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https://d.docs.live.net/f8162499f3aedaf9/Documentos/IGAC/Contrato/Soportes para Contrato/2022/Ejecución del contrato/Gestión del Cambio/Matrices G_Cambio 2022/Seguimiento SEPT2022/"/>
    </mc:Choice>
  </mc:AlternateContent>
  <xr:revisionPtr revIDLastSave="24" documentId="13_ncr:1_{17CA6A53-C494-4FB6-86E7-A7E8D148FF5E}" xr6:coauthVersionLast="47" xr6:coauthVersionMax="47" xr10:uidLastSave="{9516AE02-27BF-4259-A93E-2DEE6B9E15CE}"/>
  <bookViews>
    <workbookView xWindow="-120" yWindow="-120" windowWidth="20730" windowHeight="11040" activeTab="3" xr2:uid="{00000000-000D-0000-FFFF-FFFF00000000}"/>
  </bookViews>
  <sheets>
    <sheet name="INSTRUCCIONES" sheetId="5" r:id="rId1"/>
    <sheet name="ANÁLISIS" sheetId="1" r:id="rId2"/>
    <sheet name="PLAN DE TRABAJO" sheetId="2" r:id="rId3"/>
    <sheet name="SEGUIMIENTO"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3" l="1"/>
  <c r="G7" i="3"/>
  <c r="G11" i="3"/>
  <c r="G12" i="3"/>
  <c r="G13" i="3"/>
  <c r="G14" i="3"/>
  <c r="G15" i="3"/>
  <c r="G16" i="3"/>
  <c r="G17" i="3"/>
  <c r="G10" i="3"/>
  <c r="F11" i="3"/>
  <c r="F12" i="3"/>
  <c r="F13" i="3"/>
  <c r="F14" i="3"/>
  <c r="F15" i="3"/>
  <c r="F16" i="3"/>
  <c r="F17" i="3"/>
  <c r="F10" i="3"/>
  <c r="E11" i="3"/>
  <c r="E12" i="3"/>
  <c r="E13" i="3"/>
  <c r="E14" i="3"/>
  <c r="E15" i="3"/>
  <c r="E16" i="3"/>
  <c r="E17" i="3"/>
  <c r="E10" i="3"/>
  <c r="D11" i="3"/>
  <c r="D12" i="3"/>
  <c r="D13" i="3"/>
  <c r="D14" i="3"/>
  <c r="D15" i="3"/>
  <c r="D16" i="3"/>
  <c r="D17" i="3"/>
  <c r="D10" i="3"/>
  <c r="C11" i="3"/>
  <c r="C12" i="3"/>
  <c r="C13" i="3"/>
  <c r="C14" i="3"/>
  <c r="C15" i="3"/>
  <c r="C16" i="3"/>
  <c r="C17" i="3"/>
  <c r="C10" i="3"/>
  <c r="B11" i="3"/>
  <c r="B12" i="3"/>
  <c r="B13" i="3"/>
  <c r="B14" i="3"/>
  <c r="B15" i="3"/>
  <c r="B16" i="3"/>
  <c r="B17" i="3"/>
  <c r="B10" i="3"/>
  <c r="A11" i="3"/>
  <c r="A12" i="3"/>
  <c r="A13" i="3"/>
  <c r="A14" i="3"/>
  <c r="A15" i="3"/>
  <c r="A16" i="3"/>
  <c r="A17" i="3"/>
  <c r="A10" i="3"/>
  <c r="B6" i="2" l="1"/>
  <c r="B6" i="3" s="1"/>
  <c r="F7" i="3"/>
  <c r="J7" i="3"/>
  <c r="B7" i="3"/>
</calcChain>
</file>

<file path=xl/sharedStrings.xml><?xml version="1.0" encoding="utf-8"?>
<sst xmlns="http://schemas.openxmlformats.org/spreadsheetml/2006/main" count="160" uniqueCount="109">
  <si>
    <t>Matriz de Gestión de Cambios</t>
  </si>
  <si>
    <t>ANÁLISIS</t>
  </si>
  <si>
    <t xml:space="preserve">CAUSA DEL CAMBIO 
</t>
  </si>
  <si>
    <t>TIPO DE CAMBIO</t>
  </si>
  <si>
    <t>RIESGOS</t>
  </si>
  <si>
    <t>POSIBLES IMPACTOS QUE PUEDA GENERAR</t>
  </si>
  <si>
    <t>METAS O PRODUCTOS ESPERADOS</t>
  </si>
  <si>
    <t>FECHA ESTIMADA DE IMPLEMENTACIÓN</t>
  </si>
  <si>
    <t>COMPONENTE DEL SGI QUE IMPACTA</t>
  </si>
  <si>
    <t>PROCESO (S) QUE IMPACTA</t>
  </si>
  <si>
    <t>DESCRIPCIÓN DEL CAMBIO
(justificación y detalles del cambio)</t>
  </si>
  <si>
    <t>CLASIFICACIÓN DEL CAMBIO</t>
  </si>
  <si>
    <t>PLAN DE IMPLEMENTACIÓN DEL CAMBIO</t>
  </si>
  <si>
    <t>DESCRIPCIÓN DEL CAMBIO</t>
  </si>
  <si>
    <t>RECURSOS REQUERIDOS</t>
  </si>
  <si>
    <t>FECHA INICIO</t>
  </si>
  <si>
    <t>FECHA FINALIZACIÓN</t>
  </si>
  <si>
    <t>PRODUCTO O META</t>
  </si>
  <si>
    <t>RESPONSABLE IMPLEMENTACIÓN:</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</si>
  <si>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</si>
  <si>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</si>
  <si>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</si>
  <si>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</si>
  <si>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</si>
  <si>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</si>
  <si>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</si>
  <si>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CARGO</t>
  </si>
  <si>
    <t>DEPENDENCIA</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</si>
  <si>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</si>
  <si>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</si>
  <si>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</si>
  <si>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</si>
  <si>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</si>
  <si>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</si>
  <si>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</si>
  <si>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</si>
  <si>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</si>
  <si>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</si>
  <si>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</si>
  <si>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</si>
  <si>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</si>
  <si>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</si>
  <si>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t xml:space="preserve">ACTIVIDAD </t>
  </si>
  <si>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</si>
  <si>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t>PROCESO</t>
  </si>
  <si>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</si>
  <si>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</si>
  <si>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t xml:space="preserve">RESPONSABLE </t>
  </si>
  <si>
    <r>
      <t xml:space="preserve">Componente SGI: </t>
    </r>
    <r>
      <rPr>
        <sz val="11"/>
        <color theme="1"/>
        <rFont val="Calibri"/>
        <family val="2"/>
        <scheme val="minor"/>
      </rPr>
      <t>En este campo relacione el componente del SGI al cual se encuentre asociada la actividad a desarrollar.</t>
    </r>
  </si>
  <si>
    <t xml:space="preserve">COMPONENTE SGI </t>
  </si>
  <si>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</si>
  <si>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</si>
  <si>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</si>
  <si>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</si>
  <si>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</si>
  <si>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</si>
  <si>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</si>
  <si>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</si>
  <si>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</si>
  <si>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</si>
  <si>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</si>
  <si>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</si>
  <si>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</si>
  <si>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</si>
  <si>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t>FO-SGI-PC0X-01</t>
  </si>
  <si>
    <t>Versión 1</t>
  </si>
  <si>
    <t xml:space="preserve">Interno </t>
  </si>
  <si>
    <t>*Sistema de Gestión de Calidad
*Sistema de Gestión de Seguridad de la Información</t>
  </si>
  <si>
    <t>Se obtuvo CDP por un valor de 441.618.392 disponibles para la prestación del servicio</t>
  </si>
  <si>
    <t>Implementación BPO (Business Process Outsourcing)</t>
  </si>
  <si>
    <t>*Implementación de Call Center
*Implementación de ChatBot
 *Implementación de Digiturnos</t>
  </si>
  <si>
    <t>Sistema de Gestión de Calidad</t>
  </si>
  <si>
    <t xml:space="preserve">No aplica </t>
  </si>
  <si>
    <t>Gestión de Servicio al Ciudadano 
Gestión Financiera</t>
  </si>
  <si>
    <t>CDP 124022 
CDP 124122</t>
  </si>
  <si>
    <t xml:space="preserve">Sistema de Gestión de Calidad
Sistema de Gestión de Seguridad de la Información
</t>
  </si>
  <si>
    <t>Sistema de Gestión de Calidad
Sistema de Gestión de Seguridad de la Información</t>
  </si>
  <si>
    <t xml:space="preserve">Definición de requerimientos, producto y servicios a prestar </t>
  </si>
  <si>
    <t xml:space="preserve">Inducción y capacitación de asesores de los productos y servicios del IGAC </t>
  </si>
  <si>
    <t>Gestión de Servicio al Ciudadano</t>
  </si>
  <si>
    <t xml:space="preserve">Asesores Capacitados </t>
  </si>
  <si>
    <t xml:space="preserve">Acta de inicio </t>
  </si>
  <si>
    <t xml:space="preserve">Call Center implementado </t>
  </si>
  <si>
    <t xml:space="preserve">ChatBot implementado </t>
  </si>
  <si>
    <t>Se inició operación con el ChatBot por medio de la página del IGAC</t>
  </si>
  <si>
    <t>Digiturnos instalados</t>
  </si>
  <si>
    <t>Fortalecimiento de los canales, facilitando la interacción de los ciudadanos, usuarios, grupos de valor e interés con el IGAC.</t>
  </si>
  <si>
    <t xml:space="preserve">Estratégico
Tecnológico </t>
  </si>
  <si>
    <t>Gestión de Servicio al Ciudadano
Gestión de Sistemas de Información e Infraestructura</t>
  </si>
  <si>
    <t xml:space="preserve">*Insatisfacción de ciudadanos, usuarios, grupos de valor e interés por no atención a solicitudes.
*Posicionamiento del IGAC
*Mejor atención de los usuarios al ampliar los canales de atención.
*Oportunidad en la atención.
*Mejoras en el proceso de caracterización de los ciudadanos.
</t>
  </si>
  <si>
    <t xml:space="preserve"> Se inició operación en el Call Center</t>
  </si>
  <si>
    <t>*Posibilidad de no contar con el personal suficiente para atender a la ciudadanía, usuarios, grupos de valor y/o interés. 
*Rotación de Personal y pérdida de conocimiento adquirido.
*Resistencia al cambio por parte de los servidores públicos del IGAC. 
*Posibles  fallas debido a inconvenientes tecnológicos que afectan la funcionalidad.
*No contar con el presupuesto para dar continuidad al proyecto.</t>
  </si>
  <si>
    <t xml:space="preserve">Implementación y creación del evento en la plataforma Colombia Compra Eficiente </t>
  </si>
  <si>
    <t>Se tiene acercamiento con la empresa seleccionada para establecer los servicios, las necesidades a cubrir el plan de trabajo</t>
  </si>
  <si>
    <t>Se dio inicio a la orden de compra cuyo objeto es "Prestación de Servicios de BPO al amparo del Acuerdo Marco de Colombia Compra Eficiente”</t>
  </si>
  <si>
    <t xml:space="preserve">Se inició instalación de los Digiturnos en Direcciones Territoriales </t>
  </si>
  <si>
    <t>Gestión de Servicio al Ciudadano 
Gestión Contractual 
Gestión de Sistemas de Información e Infraestructura</t>
  </si>
  <si>
    <t>Gestión de Servicio al Ciudadano 
Gestión de Sistemas de Información e Infraestructura</t>
  </si>
  <si>
    <t>María Alejandra Ferreira Hernández
Urias Romero Hernández</t>
  </si>
  <si>
    <t xml:space="preserve">*Publicación del evento (Evento # 125838) .
Selección del proveedor según los *parámetros del IGAC (Empresa Millenium BPO S.A.) </t>
  </si>
  <si>
    <t xml:space="preserve">Jefe Oficina de Relación con el Ciudadano 
Director de Tecnologías de la Información y Comunicaciones (E) </t>
  </si>
  <si>
    <t>*Oficina de Relación con el Ciudadano 
*Dirección de Tecnologías de la Información y Comunicaciones</t>
  </si>
  <si>
    <t>Orlando Maya</t>
  </si>
  <si>
    <t xml:space="preserve">Se evidencia la Implementación y creación del evento en la plataforma Colombia Compra Eficiente </t>
  </si>
  <si>
    <t>Se evidencia Orden de Compra 87353 de fecha 25/03/2022 por valor de $427.354.898,</t>
  </si>
  <si>
    <t>Se evidencia archivos con registro de asistenca a capacitación a asesores de prodcutos y servicios del IGAC</t>
  </si>
  <si>
    <t>Se evidencia operación de Chatbot en página Web del IGAC</t>
  </si>
  <si>
    <t xml:space="preserve">Actividad cumplida </t>
  </si>
  <si>
    <t>Se anexan docuemntos que evidencian la instalación de los digiturnos en las diferentes Direcciones Territoriales del IGAC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</si>
</sst>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 #,##0_-;_-* &quot;-&quot;??_-;_-@_-"/>
  </numFmts>
  <fonts count="15"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b/>
      <sz val="11"/>
      <color theme="1"/>
      <name val="Calibri"/>
      <family val="2"/>
      <scheme val="minor"/>
    </font>
    <font>
      <b/>
      <sz val="14"/>
      <color theme="1"/>
      <name val="Calibri"/>
      <family val="2"/>
      <scheme val="minor"/>
    </font>
    <font>
      <b/>
      <u/>
      <sz val="11"/>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xf numFmtId="43" fontId="14" fillId="0" borderId="0" applyFont="0" applyFill="0" applyBorder="0" applyAlignment="0" applyProtection="0"/>
  </cellStyleXfs>
  <cellXfs count="97">
    <xf numFmtId="0" fontId="0" fillId="0" borderId="0" xfId="0"/>
    <xf numFmtId="0" fontId="1" fillId="0" borderId="0" xfId="1"/>
    <xf numFmtId="0" fontId="2" fillId="0" borderId="0" xfId="1" applyFont="1" applyFill="1" applyAlignment="1">
      <alignment vertical="center"/>
    </xf>
    <xf numFmtId="0" fontId="2" fillId="0" borderId="1" xfId="1" applyFont="1" applyFill="1" applyBorder="1" applyAlignment="1">
      <alignment horizontal="center" vertical="center" wrapText="1"/>
    </xf>
    <xf numFmtId="0" fontId="4" fillId="0" borderId="0" xfId="1" applyFont="1" applyFill="1" applyAlignment="1">
      <alignment vertical="center"/>
    </xf>
    <xf numFmtId="0" fontId="5" fillId="0" borderId="0" xfId="1" applyFont="1" applyFill="1" applyAlignment="1">
      <alignment horizontal="center" vertical="center"/>
    </xf>
    <xf numFmtId="0" fontId="2" fillId="0" borderId="1" xfId="1" applyFont="1" applyFill="1" applyBorder="1" applyAlignment="1">
      <alignment horizontal="justify" vertical="center" wrapText="1"/>
    </xf>
    <xf numFmtId="0" fontId="10" fillId="2" borderId="1"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1" xfId="1"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0" fontId="10" fillId="2" borderId="8" xfId="1" applyFont="1" applyFill="1" applyBorder="1" applyAlignment="1">
      <alignment horizontal="center" vertical="center" wrapText="1"/>
    </xf>
    <xf numFmtId="14" fontId="2" fillId="0" borderId="1" xfId="1" applyNumberFormat="1" applyFont="1" applyFill="1" applyBorder="1" applyAlignment="1">
      <alignment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2" fillId="0" borderId="1" xfId="1" applyNumberFormat="1" applyFont="1" applyFill="1" applyBorder="1" applyAlignment="1">
      <alignment horizontal="justify" vertical="center" wrapText="1"/>
    </xf>
    <xf numFmtId="0" fontId="2" fillId="0" borderId="1" xfId="1" applyNumberFormat="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0" fillId="0" borderId="0" xfId="0" applyFont="1" applyFill="1" applyBorder="1" applyAlignment="1"/>
    <xf numFmtId="0" fontId="10" fillId="2" borderId="28" xfId="1" applyFont="1" applyFill="1" applyBorder="1" applyAlignment="1">
      <alignment horizontal="left" vertical="center" wrapText="1"/>
    </xf>
    <xf numFmtId="0" fontId="10" fillId="2" borderId="30" xfId="1" applyFont="1" applyFill="1" applyBorder="1" applyAlignment="1">
      <alignment horizontal="center"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3" xfId="1" applyFont="1" applyFill="1" applyBorder="1" applyAlignment="1">
      <alignment vertical="center" wrapText="1"/>
    </xf>
    <xf numFmtId="0" fontId="6" fillId="0" borderId="3" xfId="1" applyNumberFormat="1" applyFont="1" applyFill="1" applyBorder="1" applyAlignment="1">
      <alignment horizontal="left" vertical="center" wrapText="1"/>
    </xf>
    <xf numFmtId="0" fontId="11" fillId="0" borderId="0" xfId="0" applyFont="1"/>
    <xf numFmtId="0" fontId="12" fillId="0" borderId="0" xfId="0" applyFont="1"/>
    <xf numFmtId="0" fontId="13" fillId="0" borderId="0" xfId="0" applyFont="1"/>
    <xf numFmtId="0" fontId="4" fillId="0" borderId="13" xfId="1" applyFont="1" applyBorder="1" applyAlignment="1">
      <alignment horizontal="center" vertical="center"/>
    </xf>
    <xf numFmtId="0" fontId="1" fillId="0" borderId="1" xfId="1" applyFont="1" applyFill="1" applyBorder="1" applyAlignment="1">
      <alignment horizontal="center" vertical="center" wrapText="1"/>
    </xf>
    <xf numFmtId="164" fontId="0" fillId="0" borderId="0" xfId="7" applyNumberFormat="1" applyFont="1"/>
    <xf numFmtId="0" fontId="6" fillId="0" borderId="7" xfId="1" applyFont="1" applyFill="1" applyBorder="1" applyAlignment="1">
      <alignment horizontal="center" vertical="center" wrapText="1"/>
    </xf>
    <xf numFmtId="0" fontId="1" fillId="0" borderId="1" xfId="1" applyFont="1" applyFill="1" applyBorder="1" applyAlignment="1">
      <alignment horizontal="justify" vertical="center" wrapText="1"/>
    </xf>
    <xf numFmtId="16" fontId="1" fillId="0" borderId="1" xfId="1" applyNumberFormat="1" applyFont="1" applyFill="1" applyBorder="1" applyAlignment="1">
      <alignment horizontal="justify" vertical="center" wrapText="1"/>
    </xf>
    <xf numFmtId="3" fontId="2" fillId="0" borderId="1" xfId="1" applyNumberFormat="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0" fillId="0" borderId="31" xfId="0" applyFont="1" applyBorder="1" applyAlignment="1">
      <alignment wrapText="1"/>
    </xf>
    <xf numFmtId="0" fontId="1" fillId="0" borderId="8" xfId="1" applyFont="1" applyFill="1" applyBorder="1" applyAlignment="1">
      <alignment horizontal="justify" vertical="center" wrapText="1"/>
    </xf>
    <xf numFmtId="15" fontId="2" fillId="0" borderId="8" xfId="1" applyNumberFormat="1" applyFont="1" applyFill="1" applyBorder="1" applyAlignment="1">
      <alignment horizontal="center" vertical="center" wrapText="1"/>
    </xf>
    <xf numFmtId="0" fontId="1" fillId="0" borderId="8" xfId="1" applyFont="1" applyFill="1" applyBorder="1" applyAlignment="1">
      <alignment horizontal="center" vertical="center" wrapText="1"/>
    </xf>
    <xf numFmtId="0" fontId="1" fillId="0" borderId="8" xfId="1" applyNumberFormat="1" applyFont="1" applyFill="1" applyBorder="1" applyAlignment="1">
      <alignment vertical="center" wrapText="1"/>
    </xf>
    <xf numFmtId="15" fontId="2" fillId="0" borderId="1" xfId="1" applyNumberFormat="1" applyFont="1" applyFill="1" applyBorder="1" applyAlignment="1">
      <alignment horizontal="center" vertical="center" wrapText="1"/>
    </xf>
    <xf numFmtId="0" fontId="1" fillId="0" borderId="1" xfId="1" applyNumberFormat="1" applyFont="1" applyFill="1" applyBorder="1" applyAlignment="1">
      <alignment vertical="center" wrapText="1"/>
    </xf>
    <xf numFmtId="15" fontId="1" fillId="0" borderId="8" xfId="1" applyNumberFormat="1" applyFont="1" applyFill="1" applyBorder="1" applyAlignment="1">
      <alignment horizontal="center" vertical="center" wrapText="1"/>
    </xf>
    <xf numFmtId="0" fontId="1" fillId="0" borderId="8" xfId="1" applyFont="1" applyFill="1" applyBorder="1" applyAlignment="1">
      <alignment horizontal="left" vertical="center" wrapText="1"/>
    </xf>
    <xf numFmtId="0" fontId="1" fillId="0" borderId="1" xfId="1" applyFont="1" applyFill="1" applyBorder="1" applyAlignment="1">
      <alignment horizontal="left" vertical="center" wrapText="1"/>
    </xf>
    <xf numFmtId="0" fontId="0" fillId="0" borderId="0" xfId="0" applyAlignment="1">
      <alignment horizontal="left" wrapText="1"/>
    </xf>
    <xf numFmtId="0" fontId="11" fillId="0" borderId="0" xfId="0" applyFont="1" applyAlignment="1">
      <alignment horizontal="left" wrapText="1"/>
    </xf>
    <xf numFmtId="0" fontId="3" fillId="0" borderId="20" xfId="1" applyFont="1" applyFill="1" applyBorder="1" applyAlignment="1">
      <alignment horizontal="center" vertical="top" wrapText="1"/>
    </xf>
    <xf numFmtId="0" fontId="3" fillId="0" borderId="22" xfId="1" applyFont="1" applyFill="1" applyBorder="1" applyAlignment="1">
      <alignment horizontal="center" vertical="top" wrapText="1"/>
    </xf>
    <xf numFmtId="0" fontId="3" fillId="0" borderId="23" xfId="1" applyFont="1" applyFill="1" applyBorder="1" applyAlignment="1">
      <alignment horizontal="center" vertical="top" wrapText="1"/>
    </xf>
    <xf numFmtId="0" fontId="9" fillId="0" borderId="1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7" xfId="1" applyFont="1" applyFill="1" applyBorder="1" applyAlignment="1">
      <alignment horizontal="center"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9" fillId="0" borderId="9"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5" fillId="0" borderId="10" xfId="1" applyFont="1" applyFill="1" applyBorder="1" applyAlignment="1">
      <alignment horizontal="left" vertical="center" wrapText="1"/>
    </xf>
    <xf numFmtId="0" fontId="5" fillId="0" borderId="29" xfId="1" applyFont="1" applyFill="1" applyBorder="1" applyAlignment="1">
      <alignment horizontal="left" vertical="center" wrapText="1"/>
    </xf>
    <xf numFmtId="0" fontId="0" fillId="0" borderId="34" xfId="0" applyFont="1" applyBorder="1" applyAlignment="1">
      <alignment horizontal="left" wrapText="1"/>
    </xf>
    <xf numFmtId="0" fontId="0" fillId="0" borderId="29" xfId="0" applyFont="1" applyBorder="1" applyAlignment="1">
      <alignment horizontal="left" wrapText="1"/>
    </xf>
    <xf numFmtId="0" fontId="9" fillId="0" borderId="1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6" fillId="0" borderId="33"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29"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3" xfId="1" applyFont="1" applyFill="1" applyBorder="1" applyAlignment="1">
      <alignment horizontal="left" vertical="center" wrapText="1"/>
    </xf>
    <xf numFmtId="14" fontId="1" fillId="0" borderId="1" xfId="1" applyNumberFormat="1" applyFont="1" applyFill="1" applyBorder="1" applyAlignment="1">
      <alignment vertical="center" wrapText="1"/>
    </xf>
    <xf numFmtId="9" fontId="1" fillId="0" borderId="1" xfId="1" applyNumberFormat="1" applyBorder="1" applyAlignment="1">
      <alignment horizontal="center" vertical="center"/>
    </xf>
    <xf numFmtId="14" fontId="1" fillId="0" borderId="1" xfId="1" applyNumberFormat="1" applyBorder="1" applyAlignment="1">
      <alignment horizontal="center" vertical="center"/>
    </xf>
    <xf numFmtId="9" fontId="0" fillId="0" borderId="1" xfId="0" applyNumberFormat="1" applyBorder="1" applyAlignment="1">
      <alignment horizontal="center" vertical="center"/>
    </xf>
    <xf numFmtId="14" fontId="0" fillId="0" borderId="1" xfId="0" applyNumberFormat="1" applyBorder="1" applyAlignment="1">
      <alignment horizontal="center" vertical="center"/>
    </xf>
  </cellXfs>
  <cellStyles count="8">
    <cellStyle name="Millares" xfId="7" builtinId="3"/>
    <cellStyle name="Millares [0] 2" xfId="5" xr:uid="{00000000-0005-0000-0000-000001000000}"/>
    <cellStyle name="Normal" xfId="0" builtinId="0"/>
    <cellStyle name="Normal 2" xfId="2" xr:uid="{00000000-0005-0000-0000-000003000000}"/>
    <cellStyle name="Normal 3" xfId="3" xr:uid="{00000000-0005-0000-0000-000004000000}"/>
    <cellStyle name="Normal 4" xfId="4" xr:uid="{00000000-0005-0000-0000-000005000000}"/>
    <cellStyle name="Normal 5" xfId="1" xr:uid="{00000000-0005-0000-0000-000006000000}"/>
    <cellStyle name="Porcentaje 2" xfId="6" xr:uid="{00000000-0005-0000-0000-000007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topLeftCell="A7" zoomScale="110" zoomScaleNormal="90" workbookViewId="0">
      <selection activeCell="A13" sqref="A13"/>
    </sheetView>
  </sheetViews>
  <sheetFormatPr baseColWidth="10"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56"/>
      <c r="B2" s="59" t="s">
        <v>0</v>
      </c>
      <c r="C2" s="60"/>
      <c r="D2" s="60"/>
      <c r="E2" s="60"/>
      <c r="F2" s="60"/>
      <c r="G2" s="60"/>
      <c r="H2" s="60"/>
      <c r="I2" s="61"/>
      <c r="J2" s="68" t="s">
        <v>64</v>
      </c>
    </row>
    <row r="3" spans="1:10" x14ac:dyDescent="0.25">
      <c r="A3" s="57"/>
      <c r="B3" s="62"/>
      <c r="C3" s="63"/>
      <c r="D3" s="63"/>
      <c r="E3" s="63"/>
      <c r="F3" s="63"/>
      <c r="G3" s="63"/>
      <c r="H3" s="63"/>
      <c r="I3" s="64"/>
      <c r="J3" s="69"/>
    </row>
    <row r="4" spans="1:10" ht="15.75" thickBot="1" x14ac:dyDescent="0.3">
      <c r="A4" s="58"/>
      <c r="B4" s="65"/>
      <c r="C4" s="66"/>
      <c r="D4" s="66"/>
      <c r="E4" s="66"/>
      <c r="F4" s="66"/>
      <c r="G4" s="66"/>
      <c r="H4" s="66"/>
      <c r="I4" s="67"/>
      <c r="J4" s="36" t="s">
        <v>65</v>
      </c>
    </row>
    <row r="6" spans="1:10" ht="18.75" x14ac:dyDescent="0.3">
      <c r="A6" s="34" t="s">
        <v>28</v>
      </c>
    </row>
    <row r="8" spans="1:10" x14ac:dyDescent="0.25">
      <c r="A8" t="s">
        <v>29</v>
      </c>
    </row>
    <row r="10" spans="1:10" x14ac:dyDescent="0.25">
      <c r="A10" s="35" t="s">
        <v>30</v>
      </c>
    </row>
    <row r="11" spans="1:10" x14ac:dyDescent="0.25">
      <c r="A11" s="33" t="s">
        <v>31</v>
      </c>
    </row>
    <row r="12" spans="1:10" x14ac:dyDescent="0.25">
      <c r="A12" s="33" t="s">
        <v>32</v>
      </c>
    </row>
    <row r="13" spans="1:10" x14ac:dyDescent="0.25">
      <c r="A13" t="s">
        <v>33</v>
      </c>
    </row>
    <row r="14" spans="1:10" x14ac:dyDescent="0.25">
      <c r="A14" t="s">
        <v>34</v>
      </c>
    </row>
    <row r="15" spans="1:10" ht="15" customHeight="1" x14ac:dyDescent="0.25">
      <c r="A15" s="55" t="s">
        <v>35</v>
      </c>
      <c r="B15" s="55"/>
      <c r="C15" s="55"/>
      <c r="D15" s="55"/>
      <c r="E15" s="55"/>
      <c r="F15" s="55"/>
      <c r="G15" s="55"/>
      <c r="H15" s="55"/>
      <c r="I15" s="55"/>
      <c r="J15" s="55"/>
    </row>
    <row r="16" spans="1:10" x14ac:dyDescent="0.25">
      <c r="A16" s="55"/>
      <c r="B16" s="55"/>
      <c r="C16" s="55"/>
      <c r="D16" s="55"/>
      <c r="E16" s="55"/>
      <c r="F16" s="55"/>
      <c r="G16" s="55"/>
      <c r="H16" s="55"/>
      <c r="I16" s="55"/>
      <c r="J16" s="55"/>
    </row>
    <row r="17" spans="1:10" x14ac:dyDescent="0.25">
      <c r="A17" s="55"/>
      <c r="B17" s="55"/>
      <c r="C17" s="55"/>
      <c r="D17" s="55"/>
      <c r="E17" s="55"/>
      <c r="F17" s="55"/>
      <c r="G17" s="55"/>
      <c r="H17" s="55"/>
      <c r="I17" s="55"/>
      <c r="J17" s="55"/>
    </row>
    <row r="18" spans="1:10" x14ac:dyDescent="0.25">
      <c r="A18" t="s">
        <v>36</v>
      </c>
    </row>
    <row r="19" spans="1:10" x14ac:dyDescent="0.25">
      <c r="A19" t="s">
        <v>37</v>
      </c>
    </row>
    <row r="20" spans="1:10" x14ac:dyDescent="0.25">
      <c r="A20" t="s">
        <v>38</v>
      </c>
    </row>
    <row r="21" spans="1:10" x14ac:dyDescent="0.25">
      <c r="A21" t="s">
        <v>39</v>
      </c>
    </row>
    <row r="22" spans="1:10" x14ac:dyDescent="0.25">
      <c r="A22" t="s">
        <v>40</v>
      </c>
    </row>
    <row r="24" spans="1:10" x14ac:dyDescent="0.25">
      <c r="A24" s="35" t="s">
        <v>41</v>
      </c>
    </row>
    <row r="25" spans="1:10" x14ac:dyDescent="0.25">
      <c r="A25" s="33" t="s">
        <v>60</v>
      </c>
    </row>
    <row r="26" spans="1:10" x14ac:dyDescent="0.25">
      <c r="A26" s="33" t="s">
        <v>61</v>
      </c>
    </row>
    <row r="27" spans="1:10" x14ac:dyDescent="0.25">
      <c r="A27" s="55" t="s">
        <v>62</v>
      </c>
      <c r="B27" s="55"/>
      <c r="C27" s="55"/>
      <c r="D27" s="55"/>
      <c r="E27" s="55"/>
      <c r="F27" s="55"/>
      <c r="G27" s="55"/>
      <c r="H27" s="55"/>
      <c r="I27" s="55"/>
      <c r="J27" s="55"/>
    </row>
    <row r="28" spans="1:10" x14ac:dyDescent="0.25">
      <c r="A28" s="55"/>
      <c r="B28" s="55"/>
      <c r="C28" s="55"/>
      <c r="D28" s="55"/>
      <c r="E28" s="55"/>
      <c r="F28" s="55"/>
      <c r="G28" s="55"/>
      <c r="H28" s="55"/>
      <c r="I28" s="55"/>
      <c r="J28" s="55"/>
    </row>
    <row r="29" spans="1:10" x14ac:dyDescent="0.25">
      <c r="A29" s="33" t="s">
        <v>63</v>
      </c>
    </row>
    <row r="30" spans="1:10" x14ac:dyDescent="0.25">
      <c r="A30" t="s">
        <v>43</v>
      </c>
    </row>
    <row r="31" spans="1:10" x14ac:dyDescent="0.25">
      <c r="A31" s="33" t="s">
        <v>48</v>
      </c>
    </row>
    <row r="32" spans="1:10" x14ac:dyDescent="0.25">
      <c r="A32" t="s">
        <v>45</v>
      </c>
    </row>
    <row r="33" spans="1:10" x14ac:dyDescent="0.25">
      <c r="A33" t="s">
        <v>46</v>
      </c>
    </row>
    <row r="34" spans="1:10" x14ac:dyDescent="0.25">
      <c r="A34" s="33" t="s">
        <v>50</v>
      </c>
    </row>
    <row r="35" spans="1:10" x14ac:dyDescent="0.25">
      <c r="A35" t="s">
        <v>51</v>
      </c>
    </row>
    <row r="36" spans="1:10" x14ac:dyDescent="0.25">
      <c r="A36" t="s">
        <v>52</v>
      </c>
    </row>
    <row r="37" spans="1:10" x14ac:dyDescent="0.25">
      <c r="A37" s="54" t="s">
        <v>53</v>
      </c>
      <c r="B37" s="54"/>
      <c r="C37" s="54"/>
      <c r="D37" s="54"/>
      <c r="E37" s="54"/>
      <c r="F37" s="54"/>
      <c r="G37" s="54"/>
      <c r="H37" s="54"/>
      <c r="I37" s="54"/>
      <c r="J37" s="54"/>
    </row>
    <row r="38" spans="1:10" x14ac:dyDescent="0.25">
      <c r="A38" s="54"/>
      <c r="B38" s="54"/>
      <c r="C38" s="54"/>
      <c r="D38" s="54"/>
      <c r="E38" s="54"/>
      <c r="F38" s="54"/>
      <c r="G38" s="54"/>
      <c r="H38" s="54"/>
      <c r="I38" s="54"/>
      <c r="J38" s="54"/>
    </row>
    <row r="40" spans="1:10" x14ac:dyDescent="0.25">
      <c r="A40" s="35" t="s">
        <v>54</v>
      </c>
    </row>
    <row r="41" spans="1:10" x14ac:dyDescent="0.25">
      <c r="A41" t="s">
        <v>55</v>
      </c>
    </row>
    <row r="42" spans="1:10" x14ac:dyDescent="0.25">
      <c r="A42" t="s">
        <v>56</v>
      </c>
    </row>
    <row r="43" spans="1:10" x14ac:dyDescent="0.25">
      <c r="A43" t="s">
        <v>57</v>
      </c>
    </row>
    <row r="44" spans="1:10" x14ac:dyDescent="0.25">
      <c r="A44" s="54" t="s">
        <v>58</v>
      </c>
      <c r="B44" s="54"/>
      <c r="C44" s="54"/>
      <c r="D44" s="54"/>
      <c r="E44" s="54"/>
      <c r="F44" s="54"/>
      <c r="G44" s="54"/>
      <c r="H44" s="54"/>
      <c r="I44" s="54"/>
      <c r="J44" s="54"/>
    </row>
    <row r="45" spans="1:10" x14ac:dyDescent="0.25">
      <c r="A45" s="54"/>
      <c r="B45" s="54"/>
      <c r="C45" s="54"/>
      <c r="D45" s="54"/>
      <c r="E45" s="54"/>
      <c r="F45" s="54"/>
      <c r="G45" s="54"/>
      <c r="H45" s="54"/>
      <c r="I45" s="54"/>
      <c r="J45" s="54"/>
    </row>
    <row r="46" spans="1:10" x14ac:dyDescent="0.25">
      <c r="A46" t="s">
        <v>59</v>
      </c>
    </row>
  </sheetData>
  <mergeCells count="7">
    <mergeCell ref="A44:J45"/>
    <mergeCell ref="A27:J28"/>
    <mergeCell ref="A2:A4"/>
    <mergeCell ref="B2:I4"/>
    <mergeCell ref="J2:J3"/>
    <mergeCell ref="A15:J17"/>
    <mergeCell ref="A37:J38"/>
  </mergeCells>
  <pageMargins left="0.70866141732283472" right="0.70866141732283472" top="0.74803149606299213" bottom="0.74803149606299213" header="0.31496062992125984" footer="0.31496062992125984"/>
  <pageSetup orientation="portrait" horizontalDpi="4294967293" verticalDpi="300" r:id="rId1"/>
  <headerFooter>
    <oddFooter>&amp;R&amp;7FO-DEP-PC09-01
V1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8"/>
  <sheetViews>
    <sheetView topLeftCell="C6" zoomScale="88" zoomScaleNormal="90" workbookViewId="0">
      <selection activeCell="J7" sqref="J7"/>
    </sheetView>
  </sheetViews>
  <sheetFormatPr baseColWidth="10" defaultRowHeight="15" x14ac:dyDescent="0.25"/>
  <cols>
    <col min="1" max="1" width="26.7109375" customWidth="1"/>
    <col min="2" max="2" width="25" customWidth="1"/>
    <col min="3" max="3" width="25.42578125" customWidth="1"/>
    <col min="4" max="4" width="18.85546875" customWidth="1"/>
    <col min="5" max="5" width="21" customWidth="1"/>
    <col min="6" max="6" width="20.7109375" customWidth="1"/>
    <col min="7" max="7" width="24.42578125" customWidth="1"/>
    <col min="8" max="9" width="23.8554687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6"/>
      <c r="B2" s="59" t="s">
        <v>0</v>
      </c>
      <c r="C2" s="60"/>
      <c r="D2" s="60"/>
      <c r="E2" s="60"/>
      <c r="F2" s="60"/>
      <c r="G2" s="60"/>
      <c r="H2" s="60"/>
      <c r="I2" s="61"/>
      <c r="J2" s="68" t="s">
        <v>64</v>
      </c>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row>
    <row r="3" spans="1:111" ht="15" customHeight="1" x14ac:dyDescent="0.25">
      <c r="A3" s="57"/>
      <c r="B3" s="62"/>
      <c r="C3" s="63"/>
      <c r="D3" s="63"/>
      <c r="E3" s="63"/>
      <c r="F3" s="63"/>
      <c r="G3" s="63"/>
      <c r="H3" s="63"/>
      <c r="I3" s="64"/>
      <c r="J3" s="69"/>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row>
    <row r="4" spans="1:111" ht="15.75" customHeight="1" thickBot="1" x14ac:dyDescent="0.3">
      <c r="A4" s="58"/>
      <c r="B4" s="65"/>
      <c r="C4" s="66"/>
      <c r="D4" s="66"/>
      <c r="E4" s="66"/>
      <c r="F4" s="66"/>
      <c r="G4" s="66"/>
      <c r="H4" s="66"/>
      <c r="I4" s="67"/>
      <c r="J4" s="36" t="s">
        <v>65</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row>
    <row r="5" spans="1:111" ht="20.25" customHeight="1" x14ac:dyDescent="0.25">
      <c r="A5" s="70" t="s">
        <v>1</v>
      </c>
      <c r="B5" s="71"/>
      <c r="C5" s="71"/>
      <c r="D5" s="71"/>
      <c r="E5" s="71"/>
      <c r="F5" s="71"/>
      <c r="G5" s="71"/>
      <c r="H5" s="71"/>
      <c r="I5" s="71"/>
      <c r="J5" s="72"/>
      <c r="K5" s="2"/>
      <c r="L5" s="2"/>
      <c r="M5" s="2"/>
      <c r="N5" s="2"/>
      <c r="O5" s="2"/>
      <c r="P5" s="2"/>
      <c r="Q5" s="2"/>
      <c r="R5" s="2"/>
      <c r="S5" s="2"/>
      <c r="T5" s="2"/>
      <c r="U5" s="2"/>
      <c r="V5" s="2"/>
      <c r="W5" s="2"/>
      <c r="X5" s="2"/>
      <c r="Y5" s="2"/>
      <c r="Z5" s="2"/>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1" ht="49.5" customHeight="1" x14ac:dyDescent="0.25">
      <c r="A6" s="7" t="s">
        <v>10</v>
      </c>
      <c r="B6" s="7" t="s">
        <v>2</v>
      </c>
      <c r="C6" s="7" t="s">
        <v>3</v>
      </c>
      <c r="D6" s="7" t="s">
        <v>11</v>
      </c>
      <c r="E6" s="7" t="s">
        <v>8</v>
      </c>
      <c r="F6" s="7" t="s">
        <v>9</v>
      </c>
      <c r="G6" s="7" t="s">
        <v>4</v>
      </c>
      <c r="H6" s="7" t="s">
        <v>5</v>
      </c>
      <c r="I6" s="7" t="s">
        <v>6</v>
      </c>
      <c r="J6" s="7" t="s">
        <v>7</v>
      </c>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row>
    <row r="7" spans="1:111" ht="313.5" customHeight="1" x14ac:dyDescent="0.25">
      <c r="A7" s="9" t="s">
        <v>69</v>
      </c>
      <c r="B7" s="37" t="s">
        <v>86</v>
      </c>
      <c r="C7" s="37" t="s">
        <v>66</v>
      </c>
      <c r="D7" s="37" t="s">
        <v>87</v>
      </c>
      <c r="E7" s="37" t="s">
        <v>67</v>
      </c>
      <c r="F7" s="37" t="s">
        <v>88</v>
      </c>
      <c r="G7" s="37" t="s">
        <v>91</v>
      </c>
      <c r="H7" s="37" t="s">
        <v>89</v>
      </c>
      <c r="I7" s="37" t="s">
        <v>70</v>
      </c>
      <c r="J7" s="10">
        <v>44742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x14ac:dyDescent="0.25">
      <c r="G8" s="38"/>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&amp;R&amp;7FO-DEP-PC09-01
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17"/>
  <sheetViews>
    <sheetView showGridLines="0" zoomScale="90" zoomScaleNormal="90" workbookViewId="0">
      <selection activeCell="A10" sqref="A10"/>
    </sheetView>
  </sheetViews>
  <sheetFormatPr baseColWidth="10" defaultRowHeight="15" x14ac:dyDescent="0.25"/>
  <cols>
    <col min="1" max="1" width="75.7109375" customWidth="1"/>
    <col min="2" max="2" width="25" customWidth="1"/>
    <col min="3" max="3" width="25.42578125" customWidth="1"/>
    <col min="4" max="4" width="18.85546875" customWidth="1"/>
    <col min="5" max="5" width="21" customWidth="1"/>
    <col min="6" max="6" width="20.7109375" customWidth="1"/>
    <col min="7" max="7" width="21.28515625" customWidth="1"/>
    <col min="8" max="8" width="39.7109375" customWidth="1"/>
  </cols>
  <sheetData>
    <row r="1" spans="1:10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5">
      <c r="A2" s="56"/>
      <c r="B2" s="59" t="s">
        <v>0</v>
      </c>
      <c r="C2" s="60"/>
      <c r="D2" s="60"/>
      <c r="E2" s="60"/>
      <c r="F2" s="60"/>
      <c r="G2" s="61"/>
      <c r="H2" s="68" t="s">
        <v>64</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row>
    <row r="3" spans="1:109" ht="15" customHeight="1" x14ac:dyDescent="0.25">
      <c r="A3" s="57"/>
      <c r="B3" s="62"/>
      <c r="C3" s="63"/>
      <c r="D3" s="63"/>
      <c r="E3" s="63"/>
      <c r="F3" s="63"/>
      <c r="G3" s="64"/>
      <c r="H3" s="69"/>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row>
    <row r="4" spans="1:109" ht="15.75" customHeight="1" thickBot="1" x14ac:dyDescent="0.3">
      <c r="A4" s="58"/>
      <c r="B4" s="65"/>
      <c r="C4" s="66"/>
      <c r="D4" s="66"/>
      <c r="E4" s="66"/>
      <c r="F4" s="66"/>
      <c r="G4" s="67"/>
      <c r="H4" s="36" t="s">
        <v>65</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ht="20.25" customHeight="1" x14ac:dyDescent="0.25">
      <c r="A5" s="77" t="s">
        <v>12</v>
      </c>
      <c r="B5" s="78"/>
      <c r="C5" s="78"/>
      <c r="D5" s="78"/>
      <c r="E5" s="78"/>
      <c r="F5" s="78"/>
      <c r="G5" s="78"/>
      <c r="H5" s="78"/>
      <c r="I5" s="2"/>
      <c r="J5" s="2"/>
      <c r="K5" s="2"/>
      <c r="L5" s="2"/>
      <c r="M5" s="2"/>
      <c r="N5" s="2"/>
      <c r="O5" s="2"/>
      <c r="P5" s="2"/>
      <c r="Q5" s="2"/>
      <c r="R5" s="2"/>
      <c r="S5" s="2"/>
      <c r="T5" s="2"/>
      <c r="U5" s="2"/>
      <c r="V5" s="2"/>
      <c r="W5" s="2"/>
      <c r="X5" s="2"/>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ht="26.25" customHeight="1" x14ac:dyDescent="0.25">
      <c r="A6" s="24" t="s">
        <v>13</v>
      </c>
      <c r="B6" s="79" t="str">
        <f>+ANÁLISIS!A7</f>
        <v>Implementación BPO (Business Process Outsourcing)</v>
      </c>
      <c r="C6" s="80"/>
      <c r="D6" s="80"/>
      <c r="E6" s="80"/>
      <c r="F6" s="80"/>
      <c r="G6" s="80"/>
      <c r="H6" s="81"/>
      <c r="I6" s="2"/>
      <c r="J6" s="2"/>
      <c r="K6" s="2"/>
      <c r="L6" s="2"/>
      <c r="M6" s="2"/>
      <c r="N6" s="2"/>
      <c r="O6" s="2"/>
      <c r="P6" s="2"/>
      <c r="Q6" s="2"/>
      <c r="R6" s="2"/>
      <c r="S6" s="2"/>
      <c r="T6" s="2"/>
      <c r="U6" s="2"/>
      <c r="V6" s="2"/>
      <c r="W6" s="2"/>
      <c r="X6" s="2"/>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ht="48.75" customHeight="1" x14ac:dyDescent="0.25">
      <c r="A7" s="24" t="s">
        <v>18</v>
      </c>
      <c r="B7" s="73" t="s">
        <v>98</v>
      </c>
      <c r="C7" s="74"/>
      <c r="D7" s="43" t="s">
        <v>26</v>
      </c>
      <c r="E7" s="75" t="s">
        <v>100</v>
      </c>
      <c r="F7" s="76"/>
      <c r="G7" s="25" t="s">
        <v>27</v>
      </c>
      <c r="H7" s="44" t="s">
        <v>101</v>
      </c>
      <c r="I7" s="2"/>
      <c r="J7" s="2"/>
      <c r="K7" s="2"/>
      <c r="L7" s="2"/>
      <c r="M7" s="2"/>
      <c r="N7" s="2"/>
      <c r="O7" s="2"/>
      <c r="P7" s="2"/>
      <c r="Q7" s="2"/>
      <c r="R7" s="2"/>
      <c r="S7" s="2"/>
      <c r="T7" s="2"/>
      <c r="U7" s="2"/>
      <c r="V7" s="2"/>
      <c r="W7" s="2"/>
      <c r="X7" s="2"/>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ht="12.75" customHeight="1" x14ac:dyDescent="0.25">
      <c r="A8" s="21"/>
      <c r="B8" s="22"/>
      <c r="C8" s="22"/>
      <c r="D8" s="17"/>
      <c r="E8" s="23"/>
      <c r="F8" s="23"/>
      <c r="G8" s="17"/>
      <c r="H8" s="23"/>
      <c r="I8" s="2"/>
      <c r="J8" s="2"/>
      <c r="K8" s="2"/>
      <c r="L8" s="2"/>
      <c r="M8" s="2"/>
      <c r="N8" s="2"/>
      <c r="O8" s="2"/>
      <c r="P8" s="2"/>
      <c r="Q8" s="2"/>
      <c r="R8" s="2"/>
      <c r="S8" s="2"/>
      <c r="T8" s="2"/>
      <c r="U8" s="2"/>
      <c r="V8" s="2"/>
      <c r="W8" s="2"/>
      <c r="X8" s="2"/>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ht="26.25" thickBot="1" x14ac:dyDescent="0.3">
      <c r="A9" s="18" t="s">
        <v>42</v>
      </c>
      <c r="B9" s="19" t="s">
        <v>49</v>
      </c>
      <c r="C9" s="19" t="s">
        <v>44</v>
      </c>
      <c r="D9" s="19" t="s">
        <v>47</v>
      </c>
      <c r="E9" s="19" t="s">
        <v>14</v>
      </c>
      <c r="F9" s="19" t="s">
        <v>15</v>
      </c>
      <c r="G9" s="19" t="s">
        <v>16</v>
      </c>
      <c r="H9" s="20" t="s">
        <v>17</v>
      </c>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row>
    <row r="10" spans="1:109" ht="89.25" customHeight="1" x14ac:dyDescent="0.25">
      <c r="A10" s="39" t="s">
        <v>92</v>
      </c>
      <c r="B10" s="45" t="s">
        <v>75</v>
      </c>
      <c r="C10" s="45" t="s">
        <v>96</v>
      </c>
      <c r="D10" s="52" t="s">
        <v>96</v>
      </c>
      <c r="E10" s="47" t="s">
        <v>72</v>
      </c>
      <c r="F10" s="46">
        <v>44547</v>
      </c>
      <c r="G10" s="46">
        <v>44642</v>
      </c>
      <c r="H10" s="48" t="s">
        <v>99</v>
      </c>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row>
    <row r="11" spans="1:109" ht="75.75" customHeight="1" x14ac:dyDescent="0.25">
      <c r="A11" s="8" t="s">
        <v>68</v>
      </c>
      <c r="B11" s="45" t="s">
        <v>76</v>
      </c>
      <c r="C11" s="40" t="s">
        <v>73</v>
      </c>
      <c r="D11" s="53" t="s">
        <v>73</v>
      </c>
      <c r="E11" s="42">
        <v>441618392</v>
      </c>
      <c r="F11" s="46">
        <v>44581</v>
      </c>
      <c r="G11" s="49">
        <v>44589</v>
      </c>
      <c r="H11" s="41" t="s">
        <v>74</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row>
    <row r="12" spans="1:109" ht="72" customHeight="1" x14ac:dyDescent="0.25">
      <c r="A12" s="8" t="s">
        <v>93</v>
      </c>
      <c r="B12" s="45" t="s">
        <v>76</v>
      </c>
      <c r="C12" s="40" t="s">
        <v>97</v>
      </c>
      <c r="D12" s="53" t="s">
        <v>97</v>
      </c>
      <c r="E12" s="47" t="s">
        <v>72</v>
      </c>
      <c r="F12" s="46">
        <v>44651</v>
      </c>
      <c r="G12" s="49">
        <v>44676</v>
      </c>
      <c r="H12" s="50" t="s">
        <v>77</v>
      </c>
    </row>
    <row r="13" spans="1:109" ht="88.5" customHeight="1" x14ac:dyDescent="0.25">
      <c r="A13" s="8" t="s">
        <v>94</v>
      </c>
      <c r="B13" s="45" t="s">
        <v>76</v>
      </c>
      <c r="C13" s="40" t="s">
        <v>97</v>
      </c>
      <c r="D13" s="53" t="s">
        <v>97</v>
      </c>
      <c r="E13" s="47" t="s">
        <v>72</v>
      </c>
      <c r="F13" s="51">
        <v>44679</v>
      </c>
      <c r="G13" s="49">
        <v>44679</v>
      </c>
      <c r="H13" s="50" t="s">
        <v>81</v>
      </c>
    </row>
    <row r="14" spans="1:109" ht="72" customHeight="1" x14ac:dyDescent="0.25">
      <c r="A14" s="8" t="s">
        <v>78</v>
      </c>
      <c r="B14" s="45" t="s">
        <v>71</v>
      </c>
      <c r="C14" s="40" t="s">
        <v>79</v>
      </c>
      <c r="D14" s="53" t="s">
        <v>79</v>
      </c>
      <c r="E14" s="47" t="s">
        <v>72</v>
      </c>
      <c r="F14" s="46">
        <v>44683</v>
      </c>
      <c r="G14" s="49">
        <v>44684</v>
      </c>
      <c r="H14" s="50" t="s">
        <v>80</v>
      </c>
    </row>
    <row r="15" spans="1:109" ht="80.25" customHeight="1" x14ac:dyDescent="0.25">
      <c r="A15" s="8" t="s">
        <v>90</v>
      </c>
      <c r="B15" s="45" t="s">
        <v>76</v>
      </c>
      <c r="C15" s="40" t="s">
        <v>97</v>
      </c>
      <c r="D15" s="53" t="s">
        <v>97</v>
      </c>
      <c r="E15" s="37" t="s">
        <v>72</v>
      </c>
      <c r="F15" s="46">
        <v>44692</v>
      </c>
      <c r="G15" s="46">
        <v>44692</v>
      </c>
      <c r="H15" s="50" t="s">
        <v>82</v>
      </c>
    </row>
    <row r="16" spans="1:109" ht="92.25" customHeight="1" x14ac:dyDescent="0.25">
      <c r="A16" s="8" t="s">
        <v>84</v>
      </c>
      <c r="B16" s="45" t="s">
        <v>76</v>
      </c>
      <c r="C16" s="40" t="s">
        <v>97</v>
      </c>
      <c r="D16" s="53" t="s">
        <v>97</v>
      </c>
      <c r="E16" s="37" t="s">
        <v>72</v>
      </c>
      <c r="F16" s="46">
        <v>44693</v>
      </c>
      <c r="G16" s="46">
        <v>44693</v>
      </c>
      <c r="H16" s="50" t="s">
        <v>83</v>
      </c>
    </row>
    <row r="17" spans="1:8" ht="99.75" customHeight="1" x14ac:dyDescent="0.25">
      <c r="A17" s="8" t="s">
        <v>95</v>
      </c>
      <c r="B17" s="45" t="s">
        <v>76</v>
      </c>
      <c r="C17" s="40" t="s">
        <v>97</v>
      </c>
      <c r="D17" s="53" t="s">
        <v>97</v>
      </c>
      <c r="E17" s="37" t="s">
        <v>72</v>
      </c>
      <c r="F17" s="46">
        <v>44712</v>
      </c>
      <c r="G17" s="46">
        <v>44742</v>
      </c>
      <c r="H17" s="50" t="s">
        <v>85</v>
      </c>
    </row>
  </sheetData>
  <mergeCells count="7">
    <mergeCell ref="B7:C7"/>
    <mergeCell ref="E7:F7"/>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&amp;R&amp;7FO-DEP-PC09-01
V1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7"/>
  <sheetViews>
    <sheetView showGridLines="0" tabSelected="1" topLeftCell="E10" zoomScale="90" zoomScaleNormal="90" workbookViewId="0">
      <selection activeCell="H14" sqref="H14"/>
    </sheetView>
  </sheetViews>
  <sheetFormatPr baseColWidth="10"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6"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6"/>
      <c r="B2" s="59" t="s">
        <v>0</v>
      </c>
      <c r="C2" s="60"/>
      <c r="D2" s="60"/>
      <c r="E2" s="60"/>
      <c r="F2" s="60"/>
      <c r="G2" s="60"/>
      <c r="H2" s="60"/>
      <c r="I2" s="60"/>
      <c r="J2" s="60"/>
      <c r="K2" s="61"/>
      <c r="L2" s="68" t="s">
        <v>64</v>
      </c>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row>
    <row r="3" spans="1:111" ht="15" customHeight="1" x14ac:dyDescent="0.25">
      <c r="A3" s="57"/>
      <c r="B3" s="62"/>
      <c r="C3" s="63"/>
      <c r="D3" s="63"/>
      <c r="E3" s="63"/>
      <c r="F3" s="63"/>
      <c r="G3" s="63"/>
      <c r="H3" s="63"/>
      <c r="I3" s="63"/>
      <c r="J3" s="63"/>
      <c r="K3" s="64"/>
      <c r="L3" s="69"/>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row>
    <row r="4" spans="1:111" ht="15.75" customHeight="1" thickBot="1" x14ac:dyDescent="0.3">
      <c r="A4" s="58"/>
      <c r="B4" s="65"/>
      <c r="C4" s="66"/>
      <c r="D4" s="66"/>
      <c r="E4" s="66"/>
      <c r="F4" s="66"/>
      <c r="G4" s="66"/>
      <c r="H4" s="66"/>
      <c r="I4" s="66"/>
      <c r="J4" s="66"/>
      <c r="K4" s="67"/>
      <c r="L4" s="36" t="s">
        <v>65</v>
      </c>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row>
    <row r="5" spans="1:111" ht="20.25" customHeight="1" x14ac:dyDescent="0.25">
      <c r="A5" s="87" t="s">
        <v>19</v>
      </c>
      <c r="B5" s="88"/>
      <c r="C5" s="88"/>
      <c r="D5" s="88"/>
      <c r="E5" s="88"/>
      <c r="F5" s="88"/>
      <c r="G5" s="88"/>
      <c r="H5" s="88"/>
      <c r="I5" s="88"/>
      <c r="J5" s="88"/>
      <c r="K5" s="88"/>
      <c r="L5" s="88"/>
      <c r="M5" s="2"/>
      <c r="N5" s="2"/>
      <c r="O5" s="2"/>
      <c r="P5" s="2"/>
      <c r="Q5" s="2"/>
      <c r="R5" s="2"/>
      <c r="S5" s="2"/>
      <c r="T5" s="2"/>
      <c r="U5" s="2"/>
      <c r="V5" s="2"/>
      <c r="W5" s="2"/>
      <c r="X5" s="2"/>
      <c r="Y5" s="2"/>
      <c r="Z5" s="2"/>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1" ht="26.25" customHeight="1" x14ac:dyDescent="0.25">
      <c r="A6" s="24" t="s">
        <v>13</v>
      </c>
      <c r="B6" s="89" t="str">
        <f>'PLAN DE TRABAJO'!B6:H6</f>
        <v>Implementación BPO (Business Process Outsourcing)</v>
      </c>
      <c r="C6" s="90"/>
      <c r="D6" s="90"/>
      <c r="E6" s="90"/>
      <c r="F6" s="90"/>
      <c r="G6" s="90"/>
      <c r="H6" s="90"/>
      <c r="I6" s="90"/>
      <c r="J6" s="90"/>
      <c r="K6" s="90"/>
      <c r="L6" s="91"/>
      <c r="M6" s="2"/>
      <c r="N6" s="2"/>
      <c r="O6" s="2"/>
      <c r="P6" s="2"/>
      <c r="Q6" s="2"/>
      <c r="R6" s="2"/>
      <c r="S6" s="2"/>
      <c r="T6" s="2"/>
      <c r="U6" s="2"/>
      <c r="V6" s="2"/>
      <c r="W6" s="2"/>
      <c r="X6" s="2"/>
      <c r="Y6" s="2"/>
      <c r="Z6" s="2"/>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39" customHeight="1" x14ac:dyDescent="0.25">
      <c r="A7" s="30" t="s">
        <v>18</v>
      </c>
      <c r="B7" s="31" t="str">
        <f>'PLAN DE TRABAJO'!B7:C7</f>
        <v>María Alejandra Ferreira Hernández
Urias Romero Hernández</v>
      </c>
      <c r="C7" s="85">
        <f>'PLAN DE TRABAJO'!C7:D7</f>
        <v>0</v>
      </c>
      <c r="D7" s="86"/>
      <c r="E7" s="29" t="s">
        <v>26</v>
      </c>
      <c r="F7" s="31" t="str">
        <f>'PLAN DE TRABAJO'!E7</f>
        <v xml:space="preserve">Jefe Oficina de Relación con el Ciudadano 
Director de Tecnologías de la Información y Comunicaciones (E) </v>
      </c>
      <c r="G7" s="85">
        <f>'PLAN DE TRABAJO'!F7</f>
        <v>0</v>
      </c>
      <c r="H7" s="86"/>
      <c r="I7" s="29" t="s">
        <v>27</v>
      </c>
      <c r="J7" s="82" t="str">
        <f>'PLAN DE TRABAJO'!H7:H7</f>
        <v>*Oficina de Relación con el Ciudadano 
*Dirección de Tecnologías de la Información y Comunicaciones</v>
      </c>
      <c r="K7" s="83"/>
      <c r="L7" s="84"/>
      <c r="M7" s="2"/>
      <c r="N7" s="2"/>
      <c r="O7" s="2"/>
      <c r="P7" s="2"/>
      <c r="Q7" s="2"/>
      <c r="R7" s="2"/>
      <c r="S7" s="2"/>
      <c r="T7" s="2"/>
      <c r="U7" s="2"/>
      <c r="V7" s="2"/>
      <c r="W7" s="2"/>
      <c r="X7" s="2"/>
      <c r="Y7" s="2"/>
      <c r="Z7" s="2"/>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15.75" customHeight="1" x14ac:dyDescent="0.25">
      <c r="A8" s="21"/>
      <c r="B8" s="26"/>
      <c r="C8" s="26"/>
      <c r="D8" s="26"/>
      <c r="E8" s="17"/>
      <c r="F8" s="27"/>
      <c r="G8" s="27"/>
      <c r="H8" s="27"/>
      <c r="I8" s="17"/>
      <c r="J8" s="28"/>
      <c r="K8" s="28"/>
      <c r="L8" s="28"/>
      <c r="M8" s="2"/>
      <c r="N8" s="2"/>
      <c r="O8" s="2"/>
      <c r="P8" s="2"/>
      <c r="Q8" s="2"/>
      <c r="R8" s="2"/>
      <c r="S8" s="2"/>
      <c r="T8" s="2"/>
      <c r="U8" s="2"/>
      <c r="V8" s="2"/>
      <c r="W8" s="2"/>
      <c r="X8" s="2"/>
      <c r="Y8" s="2"/>
      <c r="Z8" s="2"/>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row>
    <row r="9" spans="1:111" ht="38.25" x14ac:dyDescent="0.25">
      <c r="A9" s="11" t="s">
        <v>42</v>
      </c>
      <c r="B9" s="11" t="s">
        <v>49</v>
      </c>
      <c r="C9" s="11" t="s">
        <v>44</v>
      </c>
      <c r="D9" s="11" t="s">
        <v>47</v>
      </c>
      <c r="E9" s="11" t="s">
        <v>15</v>
      </c>
      <c r="F9" s="11" t="s">
        <v>16</v>
      </c>
      <c r="G9" s="11" t="s">
        <v>20</v>
      </c>
      <c r="H9" s="13" t="s">
        <v>21</v>
      </c>
      <c r="I9" s="13" t="s">
        <v>22</v>
      </c>
      <c r="J9" s="13" t="s">
        <v>23</v>
      </c>
      <c r="K9" s="14" t="s">
        <v>24</v>
      </c>
      <c r="L9" s="14" t="s">
        <v>25</v>
      </c>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row>
    <row r="10" spans="1:111" ht="85.5" customHeight="1" x14ac:dyDescent="0.25">
      <c r="A10" s="32" t="str">
        <f>'PLAN DE TRABAJO'!A10</f>
        <v xml:space="preserve">Implementación y creación del evento en la plataforma Colombia Compra Eficiente </v>
      </c>
      <c r="B10" s="15" t="str">
        <f>+'PLAN DE TRABAJO'!B10</f>
        <v xml:space="preserve">Sistema de Gestión de Calidad
Sistema de Gestión de Seguridad de la Información
</v>
      </c>
      <c r="C10" s="6" t="str">
        <f>+'PLAN DE TRABAJO'!C10</f>
        <v>Gestión de Servicio al Ciudadano 
Gestión Contractual 
Gestión de Sistemas de Información e Infraestructura</v>
      </c>
      <c r="D10" s="3" t="str">
        <f>+'PLAN DE TRABAJO'!D10</f>
        <v>Gestión de Servicio al Ciudadano 
Gestión Contractual 
Gestión de Sistemas de Información e Infraestructura</v>
      </c>
      <c r="E10" s="49">
        <f>+'PLAN DE TRABAJO'!F10</f>
        <v>44547</v>
      </c>
      <c r="F10" s="49">
        <f>+'PLAN DE TRABAJO'!G10</f>
        <v>44642</v>
      </c>
      <c r="G10" s="16" t="str">
        <f>+'PLAN DE TRABAJO'!H10</f>
        <v xml:space="preserve">*Publicación del evento (Evento # 125838) .
Selección del proveedor según los *parámetros del IGAC (Empresa Millenium BPO S.A.) </v>
      </c>
      <c r="H10" s="92" t="s">
        <v>103</v>
      </c>
      <c r="I10" s="92" t="s">
        <v>102</v>
      </c>
      <c r="J10" s="12">
        <v>44834</v>
      </c>
      <c r="K10" s="93">
        <v>1</v>
      </c>
      <c r="L10" s="94">
        <v>44848</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79.5" customHeight="1" x14ac:dyDescent="0.25">
      <c r="A11" s="32" t="str">
        <f>'PLAN DE TRABAJO'!A11</f>
        <v>Se obtuvo CDP por un valor de 441.618.392 disponibles para la prestación del servicio</v>
      </c>
      <c r="B11" s="15" t="str">
        <f>+'PLAN DE TRABAJO'!B11</f>
        <v>Sistema de Gestión de Calidad
Sistema de Gestión de Seguridad de la Información</v>
      </c>
      <c r="C11" s="6" t="str">
        <f>+'PLAN DE TRABAJO'!C11</f>
        <v>Gestión de Servicio al Ciudadano 
Gestión Financiera</v>
      </c>
      <c r="D11" s="3" t="str">
        <f>+'PLAN DE TRABAJO'!D11</f>
        <v>Gestión de Servicio al Ciudadano 
Gestión Financiera</v>
      </c>
      <c r="E11" s="49">
        <f>+'PLAN DE TRABAJO'!F11</f>
        <v>44581</v>
      </c>
      <c r="F11" s="49">
        <f>+'PLAN DE TRABAJO'!G11</f>
        <v>44589</v>
      </c>
      <c r="G11" s="16" t="str">
        <f>+'PLAN DE TRABAJO'!H11</f>
        <v>CDP 124022 
CDP 124122</v>
      </c>
      <c r="H11" s="92" t="s">
        <v>107</v>
      </c>
      <c r="I11" s="92" t="s">
        <v>102</v>
      </c>
      <c r="J11" s="12">
        <v>44834</v>
      </c>
      <c r="K11" s="93">
        <v>1</v>
      </c>
      <c r="L11" s="94">
        <v>44848</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63.75" x14ac:dyDescent="0.25">
      <c r="A12" s="32" t="str">
        <f>'PLAN DE TRABAJO'!A12</f>
        <v>Se tiene acercamiento con la empresa seleccionada para establecer los servicios, las necesidades a cubrir el plan de trabajo</v>
      </c>
      <c r="B12" s="15" t="str">
        <f>+'PLAN DE TRABAJO'!B12</f>
        <v>Sistema de Gestión de Calidad
Sistema de Gestión de Seguridad de la Información</v>
      </c>
      <c r="C12" s="6" t="str">
        <f>+'PLAN DE TRABAJO'!C13</f>
        <v>Gestión de Servicio al Ciudadano 
Gestión de Sistemas de Información e Infraestructura</v>
      </c>
      <c r="D12" s="3" t="str">
        <f>+'PLAN DE TRABAJO'!D12</f>
        <v>Gestión de Servicio al Ciudadano 
Gestión de Sistemas de Información e Infraestructura</v>
      </c>
      <c r="E12" s="49">
        <f>+'PLAN DE TRABAJO'!F12</f>
        <v>44651</v>
      </c>
      <c r="F12" s="49">
        <f>+'PLAN DE TRABAJO'!G12</f>
        <v>44676</v>
      </c>
      <c r="G12" s="16" t="str">
        <f>+'PLAN DE TRABAJO'!H12</f>
        <v xml:space="preserve">Definición de requerimientos, producto y servicios a prestar </v>
      </c>
      <c r="H12" s="92" t="s">
        <v>107</v>
      </c>
      <c r="I12" s="92" t="s">
        <v>102</v>
      </c>
      <c r="J12" s="12">
        <v>44834</v>
      </c>
      <c r="K12" s="93">
        <v>1</v>
      </c>
      <c r="L12" s="94">
        <v>44848</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ht="63.75" x14ac:dyDescent="0.25">
      <c r="A13" s="32" t="str">
        <f>'PLAN DE TRABAJO'!A13</f>
        <v>Se dio inicio a la orden de compra cuyo objeto es "Prestación de Servicios de BPO al amparo del Acuerdo Marco de Colombia Compra Eficiente”</v>
      </c>
      <c r="B13" s="15" t="str">
        <f>+'PLAN DE TRABAJO'!B13</f>
        <v>Sistema de Gestión de Calidad
Sistema de Gestión de Seguridad de la Información</v>
      </c>
      <c r="C13" s="6" t="e">
        <f>+'PLAN DE TRABAJO'!#REF!</f>
        <v>#REF!</v>
      </c>
      <c r="D13" s="3" t="str">
        <f>+'PLAN DE TRABAJO'!D13</f>
        <v>Gestión de Servicio al Ciudadano 
Gestión de Sistemas de Información e Infraestructura</v>
      </c>
      <c r="E13" s="49">
        <f>+'PLAN DE TRABAJO'!F13</f>
        <v>44679</v>
      </c>
      <c r="F13" s="49">
        <f>+'PLAN DE TRABAJO'!G13</f>
        <v>44679</v>
      </c>
      <c r="G13" s="16" t="str">
        <f>+'PLAN DE TRABAJO'!H13</f>
        <v xml:space="preserve">Acta de inicio </v>
      </c>
      <c r="H13" s="92" t="s">
        <v>104</v>
      </c>
      <c r="I13" s="92" t="s">
        <v>102</v>
      </c>
      <c r="J13" s="12">
        <v>44834</v>
      </c>
      <c r="K13" s="93">
        <v>1</v>
      </c>
      <c r="L13" s="94">
        <v>44848</v>
      </c>
    </row>
    <row r="14" spans="1:111" ht="38.25" x14ac:dyDescent="0.25">
      <c r="A14" s="32" t="str">
        <f>'PLAN DE TRABAJO'!A14</f>
        <v xml:space="preserve">Inducción y capacitación de asesores de los productos y servicios del IGAC </v>
      </c>
      <c r="B14" s="15" t="str">
        <f>+'PLAN DE TRABAJO'!B14</f>
        <v>Sistema de Gestión de Calidad</v>
      </c>
      <c r="C14" s="6" t="str">
        <f>+'PLAN DE TRABAJO'!C14</f>
        <v>Gestión de Servicio al Ciudadano</v>
      </c>
      <c r="D14" s="3" t="str">
        <f>+'PLAN DE TRABAJO'!D14</f>
        <v>Gestión de Servicio al Ciudadano</v>
      </c>
      <c r="E14" s="49">
        <f>+'PLAN DE TRABAJO'!F14</f>
        <v>44683</v>
      </c>
      <c r="F14" s="49">
        <f>+'PLAN DE TRABAJO'!G14</f>
        <v>44684</v>
      </c>
      <c r="G14" s="16" t="str">
        <f>+'PLAN DE TRABAJO'!H14</f>
        <v xml:space="preserve">Asesores Capacitados </v>
      </c>
      <c r="H14" s="92" t="s">
        <v>105</v>
      </c>
      <c r="I14" s="92" t="s">
        <v>102</v>
      </c>
      <c r="J14" s="12">
        <v>44834</v>
      </c>
      <c r="K14" s="95">
        <v>1</v>
      </c>
      <c r="L14" s="96">
        <v>44848</v>
      </c>
    </row>
    <row r="15" spans="1:111" ht="63.75" x14ac:dyDescent="0.25">
      <c r="A15" s="32" t="str">
        <f>'PLAN DE TRABAJO'!A15</f>
        <v xml:space="preserve"> Se inició operación en el Call Center</v>
      </c>
      <c r="B15" s="15" t="str">
        <f>+'PLAN DE TRABAJO'!B15</f>
        <v>Sistema de Gestión de Calidad
Sistema de Gestión de Seguridad de la Información</v>
      </c>
      <c r="C15" s="6" t="str">
        <f>+'PLAN DE TRABAJO'!C15</f>
        <v>Gestión de Servicio al Ciudadano 
Gestión de Sistemas de Información e Infraestructura</v>
      </c>
      <c r="D15" s="3" t="str">
        <f>+'PLAN DE TRABAJO'!D15</f>
        <v>Gestión de Servicio al Ciudadano 
Gestión de Sistemas de Información e Infraestructura</v>
      </c>
      <c r="E15" s="49">
        <f>+'PLAN DE TRABAJO'!F15</f>
        <v>44692</v>
      </c>
      <c r="F15" s="49">
        <f>+'PLAN DE TRABAJO'!G15</f>
        <v>44692</v>
      </c>
      <c r="G15" s="16" t="str">
        <f>+'PLAN DE TRABAJO'!H15</f>
        <v xml:space="preserve">Call Center implementado </v>
      </c>
      <c r="H15" s="92" t="s">
        <v>107</v>
      </c>
      <c r="I15" s="92" t="s">
        <v>102</v>
      </c>
      <c r="J15" s="12">
        <v>44834</v>
      </c>
      <c r="K15" s="95">
        <v>1</v>
      </c>
      <c r="L15" s="96">
        <v>44848</v>
      </c>
    </row>
    <row r="16" spans="1:111" ht="63.75" x14ac:dyDescent="0.25">
      <c r="A16" s="32" t="str">
        <f>'PLAN DE TRABAJO'!A16</f>
        <v>Se inició operación con el ChatBot por medio de la página del IGAC</v>
      </c>
      <c r="B16" s="15" t="str">
        <f>+'PLAN DE TRABAJO'!B16</f>
        <v>Sistema de Gestión de Calidad
Sistema de Gestión de Seguridad de la Información</v>
      </c>
      <c r="C16" s="6" t="str">
        <f>+'PLAN DE TRABAJO'!C16</f>
        <v>Gestión de Servicio al Ciudadano 
Gestión de Sistemas de Información e Infraestructura</v>
      </c>
      <c r="D16" s="3" t="str">
        <f>+'PLAN DE TRABAJO'!D16</f>
        <v>Gestión de Servicio al Ciudadano 
Gestión de Sistemas de Información e Infraestructura</v>
      </c>
      <c r="E16" s="49">
        <f>+'PLAN DE TRABAJO'!F16</f>
        <v>44693</v>
      </c>
      <c r="F16" s="49">
        <f>+'PLAN DE TRABAJO'!G16</f>
        <v>44693</v>
      </c>
      <c r="G16" s="16" t="str">
        <f>+'PLAN DE TRABAJO'!H16</f>
        <v xml:space="preserve">ChatBot implementado </v>
      </c>
      <c r="H16" s="92" t="s">
        <v>106</v>
      </c>
      <c r="I16" s="92" t="s">
        <v>102</v>
      </c>
      <c r="J16" s="12">
        <v>44834</v>
      </c>
      <c r="K16" s="95">
        <v>1</v>
      </c>
      <c r="L16" s="96">
        <v>44848</v>
      </c>
    </row>
    <row r="17" spans="1:12" ht="63.75" x14ac:dyDescent="0.25">
      <c r="A17" s="32" t="str">
        <f>'PLAN DE TRABAJO'!A17</f>
        <v xml:space="preserve">Se inició instalación de los Digiturnos en Direcciones Territoriales </v>
      </c>
      <c r="B17" s="15" t="str">
        <f>+'PLAN DE TRABAJO'!B17</f>
        <v>Sistema de Gestión de Calidad
Sistema de Gestión de Seguridad de la Información</v>
      </c>
      <c r="C17" s="6" t="str">
        <f>+'PLAN DE TRABAJO'!C17</f>
        <v>Gestión de Servicio al Ciudadano 
Gestión de Sistemas de Información e Infraestructura</v>
      </c>
      <c r="D17" s="3" t="str">
        <f>+'PLAN DE TRABAJO'!D17</f>
        <v>Gestión de Servicio al Ciudadano 
Gestión de Sistemas de Información e Infraestructura</v>
      </c>
      <c r="E17" s="49">
        <f>+'PLAN DE TRABAJO'!F17</f>
        <v>44712</v>
      </c>
      <c r="F17" s="49">
        <f>+'PLAN DE TRABAJO'!G17</f>
        <v>44742</v>
      </c>
      <c r="G17" s="16" t="str">
        <f>+'PLAN DE TRABAJO'!H17</f>
        <v>Digiturnos instalados</v>
      </c>
      <c r="H17" s="92" t="s">
        <v>108</v>
      </c>
      <c r="I17" s="92" t="s">
        <v>102</v>
      </c>
      <c r="J17" s="12">
        <v>44834</v>
      </c>
      <c r="K17" s="95">
        <v>1</v>
      </c>
      <c r="L17" s="96">
        <v>44848</v>
      </c>
    </row>
  </sheetData>
  <mergeCells count="8">
    <mergeCell ref="J7:L7"/>
    <mergeCell ref="G7:H7"/>
    <mergeCell ref="C7:D7"/>
    <mergeCell ref="B2:K4"/>
    <mergeCell ref="A5:L5"/>
    <mergeCell ref="B6:L6"/>
    <mergeCell ref="A2:A4"/>
    <mergeCell ref="L2:L3"/>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&amp;R&amp;7FO-DEP-PC09-01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Orlando Maya</cp:lastModifiedBy>
  <cp:lastPrinted>2021-03-25T12:17:11Z</cp:lastPrinted>
  <dcterms:created xsi:type="dcterms:W3CDTF">2021-03-18T19:35:56Z</dcterms:created>
  <dcterms:modified xsi:type="dcterms:W3CDTF">2022-12-07T05:03:32Z</dcterms:modified>
</cp:coreProperties>
</file>