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dgallego\Desktop\Archivos de trabajo\IGAC\2021\11. Noviembre\"/>
    </mc:Choice>
  </mc:AlternateContent>
  <xr:revisionPtr revIDLastSave="0" documentId="13_ncr:1_{F7A1F8CF-8AFA-4944-B29C-1F3BC2758C39}" xr6:coauthVersionLast="47" xr6:coauthVersionMax="47" xr10:uidLastSave="{00000000-0000-0000-0000-000000000000}"/>
  <bookViews>
    <workbookView xWindow="-120" yWindow="-120" windowWidth="20730" windowHeight="11160" activeTab="1" xr2:uid="{C362A9A4-4E13-43A3-B032-700D61FF7545}"/>
  </bookViews>
  <sheets>
    <sheet name="PAA" sheetId="1" r:id="rId1"/>
    <sheet name="Riesgos" sheetId="2" r:id="rId2"/>
  </sheets>
  <definedNames>
    <definedName name="_xlnm._FilterDatabase" localSheetId="0" hidden="1">PAA!$A$1:$BE$374</definedName>
    <definedName name="_xlnm._FilterDatabase" localSheetId="1" hidden="1">Riesgos!$A$1:$IH$70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O74" i="2" l="1"/>
  <c r="HL74" i="2"/>
  <c r="HK74" i="2"/>
  <c r="HJ74" i="2"/>
  <c r="HI74" i="2"/>
  <c r="HH74" i="2"/>
  <c r="FL74" i="2"/>
  <c r="FK74" i="2"/>
  <c r="FJ74" i="2"/>
  <c r="FI74" i="2"/>
  <c r="EF74" i="2"/>
  <c r="FM74" i="2" s="1"/>
  <c r="DN74" i="2"/>
  <c r="DM74" i="2"/>
  <c r="DL74" i="2"/>
  <c r="DK74" i="2"/>
  <c r="DJ74" i="2"/>
  <c r="CG74" i="2"/>
  <c r="BN74" i="2"/>
  <c r="BM74" i="2"/>
  <c r="BL74" i="2"/>
  <c r="BK74" i="2"/>
  <c r="AH74" i="2"/>
  <c r="BO74" i="2" s="1"/>
  <c r="HO73" i="2"/>
  <c r="HL73" i="2"/>
  <c r="HK73" i="2"/>
  <c r="HJ73" i="2"/>
  <c r="HI73" i="2"/>
  <c r="HH73" i="2"/>
  <c r="FM73" i="2"/>
  <c r="FL73" i="2"/>
  <c r="FK73" i="2"/>
  <c r="FJ73" i="2"/>
  <c r="FI73" i="2"/>
  <c r="DN73" i="2"/>
  <c r="DM73" i="2"/>
  <c r="DL73" i="2"/>
  <c r="DK73" i="2"/>
  <c r="DJ73" i="2"/>
  <c r="BN73" i="2"/>
  <c r="BM73" i="2"/>
  <c r="BL73" i="2"/>
  <c r="BK73" i="2"/>
  <c r="AH73" i="2"/>
  <c r="BO73" i="2" s="1"/>
  <c r="HO72" i="2"/>
  <c r="HL72" i="2"/>
  <c r="HK72" i="2"/>
  <c r="HJ72" i="2"/>
  <c r="HI72" i="2"/>
  <c r="HH72" i="2"/>
  <c r="FM72" i="2"/>
  <c r="FL72" i="2"/>
  <c r="FK72" i="2"/>
  <c r="FJ72" i="2"/>
  <c r="FI72" i="2"/>
  <c r="DN72" i="2"/>
  <c r="DM72" i="2"/>
  <c r="DL72" i="2"/>
  <c r="DK72" i="2"/>
  <c r="DJ72" i="2"/>
  <c r="BN72" i="2"/>
  <c r="BM72" i="2"/>
  <c r="BL72" i="2"/>
  <c r="BK72" i="2"/>
  <c r="AH72" i="2"/>
  <c r="BO72" i="2" s="1"/>
  <c r="HO71" i="2"/>
  <c r="HL71" i="2"/>
  <c r="HK71" i="2"/>
  <c r="HJ71" i="2"/>
  <c r="HI71" i="2"/>
  <c r="HH71" i="2"/>
  <c r="FM71" i="2"/>
  <c r="FL71" i="2"/>
  <c r="FK71" i="2"/>
  <c r="FJ71" i="2"/>
  <c r="FI71" i="2"/>
  <c r="DN71" i="2"/>
  <c r="DM71" i="2"/>
  <c r="DL71" i="2"/>
  <c r="DK71" i="2"/>
  <c r="DJ71" i="2"/>
  <c r="BO71" i="2"/>
  <c r="BN71" i="2"/>
  <c r="BM71" i="2"/>
  <c r="BL71" i="2"/>
  <c r="BK71" i="2"/>
  <c r="AH71" i="2"/>
  <c r="AN397" i="1"/>
  <c r="AM397" i="1"/>
  <c r="AL397" i="1"/>
  <c r="AK397" i="1"/>
  <c r="AJ397" i="1"/>
  <c r="AE397" i="1"/>
  <c r="AN396" i="1"/>
  <c r="AM396" i="1"/>
  <c r="AL396" i="1"/>
  <c r="AK396" i="1"/>
  <c r="AJ396" i="1"/>
  <c r="AE396" i="1"/>
  <c r="AN395" i="1"/>
  <c r="AM395" i="1"/>
  <c r="AL395" i="1"/>
  <c r="AK395" i="1"/>
  <c r="AJ395" i="1"/>
  <c r="AE395" i="1"/>
  <c r="AN394" i="1"/>
  <c r="AM394" i="1"/>
  <c r="AL394" i="1"/>
  <c r="AK394" i="1"/>
  <c r="AJ394" i="1"/>
  <c r="AE394" i="1"/>
  <c r="AN393" i="1"/>
  <c r="AM393" i="1"/>
  <c r="AL393" i="1"/>
  <c r="AK393" i="1"/>
  <c r="AJ393" i="1"/>
  <c r="AE393" i="1"/>
  <c r="AN392" i="1"/>
  <c r="AM392" i="1"/>
  <c r="AL392" i="1"/>
  <c r="AK392" i="1"/>
  <c r="AJ392" i="1"/>
  <c r="AE392" i="1"/>
  <c r="AN391" i="1"/>
  <c r="AM391" i="1"/>
  <c r="AL391" i="1"/>
  <c r="AK391" i="1"/>
  <c r="AJ391" i="1"/>
  <c r="AE391" i="1"/>
  <c r="AN390" i="1"/>
  <c r="AM390" i="1"/>
  <c r="AL390" i="1"/>
  <c r="AK390" i="1"/>
  <c r="AJ390" i="1"/>
  <c r="AE390" i="1"/>
  <c r="AN389" i="1"/>
  <c r="AM389" i="1"/>
  <c r="AL389" i="1"/>
  <c r="AK389" i="1"/>
  <c r="AJ389" i="1"/>
  <c r="AE389" i="1"/>
  <c r="AN388" i="1"/>
  <c r="AM388" i="1"/>
  <c r="AL388" i="1"/>
  <c r="AK388" i="1"/>
  <c r="AJ388" i="1"/>
  <c r="AE388" i="1"/>
  <c r="AN387" i="1"/>
  <c r="AM387" i="1"/>
  <c r="AL387" i="1"/>
  <c r="AK387" i="1"/>
  <c r="AJ387" i="1"/>
  <c r="AE387" i="1"/>
  <c r="AN386" i="1"/>
  <c r="AM386" i="1"/>
  <c r="AL386" i="1"/>
  <c r="AK386" i="1"/>
  <c r="AJ386" i="1"/>
  <c r="AE386" i="1"/>
  <c r="AN385" i="1"/>
  <c r="AM385" i="1"/>
  <c r="AL385" i="1"/>
  <c r="AK385" i="1"/>
  <c r="AJ385" i="1"/>
  <c r="AE385" i="1"/>
  <c r="AN384" i="1"/>
  <c r="AM384" i="1"/>
  <c r="AL384" i="1"/>
  <c r="AK384" i="1"/>
  <c r="AJ384" i="1"/>
  <c r="AE384" i="1"/>
  <c r="AN383" i="1"/>
  <c r="AM383" i="1"/>
  <c r="AL383" i="1"/>
  <c r="AK383" i="1"/>
  <c r="AJ383" i="1"/>
  <c r="AE383" i="1"/>
  <c r="AN382" i="1"/>
  <c r="AM382" i="1"/>
  <c r="AL382" i="1"/>
  <c r="AK382" i="1"/>
  <c r="AJ382" i="1"/>
  <c r="AE382" i="1"/>
  <c r="AN381" i="1"/>
  <c r="AM381" i="1"/>
  <c r="AL381" i="1"/>
  <c r="AK381" i="1"/>
  <c r="AJ381" i="1"/>
  <c r="AE381" i="1"/>
  <c r="AN380" i="1"/>
  <c r="AM380" i="1"/>
  <c r="AL380" i="1"/>
  <c r="AK380" i="1"/>
  <c r="AJ380" i="1"/>
  <c r="AE380" i="1"/>
  <c r="AN379" i="1"/>
  <c r="AM379" i="1"/>
  <c r="AL379" i="1"/>
  <c r="AK379" i="1"/>
  <c r="AJ379" i="1"/>
  <c r="AE379" i="1"/>
  <c r="AN378" i="1"/>
  <c r="AM378" i="1"/>
  <c r="AL378" i="1"/>
  <c r="AK378" i="1"/>
  <c r="AJ378" i="1"/>
  <c r="AE378" i="1"/>
  <c r="AN377" i="1"/>
  <c r="AM377" i="1"/>
  <c r="AL377" i="1"/>
  <c r="AK377" i="1"/>
  <c r="AJ377" i="1"/>
  <c r="AE377" i="1"/>
  <c r="AN376" i="1"/>
  <c r="AM376" i="1"/>
  <c r="AL376" i="1"/>
  <c r="AK376" i="1"/>
  <c r="AJ376" i="1"/>
  <c r="AE376" i="1"/>
  <c r="AN375" i="1"/>
  <c r="AM375" i="1"/>
  <c r="AL375" i="1"/>
  <c r="AK375" i="1"/>
  <c r="AJ375" i="1"/>
  <c r="AE375" i="1"/>
  <c r="HO70" i="2" l="1"/>
  <c r="HL70" i="2"/>
  <c r="HK70" i="2"/>
  <c r="HJ70" i="2"/>
  <c r="HI70" i="2"/>
  <c r="HH70" i="2"/>
  <c r="FM70" i="2"/>
  <c r="FL70" i="2"/>
  <c r="FK70" i="2"/>
  <c r="FJ70" i="2"/>
  <c r="FI70" i="2"/>
  <c r="DN70" i="2"/>
  <c r="DM70" i="2"/>
  <c r="DL70" i="2"/>
  <c r="DK70" i="2"/>
  <c r="DJ70" i="2"/>
  <c r="BN70" i="2"/>
  <c r="BM70" i="2"/>
  <c r="BL70" i="2"/>
  <c r="BK70" i="2"/>
  <c r="AH70" i="2"/>
  <c r="BO70" i="2" s="1"/>
  <c r="HO69" i="2"/>
  <c r="HL69" i="2"/>
  <c r="HK69" i="2"/>
  <c r="HJ69" i="2"/>
  <c r="HI69" i="2"/>
  <c r="HH69" i="2"/>
  <c r="FM69" i="2"/>
  <c r="FL69" i="2"/>
  <c r="FK69" i="2"/>
  <c r="FJ69" i="2"/>
  <c r="FI69" i="2"/>
  <c r="DN69" i="2"/>
  <c r="DM69" i="2"/>
  <c r="DL69" i="2"/>
  <c r="DK69" i="2"/>
  <c r="DJ69" i="2"/>
  <c r="BN69" i="2"/>
  <c r="BM69" i="2"/>
  <c r="BL69" i="2"/>
  <c r="BK69" i="2"/>
  <c r="AH69" i="2"/>
  <c r="BO69" i="2" s="1"/>
  <c r="HO68" i="2"/>
  <c r="HL68" i="2"/>
  <c r="HK68" i="2"/>
  <c r="HJ68" i="2"/>
  <c r="HI68" i="2"/>
  <c r="HH68" i="2"/>
  <c r="FM68" i="2"/>
  <c r="FL68" i="2"/>
  <c r="FK68" i="2"/>
  <c r="FJ68" i="2"/>
  <c r="FI68" i="2"/>
  <c r="DN68" i="2"/>
  <c r="DM68" i="2"/>
  <c r="DL68" i="2"/>
  <c r="DK68" i="2"/>
  <c r="DJ68" i="2"/>
  <c r="BO68" i="2"/>
  <c r="BN68" i="2"/>
  <c r="BM68" i="2"/>
  <c r="BL68" i="2"/>
  <c r="BK68" i="2"/>
  <c r="AH68" i="2"/>
  <c r="HO67" i="2"/>
  <c r="HL67" i="2"/>
  <c r="HK67" i="2"/>
  <c r="HJ67" i="2"/>
  <c r="HI67" i="2"/>
  <c r="HH67" i="2"/>
  <c r="FM67" i="2"/>
  <c r="FL67" i="2"/>
  <c r="FK67" i="2"/>
  <c r="FJ67" i="2"/>
  <c r="FI67" i="2"/>
  <c r="DN67" i="2"/>
  <c r="DM67" i="2"/>
  <c r="DL67" i="2"/>
  <c r="DK67" i="2"/>
  <c r="DJ67" i="2"/>
  <c r="BO67" i="2"/>
  <c r="BN67" i="2"/>
  <c r="BM67" i="2"/>
  <c r="BL67" i="2"/>
  <c r="BK67" i="2"/>
  <c r="AH67" i="2"/>
  <c r="AN374" i="1"/>
  <c r="AM374" i="1"/>
  <c r="AL374" i="1"/>
  <c r="AK374" i="1"/>
  <c r="AJ374" i="1"/>
  <c r="AE374" i="1"/>
  <c r="AN373" i="1"/>
  <c r="AM373" i="1"/>
  <c r="AL373" i="1"/>
  <c r="AK373" i="1"/>
  <c r="AJ373" i="1"/>
  <c r="AE373" i="1"/>
  <c r="AN372" i="1"/>
  <c r="AM372" i="1"/>
  <c r="AL372" i="1"/>
  <c r="AK372" i="1"/>
  <c r="AJ372" i="1"/>
  <c r="AE372" i="1"/>
  <c r="AN371" i="1"/>
  <c r="AM371" i="1"/>
  <c r="AL371" i="1"/>
  <c r="AK371" i="1"/>
  <c r="AJ371" i="1"/>
  <c r="AE371" i="1"/>
  <c r="AN370" i="1"/>
  <c r="AM370" i="1"/>
  <c r="AL370" i="1"/>
  <c r="AK370" i="1"/>
  <c r="AJ370" i="1"/>
  <c r="AE370" i="1"/>
  <c r="AN369" i="1"/>
  <c r="AM369" i="1"/>
  <c r="AL369" i="1"/>
  <c r="AK369" i="1"/>
  <c r="AJ369" i="1"/>
  <c r="AE369" i="1"/>
  <c r="HO66" i="2" l="1"/>
  <c r="HL66" i="2"/>
  <c r="HK66" i="2"/>
  <c r="HJ66" i="2"/>
  <c r="HI66" i="2"/>
  <c r="HH66" i="2"/>
  <c r="FM66" i="2"/>
  <c r="FL66" i="2"/>
  <c r="FK66" i="2"/>
  <c r="FJ66" i="2"/>
  <c r="FI66" i="2"/>
  <c r="DN66" i="2"/>
  <c r="DM66" i="2"/>
  <c r="DL66" i="2"/>
  <c r="DK66" i="2"/>
  <c r="DJ66" i="2"/>
  <c r="BN66" i="2"/>
  <c r="BM66" i="2"/>
  <c r="BL66" i="2"/>
  <c r="BK66" i="2"/>
  <c r="AH66" i="2"/>
  <c r="BO66" i="2" s="1"/>
  <c r="HO65" i="2"/>
  <c r="HL65" i="2"/>
  <c r="HK65" i="2"/>
  <c r="HJ65" i="2"/>
  <c r="HI65" i="2"/>
  <c r="HH65" i="2"/>
  <c r="FL65" i="2"/>
  <c r="FK65" i="2"/>
  <c r="FJ65" i="2"/>
  <c r="FI65" i="2"/>
  <c r="EF65" i="2"/>
  <c r="FM65" i="2" s="1"/>
  <c r="DN65" i="2"/>
  <c r="DM65" i="2"/>
  <c r="DL65" i="2"/>
  <c r="DK65" i="2"/>
  <c r="DJ65" i="2"/>
  <c r="CG65" i="2"/>
  <c r="BN65" i="2"/>
  <c r="BM65" i="2"/>
  <c r="BL65" i="2"/>
  <c r="BK65" i="2"/>
  <c r="AH65" i="2"/>
  <c r="BO65" i="2" s="1"/>
  <c r="HO64" i="2"/>
  <c r="HL64" i="2"/>
  <c r="HK64" i="2"/>
  <c r="HJ64" i="2"/>
  <c r="HI64" i="2"/>
  <c r="HH64" i="2"/>
  <c r="FL64" i="2"/>
  <c r="FK64" i="2"/>
  <c r="FJ64" i="2"/>
  <c r="FI64" i="2"/>
  <c r="EF64" i="2"/>
  <c r="FM64" i="2" s="1"/>
  <c r="DN64" i="2"/>
  <c r="DM64" i="2"/>
  <c r="DL64" i="2"/>
  <c r="DK64" i="2"/>
  <c r="DJ64" i="2"/>
  <c r="CG64" i="2"/>
  <c r="BN64" i="2"/>
  <c r="BM64" i="2"/>
  <c r="BL64" i="2"/>
  <c r="BK64" i="2"/>
  <c r="AH64" i="2"/>
  <c r="BO64" i="2" s="1"/>
  <c r="HO63" i="2"/>
  <c r="HL63" i="2"/>
  <c r="HK63" i="2"/>
  <c r="HJ63" i="2"/>
  <c r="HI63" i="2"/>
  <c r="HH63" i="2"/>
  <c r="FM63" i="2"/>
  <c r="FL63" i="2"/>
  <c r="FK63" i="2"/>
  <c r="FJ63" i="2"/>
  <c r="FI63" i="2"/>
  <c r="DM63" i="2"/>
  <c r="DL63" i="2"/>
  <c r="DK63" i="2"/>
  <c r="DJ63" i="2"/>
  <c r="CG63" i="2"/>
  <c r="DN63" i="2" s="1"/>
  <c r="BN63" i="2"/>
  <c r="BM63" i="2"/>
  <c r="BL63" i="2"/>
  <c r="BK63" i="2"/>
  <c r="AH63" i="2"/>
  <c r="BO63" i="2" s="1"/>
  <c r="HO62" i="2"/>
  <c r="HL62" i="2"/>
  <c r="HK62" i="2"/>
  <c r="HJ62" i="2"/>
  <c r="HI62" i="2"/>
  <c r="HH62" i="2"/>
  <c r="FM62" i="2"/>
  <c r="FL62" i="2"/>
  <c r="FK62" i="2"/>
  <c r="FJ62" i="2"/>
  <c r="FI62" i="2"/>
  <c r="DN62" i="2"/>
  <c r="DM62" i="2"/>
  <c r="DL62" i="2"/>
  <c r="DK62" i="2"/>
  <c r="DJ62" i="2"/>
  <c r="CG62" i="2"/>
  <c r="BO62" i="2"/>
  <c r="BN62" i="2"/>
  <c r="BM62" i="2"/>
  <c r="BL62" i="2"/>
  <c r="BK62" i="2"/>
  <c r="AH62" i="2"/>
  <c r="AN368" i="1"/>
  <c r="AM368" i="1"/>
  <c r="AL368" i="1"/>
  <c r="AK368" i="1"/>
  <c r="AJ368" i="1"/>
  <c r="AE368" i="1"/>
  <c r="AN367" i="1"/>
  <c r="AM367" i="1"/>
  <c r="AL367" i="1"/>
  <c r="AK367" i="1"/>
  <c r="AJ367" i="1"/>
  <c r="AE367" i="1"/>
  <c r="AN366" i="1"/>
  <c r="AM366" i="1"/>
  <c r="AL366" i="1"/>
  <c r="AK366" i="1"/>
  <c r="AJ366" i="1"/>
  <c r="AE366" i="1"/>
  <c r="AN365" i="1"/>
  <c r="AM365" i="1"/>
  <c r="AL365" i="1"/>
  <c r="AK365" i="1"/>
  <c r="AJ365" i="1"/>
  <c r="AE365" i="1"/>
  <c r="AN364" i="1"/>
  <c r="AM364" i="1"/>
  <c r="AL364" i="1"/>
  <c r="AK364" i="1"/>
  <c r="AJ364" i="1"/>
  <c r="AE364" i="1"/>
  <c r="AN363" i="1"/>
  <c r="AM363" i="1"/>
  <c r="AL363" i="1"/>
  <c r="AK363" i="1"/>
  <c r="AJ363" i="1"/>
  <c r="AE363" i="1"/>
  <c r="AN362" i="1"/>
  <c r="AM362" i="1"/>
  <c r="AL362" i="1"/>
  <c r="AK362" i="1"/>
  <c r="AJ362" i="1"/>
  <c r="AE362" i="1"/>
  <c r="AN361" i="1"/>
  <c r="AM361" i="1"/>
  <c r="AL361" i="1"/>
  <c r="AK361" i="1"/>
  <c r="AJ361" i="1"/>
  <c r="AE361" i="1"/>
  <c r="AN360" i="1"/>
  <c r="AM360" i="1"/>
  <c r="AL360" i="1"/>
  <c r="AK360" i="1"/>
  <c r="AJ360" i="1"/>
  <c r="AE360" i="1"/>
  <c r="AN359" i="1"/>
  <c r="AM359" i="1"/>
  <c r="AL359" i="1"/>
  <c r="AK359" i="1"/>
  <c r="AJ359" i="1"/>
  <c r="AE359" i="1"/>
  <c r="AN358" i="1"/>
  <c r="AM358" i="1"/>
  <c r="AL358" i="1"/>
  <c r="AK358" i="1"/>
  <c r="AJ358" i="1"/>
  <c r="AE358" i="1"/>
  <c r="AN357" i="1"/>
  <c r="AM357" i="1"/>
  <c r="AL357" i="1"/>
  <c r="AK357" i="1"/>
  <c r="AJ357" i="1"/>
  <c r="AE357" i="1"/>
  <c r="AN356" i="1"/>
  <c r="AM356" i="1"/>
  <c r="AL356" i="1"/>
  <c r="AK356" i="1"/>
  <c r="AJ356" i="1"/>
  <c r="AE356" i="1"/>
  <c r="AN355" i="1"/>
  <c r="AM355" i="1"/>
  <c r="AL355" i="1"/>
  <c r="AK355" i="1"/>
  <c r="AJ355" i="1"/>
  <c r="AE355" i="1"/>
  <c r="AN354" i="1"/>
  <c r="AM354" i="1"/>
  <c r="AL354" i="1"/>
  <c r="AK354" i="1"/>
  <c r="AJ354" i="1"/>
  <c r="AE354" i="1"/>
  <c r="AN353" i="1"/>
  <c r="AM353" i="1"/>
  <c r="AL353" i="1"/>
  <c r="AK353" i="1"/>
  <c r="AJ353" i="1"/>
  <c r="AE353" i="1"/>
  <c r="R353" i="1"/>
  <c r="AN352" i="1"/>
  <c r="AM352" i="1"/>
  <c r="AL352" i="1"/>
  <c r="AK352" i="1"/>
  <c r="AJ352" i="1"/>
  <c r="AE352" i="1"/>
  <c r="AN351" i="1"/>
  <c r="AM351" i="1"/>
  <c r="AL351" i="1"/>
  <c r="AK351" i="1"/>
  <c r="AJ351" i="1"/>
  <c r="AE351" i="1"/>
  <c r="AN350" i="1"/>
  <c r="AM350" i="1"/>
  <c r="AL350" i="1"/>
  <c r="AK350" i="1"/>
  <c r="AJ350" i="1"/>
  <c r="AE350" i="1"/>
  <c r="AN349" i="1"/>
  <c r="AM349" i="1"/>
  <c r="AL349" i="1"/>
  <c r="AK349" i="1"/>
  <c r="AJ349" i="1"/>
  <c r="AE349" i="1"/>
  <c r="AN348" i="1"/>
  <c r="AM348" i="1"/>
  <c r="AL348" i="1"/>
  <c r="AK348" i="1"/>
  <c r="AJ348" i="1"/>
  <c r="AE348" i="1"/>
  <c r="AN347" i="1"/>
  <c r="AM347" i="1"/>
  <c r="AL347" i="1"/>
  <c r="AK347" i="1"/>
  <c r="AJ347" i="1"/>
  <c r="AE347" i="1"/>
  <c r="AN346" i="1"/>
  <c r="AM346" i="1"/>
  <c r="AL346" i="1"/>
  <c r="AK346" i="1"/>
  <c r="AJ346" i="1"/>
  <c r="AE346" i="1"/>
  <c r="AN345" i="1"/>
  <c r="AM345" i="1"/>
  <c r="AL345" i="1"/>
  <c r="AK345" i="1"/>
  <c r="AJ345" i="1"/>
  <c r="AE345" i="1"/>
  <c r="AN344" i="1"/>
  <c r="AM344" i="1"/>
  <c r="AL344" i="1"/>
  <c r="AK344" i="1"/>
  <c r="AJ344" i="1"/>
  <c r="AE344" i="1"/>
  <c r="AN343" i="1"/>
  <c r="AM343" i="1"/>
  <c r="AL343" i="1"/>
  <c r="AK343" i="1"/>
  <c r="AJ343" i="1"/>
  <c r="AE343" i="1"/>
  <c r="AN342" i="1"/>
  <c r="AM342" i="1"/>
  <c r="AL342" i="1"/>
  <c r="AK342" i="1"/>
  <c r="AJ342" i="1"/>
  <c r="AE342" i="1"/>
  <c r="AN341" i="1"/>
  <c r="AM341" i="1"/>
  <c r="AL341" i="1"/>
  <c r="AK341" i="1"/>
  <c r="AJ341" i="1"/>
  <c r="AE341" i="1"/>
  <c r="AN340" i="1"/>
  <c r="AM340" i="1"/>
  <c r="AL340" i="1"/>
  <c r="AK340" i="1"/>
  <c r="AJ340" i="1"/>
  <c r="AE340" i="1"/>
  <c r="AN339" i="1"/>
  <c r="AM339" i="1"/>
  <c r="AL339" i="1"/>
  <c r="AK339" i="1"/>
  <c r="AJ339" i="1"/>
  <c r="AE339" i="1"/>
  <c r="AN338" i="1"/>
  <c r="AM338" i="1"/>
  <c r="AL338" i="1"/>
  <c r="AK338" i="1"/>
  <c r="AJ338" i="1"/>
  <c r="AE338" i="1"/>
  <c r="HO61" i="2" l="1"/>
  <c r="HL61" i="2"/>
  <c r="HK61" i="2"/>
  <c r="HJ61" i="2"/>
  <c r="HI61" i="2"/>
  <c r="HH61" i="2"/>
  <c r="FM61" i="2"/>
  <c r="FL61" i="2"/>
  <c r="FK61" i="2"/>
  <c r="FJ61" i="2"/>
  <c r="FI61" i="2"/>
  <c r="DN61" i="2"/>
  <c r="DM61" i="2"/>
  <c r="DL61" i="2"/>
  <c r="DK61" i="2"/>
  <c r="DJ61" i="2"/>
  <c r="CG61" i="2"/>
  <c r="BN61" i="2"/>
  <c r="BM61" i="2"/>
  <c r="BL61" i="2"/>
  <c r="BK61" i="2"/>
  <c r="AH61" i="2"/>
  <c r="BO61" i="2" s="1"/>
  <c r="HO60" i="2"/>
  <c r="HK60" i="2"/>
  <c r="HJ60" i="2"/>
  <c r="HI60" i="2"/>
  <c r="HH60" i="2"/>
  <c r="GE60" i="2"/>
  <c r="HL60" i="2" s="1"/>
  <c r="FM60" i="2"/>
  <c r="FL60" i="2"/>
  <c r="FK60" i="2"/>
  <c r="FJ60" i="2"/>
  <c r="FI60" i="2"/>
  <c r="EF60" i="2"/>
  <c r="DM60" i="2"/>
  <c r="DL60" i="2"/>
  <c r="DK60" i="2"/>
  <c r="DJ60" i="2"/>
  <c r="CG60" i="2"/>
  <c r="DN60" i="2" s="1"/>
  <c r="BO60" i="2"/>
  <c r="BN60" i="2"/>
  <c r="BM60" i="2"/>
  <c r="BL60" i="2"/>
  <c r="BK60" i="2"/>
  <c r="HO59" i="2"/>
  <c r="HL59" i="2"/>
  <c r="HK59" i="2"/>
  <c r="HJ59" i="2"/>
  <c r="HI59" i="2"/>
  <c r="HH59" i="2"/>
  <c r="FL59" i="2"/>
  <c r="FK59" i="2"/>
  <c r="FJ59" i="2"/>
  <c r="FI59" i="2"/>
  <c r="EF59" i="2"/>
  <c r="FM59" i="2" s="1"/>
  <c r="DN59" i="2"/>
  <c r="DM59" i="2"/>
  <c r="DL59" i="2"/>
  <c r="DK59" i="2"/>
  <c r="DJ59" i="2"/>
  <c r="CG59" i="2"/>
  <c r="BO59" i="2"/>
  <c r="BN59" i="2"/>
  <c r="BM59" i="2"/>
  <c r="BL59" i="2"/>
  <c r="BK59" i="2"/>
  <c r="AN337" i="1"/>
  <c r="AM337" i="1"/>
  <c r="AL337" i="1"/>
  <c r="AK337" i="1"/>
  <c r="AJ337" i="1"/>
  <c r="AE337" i="1"/>
  <c r="AN336" i="1"/>
  <c r="AM336" i="1"/>
  <c r="AL336" i="1"/>
  <c r="AK336" i="1"/>
  <c r="AJ336" i="1"/>
  <c r="AE336" i="1"/>
  <c r="AN335" i="1"/>
  <c r="AM335" i="1"/>
  <c r="AL335" i="1"/>
  <c r="AK335" i="1"/>
  <c r="AJ335" i="1"/>
  <c r="AE335" i="1"/>
  <c r="AN334" i="1"/>
  <c r="AM334" i="1"/>
  <c r="AL334" i="1"/>
  <c r="AK334" i="1"/>
  <c r="AJ334" i="1"/>
  <c r="AE334" i="1"/>
  <c r="AN333" i="1"/>
  <c r="AM333" i="1"/>
  <c r="AL333" i="1"/>
  <c r="AK333" i="1"/>
  <c r="AJ333" i="1"/>
  <c r="AE333" i="1"/>
  <c r="AN332" i="1"/>
  <c r="AM332" i="1"/>
  <c r="AL332" i="1"/>
  <c r="AK332" i="1"/>
  <c r="AJ332" i="1"/>
  <c r="AE332" i="1"/>
  <c r="AN331" i="1"/>
  <c r="AM331" i="1"/>
  <c r="AL331" i="1"/>
  <c r="AK331" i="1"/>
  <c r="AJ331" i="1"/>
  <c r="AE331" i="1"/>
  <c r="AN330" i="1"/>
  <c r="AM330" i="1"/>
  <c r="AL330" i="1"/>
  <c r="AK330" i="1"/>
  <c r="AJ330" i="1"/>
  <c r="AE330" i="1"/>
  <c r="AN329" i="1"/>
  <c r="AM329" i="1"/>
  <c r="AL329" i="1"/>
  <c r="AK329" i="1"/>
  <c r="AJ329" i="1"/>
  <c r="AE329" i="1"/>
  <c r="AN328" i="1"/>
  <c r="AM328" i="1"/>
  <c r="AL328" i="1"/>
  <c r="AK328" i="1"/>
  <c r="AJ328" i="1"/>
  <c r="AE328" i="1"/>
  <c r="AN327" i="1"/>
  <c r="AM327" i="1"/>
  <c r="AL327" i="1"/>
  <c r="AK327" i="1"/>
  <c r="AJ327" i="1"/>
  <c r="AE327" i="1"/>
  <c r="AN326" i="1"/>
  <c r="AM326" i="1"/>
  <c r="AL326" i="1"/>
  <c r="AK326" i="1"/>
  <c r="AJ326" i="1"/>
  <c r="AE326" i="1"/>
  <c r="AN325" i="1"/>
  <c r="AM325" i="1"/>
  <c r="AL325" i="1"/>
  <c r="AK325" i="1"/>
  <c r="AJ325" i="1"/>
  <c r="AE325" i="1"/>
  <c r="AN324" i="1"/>
  <c r="AM324" i="1"/>
  <c r="AL324" i="1"/>
  <c r="AK324" i="1"/>
  <c r="AJ324" i="1"/>
  <c r="AE324" i="1"/>
  <c r="AN323" i="1"/>
  <c r="AM323" i="1"/>
  <c r="AL323" i="1"/>
  <c r="AK323" i="1"/>
  <c r="AJ323" i="1"/>
  <c r="AE323" i="1"/>
  <c r="AN322" i="1"/>
  <c r="AM322" i="1"/>
  <c r="AL322" i="1"/>
  <c r="AK322" i="1"/>
  <c r="AJ322" i="1"/>
  <c r="AE322" i="1"/>
  <c r="HO58" i="2"/>
  <c r="HL58" i="2"/>
  <c r="HK58" i="2"/>
  <c r="HJ58" i="2"/>
  <c r="HI58" i="2"/>
  <c r="HH58" i="2"/>
  <c r="FL58" i="2"/>
  <c r="FK58" i="2"/>
  <c r="FJ58" i="2"/>
  <c r="FI58" i="2"/>
  <c r="EF58" i="2"/>
  <c r="FM58" i="2" s="1"/>
  <c r="DN58" i="2"/>
  <c r="DM58" i="2"/>
  <c r="DL58" i="2"/>
  <c r="DK58" i="2"/>
  <c r="DJ58" i="2"/>
  <c r="CG58" i="2"/>
  <c r="BN58" i="2"/>
  <c r="BM58" i="2"/>
  <c r="BL58" i="2"/>
  <c r="BK58" i="2"/>
  <c r="AH58" i="2"/>
  <c r="BO58" i="2" s="1"/>
  <c r="HO57" i="2"/>
  <c r="HL57" i="2"/>
  <c r="HK57" i="2"/>
  <c r="HJ57" i="2"/>
  <c r="HI57" i="2"/>
  <c r="HH57" i="2"/>
  <c r="FM57" i="2"/>
  <c r="FL57" i="2"/>
  <c r="FK57" i="2"/>
  <c r="FJ57" i="2"/>
  <c r="FI57" i="2"/>
  <c r="DN57" i="2"/>
  <c r="DM57" i="2"/>
  <c r="DL57" i="2"/>
  <c r="DK57" i="2"/>
  <c r="DJ57" i="2"/>
  <c r="BN57" i="2"/>
  <c r="BM57" i="2"/>
  <c r="BL57" i="2"/>
  <c r="BK57" i="2"/>
  <c r="AH57" i="2"/>
  <c r="BO57" i="2" s="1"/>
  <c r="HO56" i="2"/>
  <c r="HL56" i="2"/>
  <c r="HK56" i="2"/>
  <c r="HJ56" i="2"/>
  <c r="HI56" i="2"/>
  <c r="HH56" i="2"/>
  <c r="FM56" i="2"/>
  <c r="FL56" i="2"/>
  <c r="FK56" i="2"/>
  <c r="FJ56" i="2"/>
  <c r="FI56" i="2"/>
  <c r="DN56" i="2"/>
  <c r="DM56" i="2"/>
  <c r="DL56" i="2"/>
  <c r="DK56" i="2"/>
  <c r="DJ56" i="2"/>
  <c r="CG56" i="2"/>
  <c r="BN56" i="2"/>
  <c r="BM56" i="2"/>
  <c r="BL56" i="2"/>
  <c r="BK56" i="2"/>
  <c r="AH56" i="2"/>
  <c r="BO56" i="2" s="1"/>
  <c r="AN321" i="1"/>
  <c r="AM321" i="1"/>
  <c r="AL321" i="1"/>
  <c r="AK321" i="1"/>
  <c r="AJ321" i="1"/>
  <c r="AE321" i="1"/>
  <c r="AN320" i="1"/>
  <c r="AM320" i="1"/>
  <c r="AL320" i="1"/>
  <c r="AK320" i="1"/>
  <c r="AJ320" i="1"/>
  <c r="AE320" i="1"/>
  <c r="AN319" i="1"/>
  <c r="AM319" i="1"/>
  <c r="AL319" i="1"/>
  <c r="AK319" i="1"/>
  <c r="AJ319" i="1"/>
  <c r="AE319" i="1"/>
  <c r="AN318" i="1"/>
  <c r="AM318" i="1"/>
  <c r="AL318" i="1"/>
  <c r="AK318" i="1"/>
  <c r="AJ318" i="1"/>
  <c r="AE318" i="1"/>
  <c r="AN317" i="1"/>
  <c r="AM317" i="1"/>
  <c r="AL317" i="1"/>
  <c r="AK317" i="1"/>
  <c r="AJ317" i="1"/>
  <c r="AE317" i="1"/>
  <c r="AN316" i="1"/>
  <c r="AM316" i="1"/>
  <c r="AL316" i="1"/>
  <c r="AK316" i="1"/>
  <c r="AJ316" i="1"/>
  <c r="AE316" i="1"/>
  <c r="AN315" i="1"/>
  <c r="AM315" i="1"/>
  <c r="AL315" i="1"/>
  <c r="AK315" i="1"/>
  <c r="AJ315" i="1"/>
  <c r="AE315" i="1"/>
  <c r="AN314" i="1"/>
  <c r="AM314" i="1"/>
  <c r="AL314" i="1"/>
  <c r="AK314" i="1"/>
  <c r="AJ314" i="1"/>
  <c r="AE314" i="1"/>
  <c r="AN313" i="1"/>
  <c r="AM313" i="1"/>
  <c r="AL313" i="1"/>
  <c r="AK313" i="1"/>
  <c r="AJ313" i="1"/>
  <c r="AE313" i="1"/>
  <c r="AN312" i="1"/>
  <c r="AM312" i="1"/>
  <c r="AL312" i="1"/>
  <c r="AK312" i="1"/>
  <c r="AJ312" i="1"/>
  <c r="AE312" i="1"/>
  <c r="AN311" i="1"/>
  <c r="AM311" i="1"/>
  <c r="AL311" i="1"/>
  <c r="AK311" i="1"/>
  <c r="AJ311" i="1"/>
  <c r="AE311" i="1"/>
  <c r="AN310" i="1"/>
  <c r="AM310" i="1"/>
  <c r="AL310" i="1"/>
  <c r="AK310" i="1"/>
  <c r="AJ310" i="1"/>
  <c r="AE310" i="1"/>
  <c r="AN309" i="1"/>
  <c r="AM309" i="1"/>
  <c r="AL309" i="1"/>
  <c r="AK309" i="1"/>
  <c r="AJ309" i="1"/>
  <c r="AE309" i="1"/>
  <c r="R309" i="1"/>
  <c r="AN308" i="1"/>
  <c r="AM308" i="1"/>
  <c r="AL308" i="1"/>
  <c r="AK308" i="1"/>
  <c r="AJ308" i="1"/>
  <c r="AE308" i="1"/>
  <c r="AN307" i="1"/>
  <c r="AM307" i="1"/>
  <c r="AL307" i="1"/>
  <c r="AK307" i="1"/>
  <c r="AJ307" i="1"/>
  <c r="AE307" i="1"/>
  <c r="AN306" i="1"/>
  <c r="AM306" i="1"/>
  <c r="AL306" i="1"/>
  <c r="AK306" i="1"/>
  <c r="AJ306" i="1"/>
  <c r="AE306" i="1"/>
  <c r="AN305" i="1"/>
  <c r="AM305" i="1"/>
  <c r="AL305" i="1"/>
  <c r="AK305" i="1"/>
  <c r="AJ305" i="1"/>
  <c r="AE305" i="1"/>
  <c r="AN304" i="1"/>
  <c r="AM304" i="1"/>
  <c r="AL304" i="1"/>
  <c r="AK304" i="1"/>
  <c r="AJ304" i="1"/>
  <c r="AE304" i="1"/>
  <c r="AN303" i="1"/>
  <c r="AM303" i="1"/>
  <c r="AL303" i="1"/>
  <c r="AK303" i="1"/>
  <c r="AJ303" i="1"/>
  <c r="AE303" i="1"/>
  <c r="AN302" i="1"/>
  <c r="AM302" i="1"/>
  <c r="AL302" i="1"/>
  <c r="AK302" i="1"/>
  <c r="AJ302" i="1"/>
  <c r="AE302" i="1"/>
  <c r="AN301" i="1"/>
  <c r="AM301" i="1"/>
  <c r="AL301" i="1"/>
  <c r="AK301" i="1"/>
  <c r="AJ301" i="1"/>
  <c r="AE301" i="1"/>
  <c r="AN300" i="1"/>
  <c r="AM300" i="1"/>
  <c r="AL300" i="1"/>
  <c r="AK300" i="1"/>
  <c r="AJ300" i="1"/>
  <c r="AE300" i="1"/>
  <c r="AN299" i="1"/>
  <c r="AM299" i="1"/>
  <c r="AL299" i="1"/>
  <c r="AK299" i="1"/>
  <c r="AJ299" i="1"/>
  <c r="AE299" i="1"/>
  <c r="AN298" i="1"/>
  <c r="AM298" i="1"/>
  <c r="AL298" i="1"/>
  <c r="AK298" i="1"/>
  <c r="AJ298" i="1"/>
  <c r="AE298" i="1"/>
  <c r="AN297" i="1"/>
  <c r="AM297" i="1"/>
  <c r="AL297" i="1"/>
  <c r="AK297" i="1"/>
  <c r="AJ297" i="1"/>
  <c r="AE297" i="1"/>
  <c r="AN296" i="1"/>
  <c r="AM296" i="1"/>
  <c r="AL296" i="1"/>
  <c r="AK296" i="1"/>
  <c r="AJ296" i="1"/>
  <c r="AE296" i="1"/>
  <c r="AN295" i="1"/>
  <c r="AM295" i="1"/>
  <c r="AL295" i="1"/>
  <c r="AK295" i="1"/>
  <c r="AJ295" i="1"/>
  <c r="AE295" i="1"/>
  <c r="AN294" i="1"/>
  <c r="AM294" i="1"/>
  <c r="AL294" i="1"/>
  <c r="AK294" i="1"/>
  <c r="AJ294" i="1"/>
  <c r="AE294" i="1"/>
  <c r="HO55" i="2" l="1"/>
  <c r="HL55" i="2"/>
  <c r="HK55" i="2"/>
  <c r="HJ55" i="2"/>
  <c r="HI55" i="2"/>
  <c r="HH55" i="2"/>
  <c r="FM55" i="2"/>
  <c r="FL55" i="2"/>
  <c r="FK55" i="2"/>
  <c r="FJ55" i="2"/>
  <c r="FI55" i="2"/>
  <c r="DN55" i="2"/>
  <c r="DM55" i="2"/>
  <c r="DL55" i="2"/>
  <c r="DK55" i="2"/>
  <c r="DJ55" i="2"/>
  <c r="CG55" i="2"/>
  <c r="BN55" i="2"/>
  <c r="BM55" i="2"/>
  <c r="BL55" i="2"/>
  <c r="BK55" i="2"/>
  <c r="AH55" i="2"/>
  <c r="BO55" i="2" s="1"/>
  <c r="HO54" i="2"/>
  <c r="HL54" i="2"/>
  <c r="HK54" i="2"/>
  <c r="HJ54" i="2"/>
  <c r="HI54" i="2"/>
  <c r="HH54" i="2"/>
  <c r="FM54" i="2"/>
  <c r="FL54" i="2"/>
  <c r="FK54" i="2"/>
  <c r="FJ54" i="2"/>
  <c r="FI54" i="2"/>
  <c r="DN54" i="2"/>
  <c r="DM54" i="2"/>
  <c r="DL54" i="2"/>
  <c r="DK54" i="2"/>
  <c r="DJ54" i="2"/>
  <c r="CG54" i="2"/>
  <c r="BN54" i="2"/>
  <c r="BM54" i="2"/>
  <c r="BL54" i="2"/>
  <c r="BK54" i="2"/>
  <c r="AH54" i="2"/>
  <c r="BO54" i="2" s="1"/>
  <c r="HO53" i="2"/>
  <c r="HL53" i="2"/>
  <c r="HK53" i="2"/>
  <c r="HJ53" i="2"/>
  <c r="HI53" i="2"/>
  <c r="HH53" i="2"/>
  <c r="FM53" i="2"/>
  <c r="FL53" i="2"/>
  <c r="FK53" i="2"/>
  <c r="FJ53" i="2"/>
  <c r="FI53" i="2"/>
  <c r="DM53" i="2"/>
  <c r="DL53" i="2"/>
  <c r="DK53" i="2"/>
  <c r="DJ53" i="2"/>
  <c r="CG53" i="2"/>
  <c r="DN53" i="2" s="1"/>
  <c r="BN53" i="2"/>
  <c r="BM53" i="2"/>
  <c r="BL53" i="2"/>
  <c r="BK53" i="2"/>
  <c r="AH53" i="2"/>
  <c r="BO53" i="2" s="1"/>
  <c r="AN293" i="1"/>
  <c r="AM293" i="1"/>
  <c r="AL293" i="1"/>
  <c r="AK293" i="1"/>
  <c r="AJ293" i="1"/>
  <c r="AE293" i="1"/>
  <c r="AN292" i="1"/>
  <c r="AM292" i="1"/>
  <c r="AL292" i="1"/>
  <c r="AK292" i="1"/>
  <c r="AJ292" i="1"/>
  <c r="AE292" i="1"/>
  <c r="AN291" i="1"/>
  <c r="AM291" i="1"/>
  <c r="AL291" i="1"/>
  <c r="AK291" i="1"/>
  <c r="AJ291" i="1"/>
  <c r="AE291" i="1"/>
  <c r="AN290" i="1"/>
  <c r="AM290" i="1"/>
  <c r="AL290" i="1"/>
  <c r="AK290" i="1"/>
  <c r="AJ290" i="1"/>
  <c r="AE290" i="1"/>
  <c r="AN289" i="1"/>
  <c r="AM289" i="1"/>
  <c r="AL289" i="1"/>
  <c r="AK289" i="1"/>
  <c r="AJ289" i="1"/>
  <c r="AE289" i="1"/>
  <c r="AN288" i="1"/>
  <c r="AM288" i="1"/>
  <c r="AL288" i="1"/>
  <c r="AK288" i="1"/>
  <c r="AJ288" i="1"/>
  <c r="AE288" i="1"/>
  <c r="AN287" i="1"/>
  <c r="AM287" i="1"/>
  <c r="AL287" i="1"/>
  <c r="AK287" i="1"/>
  <c r="AJ287" i="1"/>
  <c r="AE287" i="1"/>
  <c r="AN286" i="1"/>
  <c r="AM286" i="1"/>
  <c r="AL286" i="1"/>
  <c r="AK286" i="1"/>
  <c r="AJ286" i="1"/>
  <c r="AE286" i="1"/>
  <c r="AN285" i="1"/>
  <c r="AM285" i="1"/>
  <c r="AL285" i="1"/>
  <c r="AK285" i="1"/>
  <c r="AJ285" i="1"/>
  <c r="AE285" i="1"/>
  <c r="AN284" i="1"/>
  <c r="AM284" i="1"/>
  <c r="AL284" i="1"/>
  <c r="AK284" i="1"/>
  <c r="AJ284" i="1"/>
  <c r="AE284" i="1"/>
  <c r="AN283" i="1"/>
  <c r="AM283" i="1"/>
  <c r="AL283" i="1"/>
  <c r="AK283" i="1"/>
  <c r="AJ283" i="1"/>
  <c r="AE283" i="1"/>
  <c r="AN282" i="1"/>
  <c r="AM282" i="1"/>
  <c r="AL282" i="1"/>
  <c r="AK282" i="1"/>
  <c r="AJ282" i="1"/>
  <c r="AE282" i="1"/>
  <c r="AN281" i="1"/>
  <c r="AM281" i="1"/>
  <c r="AL281" i="1"/>
  <c r="AK281" i="1"/>
  <c r="AJ281" i="1"/>
  <c r="AE281" i="1"/>
  <c r="HO52" i="2"/>
  <c r="HL52" i="2"/>
  <c r="HK52" i="2"/>
  <c r="HJ52" i="2"/>
  <c r="HI52" i="2"/>
  <c r="HH52" i="2"/>
  <c r="FM52" i="2"/>
  <c r="FL52" i="2"/>
  <c r="FK52" i="2"/>
  <c r="FJ52" i="2"/>
  <c r="FI52" i="2"/>
  <c r="DN52" i="2"/>
  <c r="DM52" i="2"/>
  <c r="DL52" i="2"/>
  <c r="DK52" i="2"/>
  <c r="DJ52" i="2"/>
  <c r="BN52" i="2"/>
  <c r="BM52" i="2"/>
  <c r="BL52" i="2"/>
  <c r="BK52" i="2"/>
  <c r="AH52" i="2"/>
  <c r="BO52" i="2" s="1"/>
  <c r="HO51" i="2"/>
  <c r="HL51" i="2"/>
  <c r="HK51" i="2"/>
  <c r="HJ51" i="2"/>
  <c r="HI51" i="2"/>
  <c r="HH51" i="2"/>
  <c r="FM51" i="2"/>
  <c r="FL51" i="2"/>
  <c r="FK51" i="2"/>
  <c r="FJ51" i="2"/>
  <c r="FI51" i="2"/>
  <c r="DN51" i="2"/>
  <c r="DM51" i="2"/>
  <c r="DL51" i="2"/>
  <c r="DK51" i="2"/>
  <c r="DJ51" i="2"/>
  <c r="BN51" i="2"/>
  <c r="BM51" i="2"/>
  <c r="BL51" i="2"/>
  <c r="BK51" i="2"/>
  <c r="AH51" i="2"/>
  <c r="BO51" i="2" s="1"/>
  <c r="AN280" i="1"/>
  <c r="AM280" i="1"/>
  <c r="AL280" i="1"/>
  <c r="AK280" i="1"/>
  <c r="AJ280" i="1"/>
  <c r="AE280" i="1"/>
  <c r="AN279" i="1"/>
  <c r="AM279" i="1"/>
  <c r="AL279" i="1"/>
  <c r="AK279" i="1"/>
  <c r="AJ279" i="1"/>
  <c r="AE279" i="1"/>
  <c r="AN278" i="1"/>
  <c r="AM278" i="1"/>
  <c r="AL278" i="1"/>
  <c r="AK278" i="1"/>
  <c r="AJ278" i="1"/>
  <c r="AE278" i="1"/>
  <c r="AN277" i="1"/>
  <c r="AM277" i="1"/>
  <c r="AL277" i="1"/>
  <c r="AK277" i="1"/>
  <c r="AJ277" i="1"/>
  <c r="AE277" i="1"/>
  <c r="AN276" i="1"/>
  <c r="AM276" i="1"/>
  <c r="AL276" i="1"/>
  <c r="AK276" i="1"/>
  <c r="AJ276" i="1"/>
  <c r="AE276" i="1"/>
  <c r="AN275" i="1"/>
  <c r="AM275" i="1"/>
  <c r="AL275" i="1"/>
  <c r="AK275" i="1"/>
  <c r="AJ275" i="1"/>
  <c r="AE275" i="1"/>
  <c r="AN274" i="1"/>
  <c r="AM274" i="1"/>
  <c r="AL274" i="1"/>
  <c r="AK274" i="1"/>
  <c r="AJ274" i="1"/>
  <c r="AE274" i="1"/>
  <c r="AN273" i="1"/>
  <c r="AM273" i="1"/>
  <c r="AL273" i="1"/>
  <c r="AK273" i="1"/>
  <c r="AJ273" i="1"/>
  <c r="AE273" i="1"/>
  <c r="AN272" i="1"/>
  <c r="AM272" i="1"/>
  <c r="AL272" i="1"/>
  <c r="AK272" i="1"/>
  <c r="AJ272" i="1"/>
  <c r="AE272" i="1"/>
  <c r="AN271" i="1"/>
  <c r="AM271" i="1"/>
  <c r="AL271" i="1"/>
  <c r="AK271" i="1"/>
  <c r="AJ271" i="1"/>
  <c r="AE271" i="1"/>
  <c r="HO50" i="2" l="1"/>
  <c r="HL50" i="2"/>
  <c r="HK50" i="2"/>
  <c r="HJ50" i="2"/>
  <c r="HI50" i="2"/>
  <c r="HH50" i="2"/>
  <c r="FL50" i="2"/>
  <c r="FK50" i="2"/>
  <c r="FJ50" i="2"/>
  <c r="FI50" i="2"/>
  <c r="EF50" i="2"/>
  <c r="FM50" i="2" s="1"/>
  <c r="DM50" i="2"/>
  <c r="DL50" i="2"/>
  <c r="DK50" i="2"/>
  <c r="DJ50" i="2"/>
  <c r="CG50" i="2"/>
  <c r="DN50" i="2" s="1"/>
  <c r="BN50" i="2"/>
  <c r="BM50" i="2"/>
  <c r="BL50" i="2"/>
  <c r="BK50" i="2"/>
  <c r="AH50" i="2"/>
  <c r="BO50" i="2" s="1"/>
  <c r="HO49" i="2"/>
  <c r="HL49" i="2"/>
  <c r="HK49" i="2"/>
  <c r="HJ49" i="2"/>
  <c r="HI49" i="2"/>
  <c r="HH49" i="2"/>
  <c r="FM49" i="2"/>
  <c r="FL49" i="2"/>
  <c r="FK49" i="2"/>
  <c r="FJ49" i="2"/>
  <c r="FI49" i="2"/>
  <c r="BO49" i="2"/>
  <c r="BN49" i="2"/>
  <c r="BM49" i="2"/>
  <c r="BL49" i="2"/>
  <c r="BK49" i="2"/>
  <c r="AH49" i="2"/>
  <c r="HO48" i="2"/>
  <c r="HL48" i="2"/>
  <c r="HK48" i="2"/>
  <c r="HJ48" i="2"/>
  <c r="HI48" i="2"/>
  <c r="HH48" i="2"/>
  <c r="FM48" i="2"/>
  <c r="FL48" i="2"/>
  <c r="FK48" i="2"/>
  <c r="FJ48" i="2"/>
  <c r="FI48" i="2"/>
  <c r="DN48" i="2"/>
  <c r="DM48" i="2"/>
  <c r="DL48" i="2"/>
  <c r="DK48" i="2"/>
  <c r="DJ48" i="2"/>
  <c r="BO48" i="2"/>
  <c r="BN48" i="2"/>
  <c r="BM48" i="2"/>
  <c r="BL48" i="2"/>
  <c r="BK48" i="2"/>
  <c r="AH48" i="2"/>
  <c r="HO47" i="2"/>
  <c r="HL47" i="2"/>
  <c r="HK47" i="2"/>
  <c r="HJ47" i="2"/>
  <c r="HI47" i="2"/>
  <c r="HH47" i="2"/>
  <c r="FM47" i="2"/>
  <c r="FL47" i="2"/>
  <c r="FK47" i="2"/>
  <c r="FJ47" i="2"/>
  <c r="FI47" i="2"/>
  <c r="DN47" i="2"/>
  <c r="DM47" i="2"/>
  <c r="DL47" i="2"/>
  <c r="DK47" i="2"/>
  <c r="DJ47" i="2"/>
  <c r="BO47" i="2"/>
  <c r="BN47" i="2"/>
  <c r="BM47" i="2"/>
  <c r="BL47" i="2"/>
  <c r="BK47" i="2"/>
  <c r="HO46" i="2"/>
  <c r="HL46" i="2"/>
  <c r="HK46" i="2"/>
  <c r="HJ46" i="2"/>
  <c r="HI46" i="2"/>
  <c r="HH46" i="2"/>
  <c r="FM46" i="2"/>
  <c r="FL46" i="2"/>
  <c r="FK46" i="2"/>
  <c r="FJ46" i="2"/>
  <c r="FI46" i="2"/>
  <c r="DN46" i="2"/>
  <c r="DM46" i="2"/>
  <c r="DL46" i="2"/>
  <c r="DK46" i="2"/>
  <c r="DJ46" i="2"/>
  <c r="BO46" i="2"/>
  <c r="BN46" i="2"/>
  <c r="BM46" i="2"/>
  <c r="BL46" i="2"/>
  <c r="BK46" i="2"/>
  <c r="HO45" i="2"/>
  <c r="HL45" i="2"/>
  <c r="HK45" i="2"/>
  <c r="HJ45" i="2"/>
  <c r="HI45" i="2"/>
  <c r="HH45" i="2"/>
  <c r="FM45" i="2"/>
  <c r="FL45" i="2"/>
  <c r="FK45" i="2"/>
  <c r="FJ45" i="2"/>
  <c r="FI45" i="2"/>
  <c r="DM45" i="2"/>
  <c r="DL45" i="2"/>
  <c r="DK45" i="2"/>
  <c r="DJ45" i="2"/>
  <c r="CG45" i="2"/>
  <c r="DN45" i="2" s="1"/>
  <c r="BN45" i="2"/>
  <c r="BM45" i="2"/>
  <c r="BL45" i="2"/>
  <c r="BK45" i="2"/>
  <c r="AH45" i="2"/>
  <c r="BO45" i="2" s="1"/>
  <c r="HO44" i="2"/>
  <c r="HL44" i="2"/>
  <c r="HK44" i="2"/>
  <c r="HJ44" i="2"/>
  <c r="HI44" i="2"/>
  <c r="HH44" i="2"/>
  <c r="FM44" i="2"/>
  <c r="FL44" i="2"/>
  <c r="FK44" i="2"/>
  <c r="FJ44" i="2"/>
  <c r="FI44" i="2"/>
  <c r="DN44" i="2"/>
  <c r="DM44" i="2"/>
  <c r="DL44" i="2"/>
  <c r="DK44" i="2"/>
  <c r="DJ44" i="2"/>
  <c r="CG44" i="2"/>
  <c r="BO44" i="2"/>
  <c r="BN44" i="2"/>
  <c r="BM44" i="2"/>
  <c r="BL44" i="2"/>
  <c r="BK44" i="2"/>
  <c r="AH44" i="2"/>
  <c r="HO43" i="2"/>
  <c r="HL43" i="2"/>
  <c r="HK43" i="2"/>
  <c r="HJ43" i="2"/>
  <c r="HI43" i="2"/>
  <c r="HH43" i="2"/>
  <c r="FM43" i="2"/>
  <c r="FL43" i="2"/>
  <c r="FK43" i="2"/>
  <c r="FJ43" i="2"/>
  <c r="FI43" i="2"/>
  <c r="DN43" i="2"/>
  <c r="DM43" i="2"/>
  <c r="DL43" i="2"/>
  <c r="DK43" i="2"/>
  <c r="DJ43" i="2"/>
  <c r="BO43" i="2"/>
  <c r="BN43" i="2"/>
  <c r="BM43" i="2"/>
  <c r="BL43" i="2"/>
  <c r="BK43" i="2"/>
  <c r="AH43" i="2"/>
  <c r="AN270" i="1"/>
  <c r="AM270" i="1"/>
  <c r="AL270" i="1"/>
  <c r="AK270" i="1"/>
  <c r="AJ270" i="1"/>
  <c r="AE270" i="1"/>
  <c r="AN269" i="1"/>
  <c r="AM269" i="1"/>
  <c r="AL269" i="1"/>
  <c r="AK269" i="1"/>
  <c r="AJ269" i="1"/>
  <c r="AE269" i="1"/>
  <c r="R269" i="1"/>
  <c r="AN268" i="1"/>
  <c r="AM268" i="1"/>
  <c r="AL268" i="1"/>
  <c r="AK268" i="1"/>
  <c r="AE268" i="1"/>
  <c r="R268" i="1"/>
  <c r="AJ268" i="1" s="1"/>
  <c r="AN267" i="1"/>
  <c r="AM267" i="1"/>
  <c r="AL267" i="1"/>
  <c r="AK267" i="1"/>
  <c r="AE267" i="1"/>
  <c r="R267" i="1"/>
  <c r="AJ267" i="1" s="1"/>
  <c r="AN266" i="1"/>
  <c r="AM266" i="1"/>
  <c r="AL266" i="1"/>
  <c r="AK266" i="1"/>
  <c r="AJ266" i="1"/>
  <c r="AE266" i="1"/>
  <c r="AN265" i="1"/>
  <c r="AM265" i="1"/>
  <c r="AL265" i="1"/>
  <c r="AK265" i="1"/>
  <c r="AJ265" i="1"/>
  <c r="AE265" i="1"/>
  <c r="AN264" i="1"/>
  <c r="AM264" i="1"/>
  <c r="AL264" i="1"/>
  <c r="AK264" i="1"/>
  <c r="AJ264" i="1"/>
  <c r="AE264" i="1"/>
  <c r="AN263" i="1"/>
  <c r="AM263" i="1"/>
  <c r="AL263" i="1"/>
  <c r="AK263" i="1"/>
  <c r="AJ263" i="1"/>
  <c r="AE263" i="1"/>
  <c r="AN262" i="1"/>
  <c r="AM262" i="1"/>
  <c r="AL262" i="1"/>
  <c r="AK262" i="1"/>
  <c r="AJ262" i="1"/>
  <c r="AE262" i="1"/>
  <c r="AN261" i="1"/>
  <c r="AM261" i="1"/>
  <c r="AL261" i="1"/>
  <c r="AK261" i="1"/>
  <c r="AJ261" i="1"/>
  <c r="AE261" i="1"/>
  <c r="AN260" i="1"/>
  <c r="AM260" i="1"/>
  <c r="AL260" i="1"/>
  <c r="AK260" i="1"/>
  <c r="AJ260" i="1"/>
  <c r="AE260" i="1"/>
  <c r="AN259" i="1"/>
  <c r="AM259" i="1"/>
  <c r="AL259" i="1"/>
  <c r="AK259" i="1"/>
  <c r="AJ259" i="1"/>
  <c r="AE259" i="1"/>
  <c r="AN258" i="1"/>
  <c r="AM258" i="1"/>
  <c r="AL258" i="1"/>
  <c r="AK258" i="1"/>
  <c r="AJ258" i="1"/>
  <c r="AE258" i="1"/>
  <c r="AN257" i="1"/>
  <c r="AM257" i="1"/>
  <c r="AL257" i="1"/>
  <c r="AK257" i="1"/>
  <c r="AJ257" i="1"/>
  <c r="AE257" i="1"/>
  <c r="AN256" i="1"/>
  <c r="AM256" i="1"/>
  <c r="AL256" i="1"/>
  <c r="AK256" i="1"/>
  <c r="AJ256" i="1"/>
  <c r="AE256" i="1"/>
  <c r="AN255" i="1"/>
  <c r="AM255" i="1"/>
  <c r="AL255" i="1"/>
  <c r="AK255" i="1"/>
  <c r="AJ255" i="1"/>
  <c r="AE255" i="1"/>
  <c r="AN254" i="1"/>
  <c r="AM254" i="1"/>
  <c r="AL254" i="1"/>
  <c r="AK254" i="1"/>
  <c r="AJ254" i="1"/>
  <c r="AE254" i="1"/>
  <c r="AN253" i="1"/>
  <c r="AM253" i="1"/>
  <c r="AL253" i="1"/>
  <c r="AK253" i="1"/>
  <c r="AJ253" i="1"/>
  <c r="AE253" i="1"/>
  <c r="AN252" i="1"/>
  <c r="AM252" i="1"/>
  <c r="AL252" i="1"/>
  <c r="AK252" i="1"/>
  <c r="AJ252" i="1"/>
  <c r="AE252" i="1"/>
  <c r="AN251" i="1"/>
  <c r="AM251" i="1"/>
  <c r="AL251" i="1"/>
  <c r="AK251" i="1"/>
  <c r="AJ251" i="1"/>
  <c r="AE251" i="1"/>
  <c r="AN250" i="1"/>
  <c r="AM250" i="1"/>
  <c r="AL250" i="1"/>
  <c r="AK250" i="1"/>
  <c r="AJ250" i="1"/>
  <c r="AE250" i="1"/>
  <c r="AN249" i="1"/>
  <c r="AM249" i="1"/>
  <c r="AL249" i="1"/>
  <c r="AK249" i="1"/>
  <c r="AJ249" i="1"/>
  <c r="AE249" i="1"/>
  <c r="AN248" i="1"/>
  <c r="AM248" i="1"/>
  <c r="AL248" i="1"/>
  <c r="AK248" i="1"/>
  <c r="AJ248" i="1"/>
  <c r="AE248" i="1"/>
  <c r="AN247" i="1"/>
  <c r="AM247" i="1"/>
  <c r="AL247" i="1"/>
  <c r="AK247" i="1"/>
  <c r="AJ247" i="1"/>
  <c r="AE247" i="1"/>
  <c r="AN246" i="1"/>
  <c r="AM246" i="1"/>
  <c r="AL246" i="1"/>
  <c r="AK246" i="1"/>
  <c r="AE246" i="1"/>
  <c r="R246" i="1"/>
  <c r="AJ246" i="1" s="1"/>
  <c r="AN245" i="1"/>
  <c r="AM245" i="1"/>
  <c r="AL245" i="1"/>
  <c r="AK245" i="1"/>
  <c r="AJ245" i="1"/>
  <c r="AE245" i="1"/>
  <c r="R245" i="1"/>
  <c r="AN244" i="1"/>
  <c r="AM244" i="1"/>
  <c r="AL244" i="1"/>
  <c r="AK244" i="1"/>
  <c r="AJ244" i="1"/>
  <c r="AE244" i="1"/>
  <c r="R244" i="1"/>
  <c r="AN243" i="1"/>
  <c r="AM243" i="1"/>
  <c r="AL243" i="1"/>
  <c r="AK243" i="1"/>
  <c r="AE243" i="1"/>
  <c r="R243" i="1"/>
  <c r="AJ243" i="1" s="1"/>
  <c r="AN242" i="1"/>
  <c r="AM242" i="1"/>
  <c r="AL242" i="1"/>
  <c r="AK242" i="1"/>
  <c r="AE242" i="1"/>
  <c r="R242" i="1"/>
  <c r="AJ242" i="1" s="1"/>
  <c r="AN241" i="1"/>
  <c r="AM241" i="1"/>
  <c r="AL241" i="1"/>
  <c r="AK241" i="1"/>
  <c r="AE241" i="1"/>
  <c r="R241" i="1"/>
  <c r="AJ241" i="1" s="1"/>
  <c r="AN240" i="1"/>
  <c r="AM240" i="1"/>
  <c r="AL240" i="1"/>
  <c r="AK240" i="1"/>
  <c r="AE240" i="1"/>
  <c r="R240" i="1"/>
  <c r="AJ240" i="1" s="1"/>
  <c r="AN239" i="1"/>
  <c r="AM239" i="1"/>
  <c r="AL239" i="1"/>
  <c r="AK239" i="1"/>
  <c r="AE239" i="1"/>
  <c r="R239" i="1"/>
  <c r="AJ239" i="1" s="1"/>
  <c r="AN238" i="1"/>
  <c r="AM238" i="1"/>
  <c r="AL238" i="1"/>
  <c r="AK238" i="1"/>
  <c r="AJ238" i="1"/>
  <c r="AE238" i="1"/>
  <c r="R238" i="1"/>
  <c r="AN237" i="1"/>
  <c r="AM237" i="1"/>
  <c r="AL237" i="1"/>
  <c r="AK237" i="1"/>
  <c r="AJ237" i="1"/>
  <c r="AE237" i="1"/>
  <c r="R237" i="1"/>
  <c r="AN236" i="1"/>
  <c r="AM236" i="1"/>
  <c r="AL236" i="1"/>
  <c r="AK236" i="1"/>
  <c r="AJ236" i="1"/>
  <c r="AE236" i="1"/>
  <c r="AN235" i="1"/>
  <c r="AM235" i="1"/>
  <c r="AL235" i="1"/>
  <c r="AK235" i="1"/>
  <c r="AJ235" i="1"/>
  <c r="AE235" i="1"/>
  <c r="AN234" i="1"/>
  <c r="AM234" i="1"/>
  <c r="AL234" i="1"/>
  <c r="AK234" i="1"/>
  <c r="AE234" i="1"/>
  <c r="R234" i="1"/>
  <c r="AJ234" i="1" s="1"/>
  <c r="AN233" i="1"/>
  <c r="AM233" i="1"/>
  <c r="AL233" i="1"/>
  <c r="AK233" i="1"/>
  <c r="AE233" i="1"/>
  <c r="R233" i="1"/>
  <c r="AJ233" i="1" s="1"/>
  <c r="AN232" i="1"/>
  <c r="AM232" i="1"/>
  <c r="AL232" i="1"/>
  <c r="AK232" i="1"/>
  <c r="AJ232" i="1"/>
  <c r="AE232" i="1"/>
  <c r="AN231" i="1"/>
  <c r="AM231" i="1"/>
  <c r="AL231" i="1"/>
  <c r="AK231" i="1"/>
  <c r="AE231" i="1"/>
  <c r="R231" i="1"/>
  <c r="AJ231" i="1" s="1"/>
  <c r="AN230" i="1"/>
  <c r="AM230" i="1"/>
  <c r="AL230" i="1"/>
  <c r="AK230" i="1"/>
  <c r="AE230" i="1"/>
  <c r="R230" i="1"/>
  <c r="AJ230" i="1" s="1"/>
  <c r="AN229" i="1"/>
  <c r="AM229" i="1"/>
  <c r="AL229" i="1"/>
  <c r="AK229" i="1"/>
  <c r="AJ229" i="1"/>
  <c r="AE229" i="1"/>
  <c r="R229" i="1"/>
  <c r="AN228" i="1"/>
  <c r="AM228" i="1"/>
  <c r="AL228" i="1"/>
  <c r="AK228" i="1"/>
  <c r="AJ228" i="1"/>
  <c r="AE228" i="1"/>
  <c r="R228" i="1"/>
  <c r="AN227" i="1"/>
  <c r="AM227" i="1"/>
  <c r="AL227" i="1"/>
  <c r="AK227" i="1"/>
  <c r="AE227" i="1"/>
  <c r="R227" i="1"/>
  <c r="AJ227" i="1" s="1"/>
  <c r="AN226" i="1"/>
  <c r="AM226" i="1"/>
  <c r="AL226" i="1"/>
  <c r="AK226" i="1"/>
  <c r="AJ226" i="1"/>
  <c r="AE226" i="1"/>
  <c r="AN225" i="1"/>
  <c r="AM225" i="1"/>
  <c r="AL225" i="1"/>
  <c r="AK225" i="1"/>
  <c r="AE225" i="1"/>
  <c r="R225" i="1"/>
  <c r="AJ225" i="1" s="1"/>
  <c r="HO42" i="2"/>
  <c r="HL42" i="2"/>
  <c r="HK42" i="2"/>
  <c r="HJ42" i="2"/>
  <c r="HI42" i="2"/>
  <c r="HH42" i="2"/>
  <c r="FL42" i="2"/>
  <c r="FK42" i="2"/>
  <c r="FJ42" i="2"/>
  <c r="FI42" i="2"/>
  <c r="EF42" i="2"/>
  <c r="FM42" i="2" s="1"/>
  <c r="DN42" i="2"/>
  <c r="DM42" i="2"/>
  <c r="DL42" i="2"/>
  <c r="DK42" i="2"/>
  <c r="DJ42" i="2"/>
  <c r="CG42" i="2"/>
  <c r="BN42" i="2"/>
  <c r="BM42" i="2"/>
  <c r="BL42" i="2"/>
  <c r="BK42" i="2"/>
  <c r="AH42" i="2"/>
  <c r="BO42" i="2" s="1"/>
  <c r="HO41" i="2"/>
  <c r="HL41" i="2"/>
  <c r="HK41" i="2"/>
  <c r="HJ41" i="2"/>
  <c r="HI41" i="2"/>
  <c r="HH41" i="2"/>
  <c r="FM41" i="2"/>
  <c r="FL41" i="2"/>
  <c r="FK41" i="2"/>
  <c r="FJ41" i="2"/>
  <c r="FI41" i="2"/>
  <c r="DN41" i="2"/>
  <c r="DM41" i="2"/>
  <c r="DL41" i="2"/>
  <c r="DK41" i="2"/>
  <c r="DJ41" i="2"/>
  <c r="BN41" i="2"/>
  <c r="BM41" i="2"/>
  <c r="BL41" i="2"/>
  <c r="BK41" i="2"/>
  <c r="AH41" i="2"/>
  <c r="BO41" i="2" s="1"/>
  <c r="HO40" i="2"/>
  <c r="HL40" i="2"/>
  <c r="HK40" i="2"/>
  <c r="HJ40" i="2"/>
  <c r="HI40" i="2"/>
  <c r="HH40" i="2"/>
  <c r="FM40" i="2"/>
  <c r="FL40" i="2"/>
  <c r="FK40" i="2"/>
  <c r="FJ40" i="2"/>
  <c r="FI40" i="2"/>
  <c r="DN40" i="2"/>
  <c r="DM40" i="2"/>
  <c r="DL40" i="2"/>
  <c r="DK40" i="2"/>
  <c r="DJ40" i="2"/>
  <c r="CG40" i="2"/>
  <c r="BN40" i="2"/>
  <c r="BM40" i="2"/>
  <c r="BL40" i="2"/>
  <c r="BK40" i="2"/>
  <c r="AH40" i="2"/>
  <c r="BO40" i="2" s="1"/>
  <c r="HO39" i="2"/>
  <c r="HL39" i="2"/>
  <c r="HK39" i="2"/>
  <c r="HJ39" i="2"/>
  <c r="HI39" i="2"/>
  <c r="HH39" i="2"/>
  <c r="FM39" i="2"/>
  <c r="FL39" i="2"/>
  <c r="FK39" i="2"/>
  <c r="FJ39" i="2"/>
  <c r="FI39" i="2"/>
  <c r="DM39" i="2"/>
  <c r="DL39" i="2"/>
  <c r="DK39" i="2"/>
  <c r="DJ39" i="2"/>
  <c r="CG39" i="2"/>
  <c r="DN39" i="2" s="1"/>
  <c r="BN39" i="2"/>
  <c r="BM39" i="2"/>
  <c r="BL39" i="2"/>
  <c r="BK39" i="2"/>
  <c r="AH39" i="2"/>
  <c r="BO39" i="2" s="1"/>
  <c r="HO38" i="2"/>
  <c r="HL38" i="2"/>
  <c r="HK38" i="2"/>
  <c r="HJ38" i="2"/>
  <c r="HI38" i="2"/>
  <c r="HH38" i="2"/>
  <c r="FL38" i="2"/>
  <c r="FK38" i="2"/>
  <c r="FJ38" i="2"/>
  <c r="FI38" i="2"/>
  <c r="EF38" i="2"/>
  <c r="FM38" i="2" s="1"/>
  <c r="DN38" i="2"/>
  <c r="DM38" i="2"/>
  <c r="DL38" i="2"/>
  <c r="DK38" i="2"/>
  <c r="DJ38" i="2"/>
  <c r="BO38" i="2"/>
  <c r="BN38" i="2"/>
  <c r="BM38" i="2"/>
  <c r="BL38" i="2"/>
  <c r="BK38" i="2"/>
  <c r="AH38" i="2"/>
  <c r="HO37" i="2"/>
  <c r="HL37" i="2"/>
  <c r="HK37" i="2"/>
  <c r="HJ37" i="2"/>
  <c r="HI37" i="2"/>
  <c r="HH37" i="2"/>
  <c r="FM37" i="2"/>
  <c r="FL37" i="2"/>
  <c r="FK37" i="2"/>
  <c r="FJ37" i="2"/>
  <c r="FI37" i="2"/>
  <c r="DN37" i="2"/>
  <c r="DM37" i="2"/>
  <c r="DL37" i="2"/>
  <c r="DK37" i="2"/>
  <c r="DJ37" i="2"/>
  <c r="BO37" i="2"/>
  <c r="BN37" i="2"/>
  <c r="BM37" i="2"/>
  <c r="BL37" i="2"/>
  <c r="BK37" i="2"/>
  <c r="AH37" i="2"/>
  <c r="HO36" i="2"/>
  <c r="HL36" i="2"/>
  <c r="HK36" i="2"/>
  <c r="HJ36" i="2"/>
  <c r="HI36" i="2"/>
  <c r="HH36" i="2"/>
  <c r="FM36" i="2"/>
  <c r="FL36" i="2"/>
  <c r="FK36" i="2"/>
  <c r="FJ36" i="2"/>
  <c r="FI36" i="2"/>
  <c r="DN36" i="2"/>
  <c r="DM36" i="2"/>
  <c r="DL36" i="2"/>
  <c r="DK36" i="2"/>
  <c r="DJ36" i="2"/>
  <c r="BO36" i="2"/>
  <c r="BN36" i="2"/>
  <c r="BM36" i="2"/>
  <c r="BL36" i="2"/>
  <c r="BK36" i="2"/>
  <c r="AH36" i="2"/>
  <c r="HO35" i="2"/>
  <c r="HL35" i="2"/>
  <c r="HK35" i="2"/>
  <c r="HJ35" i="2"/>
  <c r="HI35" i="2"/>
  <c r="HH35" i="2"/>
  <c r="FM35" i="2"/>
  <c r="FL35" i="2"/>
  <c r="FK35" i="2"/>
  <c r="FJ35" i="2"/>
  <c r="FI35" i="2"/>
  <c r="DN35" i="2"/>
  <c r="DM35" i="2"/>
  <c r="DL35" i="2"/>
  <c r="DK35" i="2"/>
  <c r="DJ35" i="2"/>
  <c r="BN35" i="2"/>
  <c r="BM35" i="2"/>
  <c r="BL35" i="2"/>
  <c r="BK35" i="2"/>
  <c r="AH35" i="2"/>
  <c r="BO35" i="2" s="1"/>
  <c r="HO34" i="2"/>
  <c r="HL34" i="2"/>
  <c r="HK34" i="2"/>
  <c r="HJ34" i="2"/>
  <c r="HI34" i="2"/>
  <c r="HH34" i="2"/>
  <c r="FM34" i="2"/>
  <c r="FL34" i="2"/>
  <c r="FK34" i="2"/>
  <c r="FJ34" i="2"/>
  <c r="FI34" i="2"/>
  <c r="DN34" i="2"/>
  <c r="DM34" i="2"/>
  <c r="DL34" i="2"/>
  <c r="DK34" i="2"/>
  <c r="DJ34" i="2"/>
  <c r="BN34" i="2"/>
  <c r="BM34" i="2"/>
  <c r="BL34" i="2"/>
  <c r="BK34" i="2"/>
  <c r="AH34" i="2"/>
  <c r="BO34" i="2" s="1"/>
  <c r="HO33" i="2"/>
  <c r="HL33" i="2"/>
  <c r="HK33" i="2"/>
  <c r="HJ33" i="2"/>
  <c r="HI33" i="2"/>
  <c r="HH33" i="2"/>
  <c r="FM33" i="2"/>
  <c r="FL33" i="2"/>
  <c r="FK33" i="2"/>
  <c r="FJ33" i="2"/>
  <c r="FI33" i="2"/>
  <c r="DN33" i="2"/>
  <c r="DM33" i="2"/>
  <c r="DL33" i="2"/>
  <c r="DK33" i="2"/>
  <c r="DJ33" i="2"/>
  <c r="CG33" i="2"/>
  <c r="BN33" i="2"/>
  <c r="BM33" i="2"/>
  <c r="BL33" i="2"/>
  <c r="BK33" i="2"/>
  <c r="AH33" i="2"/>
  <c r="BO33" i="2" s="1"/>
  <c r="HO32" i="2"/>
  <c r="HL32" i="2"/>
  <c r="HK32" i="2"/>
  <c r="HJ32" i="2"/>
  <c r="HI32" i="2"/>
  <c r="HH32" i="2"/>
  <c r="FM32" i="2"/>
  <c r="FL32" i="2"/>
  <c r="FK32" i="2"/>
  <c r="FJ32" i="2"/>
  <c r="FI32" i="2"/>
  <c r="DN32" i="2"/>
  <c r="DM32" i="2"/>
  <c r="DL32" i="2"/>
  <c r="DK32" i="2"/>
  <c r="DJ32" i="2"/>
  <c r="CG32" i="2"/>
  <c r="BN32" i="2"/>
  <c r="BM32" i="2"/>
  <c r="BL32" i="2"/>
  <c r="BK32" i="2"/>
  <c r="AH32" i="2"/>
  <c r="BO32" i="2" s="1"/>
  <c r="HO31" i="2"/>
  <c r="HL31" i="2"/>
  <c r="HK31" i="2"/>
  <c r="HJ31" i="2"/>
  <c r="HI31" i="2"/>
  <c r="HH31" i="2"/>
  <c r="FL31" i="2"/>
  <c r="FK31" i="2"/>
  <c r="FJ31" i="2"/>
  <c r="FI31" i="2"/>
  <c r="EF31" i="2"/>
  <c r="FM31" i="2" s="1"/>
  <c r="DN31" i="2"/>
  <c r="DM31" i="2"/>
  <c r="DL31" i="2"/>
  <c r="DK31" i="2"/>
  <c r="DJ31" i="2"/>
  <c r="CG31" i="2"/>
  <c r="BN31" i="2"/>
  <c r="BM31" i="2"/>
  <c r="BL31" i="2"/>
  <c r="BK31" i="2"/>
  <c r="AH31" i="2"/>
  <c r="BO31" i="2" s="1"/>
  <c r="HO30" i="2"/>
  <c r="HL30" i="2"/>
  <c r="HK30" i="2"/>
  <c r="HJ30" i="2"/>
  <c r="HI30" i="2"/>
  <c r="HH30" i="2"/>
  <c r="FM30" i="2"/>
  <c r="FL30" i="2"/>
  <c r="FK30" i="2"/>
  <c r="FJ30" i="2"/>
  <c r="FI30" i="2"/>
  <c r="DN30" i="2"/>
  <c r="DM30" i="2"/>
  <c r="DL30" i="2"/>
  <c r="DK30" i="2"/>
  <c r="DJ30" i="2"/>
  <c r="BO30" i="2"/>
  <c r="BN30" i="2"/>
  <c r="BM30" i="2"/>
  <c r="BL30" i="2"/>
  <c r="BK30" i="2"/>
  <c r="AH30" i="2"/>
  <c r="HO29" i="2"/>
  <c r="HL29" i="2"/>
  <c r="HK29" i="2"/>
  <c r="HJ29" i="2"/>
  <c r="HI29" i="2"/>
  <c r="HH29" i="2"/>
  <c r="FM29" i="2"/>
  <c r="FL29" i="2"/>
  <c r="FK29" i="2"/>
  <c r="FJ29" i="2"/>
  <c r="FI29" i="2"/>
  <c r="EF29" i="2"/>
  <c r="DM29" i="2"/>
  <c r="DL29" i="2"/>
  <c r="DK29" i="2"/>
  <c r="DJ29" i="2"/>
  <c r="CG29" i="2"/>
  <c r="DN29" i="2" s="1"/>
  <c r="BO29" i="2"/>
  <c r="BN29" i="2"/>
  <c r="BM29" i="2"/>
  <c r="BL29" i="2"/>
  <c r="BK29" i="2"/>
  <c r="AH29" i="2"/>
  <c r="HO28" i="2"/>
  <c r="HL28" i="2"/>
  <c r="HK28" i="2"/>
  <c r="HJ28" i="2"/>
  <c r="HI28" i="2"/>
  <c r="HH28" i="2"/>
  <c r="FM28" i="2"/>
  <c r="FL28" i="2"/>
  <c r="FK28" i="2"/>
  <c r="FJ28" i="2"/>
  <c r="FI28" i="2"/>
  <c r="EF28" i="2"/>
  <c r="DM28" i="2"/>
  <c r="DL28" i="2"/>
  <c r="DK28" i="2"/>
  <c r="DJ28" i="2"/>
  <c r="CG28" i="2"/>
  <c r="DN28" i="2" s="1"/>
  <c r="BO28" i="2"/>
  <c r="BN28" i="2"/>
  <c r="BM28" i="2"/>
  <c r="BL28" i="2"/>
  <c r="BK28" i="2"/>
  <c r="AH28" i="2"/>
  <c r="HO27" i="2"/>
  <c r="HL27" i="2"/>
  <c r="HK27" i="2"/>
  <c r="HJ27" i="2"/>
  <c r="HI27" i="2"/>
  <c r="HH27" i="2"/>
  <c r="FM27" i="2"/>
  <c r="FL27" i="2"/>
  <c r="FK27" i="2"/>
  <c r="FJ27" i="2"/>
  <c r="FI27" i="2"/>
  <c r="DM27" i="2"/>
  <c r="DL27" i="2"/>
  <c r="DK27" i="2"/>
  <c r="DJ27" i="2"/>
  <c r="CG27" i="2"/>
  <c r="DN27" i="2" s="1"/>
  <c r="BO27" i="2"/>
  <c r="BN27" i="2"/>
  <c r="BM27" i="2"/>
  <c r="BL27" i="2"/>
  <c r="BK27" i="2"/>
  <c r="AH27" i="2"/>
  <c r="HO26" i="2"/>
  <c r="HL26" i="2"/>
  <c r="HK26" i="2"/>
  <c r="HJ26" i="2"/>
  <c r="HI26" i="2"/>
  <c r="HH26" i="2"/>
  <c r="FM26" i="2"/>
  <c r="FL26" i="2"/>
  <c r="FK26" i="2"/>
  <c r="FJ26" i="2"/>
  <c r="FI26" i="2"/>
  <c r="DM26" i="2"/>
  <c r="DL26" i="2"/>
  <c r="DK26" i="2"/>
  <c r="DJ26" i="2"/>
  <c r="CG26" i="2"/>
  <c r="DN26" i="2" s="1"/>
  <c r="BO26" i="2"/>
  <c r="BN26" i="2"/>
  <c r="BM26" i="2"/>
  <c r="BL26" i="2"/>
  <c r="BK26" i="2"/>
  <c r="AH26" i="2"/>
  <c r="HO25" i="2"/>
  <c r="HL25" i="2"/>
  <c r="HK25" i="2"/>
  <c r="HJ25" i="2"/>
  <c r="HI25" i="2"/>
  <c r="HH25" i="2"/>
  <c r="FM25" i="2"/>
  <c r="FL25" i="2"/>
  <c r="FK25" i="2"/>
  <c r="FJ25" i="2"/>
  <c r="FI25" i="2"/>
  <c r="DM25" i="2"/>
  <c r="DL25" i="2"/>
  <c r="DK25" i="2"/>
  <c r="DJ25" i="2"/>
  <c r="CG25" i="2"/>
  <c r="DN25" i="2" s="1"/>
  <c r="BO25" i="2"/>
  <c r="BN25" i="2"/>
  <c r="BM25" i="2"/>
  <c r="BL25" i="2"/>
  <c r="BK25" i="2"/>
  <c r="AH25" i="2"/>
  <c r="HO24" i="2"/>
  <c r="HL24" i="2"/>
  <c r="HK24" i="2"/>
  <c r="HJ24" i="2"/>
  <c r="HI24" i="2"/>
  <c r="HH24" i="2"/>
  <c r="FM24" i="2"/>
  <c r="FL24" i="2"/>
  <c r="FK24" i="2"/>
  <c r="FJ24" i="2"/>
  <c r="FI24" i="2"/>
  <c r="DN24" i="2"/>
  <c r="DM24" i="2"/>
  <c r="DL24" i="2"/>
  <c r="DK24" i="2"/>
  <c r="DJ24" i="2"/>
  <c r="BO24" i="2"/>
  <c r="BN24" i="2"/>
  <c r="BM24" i="2"/>
  <c r="BL24" i="2"/>
  <c r="BK24" i="2"/>
  <c r="AH24" i="2"/>
  <c r="AN224" i="1"/>
  <c r="AM224" i="1"/>
  <c r="AL224" i="1"/>
  <c r="AK224" i="1"/>
  <c r="AJ224" i="1"/>
  <c r="AE224" i="1"/>
  <c r="AN223" i="1"/>
  <c r="AM223" i="1"/>
  <c r="AL223" i="1"/>
  <c r="AK223" i="1"/>
  <c r="AJ223" i="1"/>
  <c r="AE223" i="1"/>
  <c r="AN222" i="1"/>
  <c r="AM222" i="1"/>
  <c r="AL222" i="1"/>
  <c r="AK222" i="1"/>
  <c r="AJ222" i="1"/>
  <c r="AE222" i="1"/>
  <c r="AN221" i="1"/>
  <c r="AM221" i="1"/>
  <c r="AL221" i="1"/>
  <c r="AK221" i="1"/>
  <c r="AJ221" i="1"/>
  <c r="AE221" i="1"/>
  <c r="AN220" i="1"/>
  <c r="AM220" i="1"/>
  <c r="AL220" i="1"/>
  <c r="AK220" i="1"/>
  <c r="AJ220" i="1"/>
  <c r="AE220" i="1"/>
  <c r="AN219" i="1"/>
  <c r="AM219" i="1"/>
  <c r="AL219" i="1"/>
  <c r="AK219" i="1"/>
  <c r="AJ219" i="1"/>
  <c r="AE219" i="1"/>
  <c r="AN218" i="1"/>
  <c r="AM218" i="1"/>
  <c r="AL218" i="1"/>
  <c r="AK218" i="1"/>
  <c r="AJ218" i="1"/>
  <c r="AE218" i="1"/>
  <c r="AN217" i="1"/>
  <c r="AM217" i="1"/>
  <c r="AL217" i="1"/>
  <c r="AK217" i="1"/>
  <c r="AJ217" i="1"/>
  <c r="AE217" i="1"/>
  <c r="AN216" i="1"/>
  <c r="AM216" i="1"/>
  <c r="AL216" i="1"/>
  <c r="AK216" i="1"/>
  <c r="AJ216" i="1"/>
  <c r="AE216" i="1"/>
  <c r="S216" i="1"/>
  <c r="AN215" i="1"/>
  <c r="AM215" i="1"/>
  <c r="AL215" i="1"/>
  <c r="AK215" i="1"/>
  <c r="AJ215" i="1"/>
  <c r="AE215" i="1"/>
  <c r="AN214" i="1"/>
  <c r="AM214" i="1"/>
  <c r="AL214" i="1"/>
  <c r="AK214" i="1"/>
  <c r="AJ214" i="1"/>
  <c r="AE214" i="1"/>
  <c r="AN213" i="1"/>
  <c r="AM213" i="1"/>
  <c r="AL213" i="1"/>
  <c r="AK213" i="1"/>
  <c r="AJ213" i="1"/>
  <c r="AE213" i="1"/>
  <c r="AN212" i="1"/>
  <c r="AM212" i="1"/>
  <c r="AL212" i="1"/>
  <c r="AK212" i="1"/>
  <c r="AJ212" i="1"/>
  <c r="AE212" i="1"/>
  <c r="AN211" i="1"/>
  <c r="AM211" i="1"/>
  <c r="AL211" i="1"/>
  <c r="AK211" i="1"/>
  <c r="AJ211" i="1"/>
  <c r="AE211" i="1"/>
  <c r="AN210" i="1"/>
  <c r="AM210" i="1"/>
  <c r="AL210" i="1"/>
  <c r="AK210" i="1"/>
  <c r="AJ210" i="1"/>
  <c r="AE210" i="1"/>
  <c r="AN209" i="1"/>
  <c r="AM209" i="1"/>
  <c r="AL209" i="1"/>
  <c r="AK209" i="1"/>
  <c r="AJ209" i="1"/>
  <c r="AE209" i="1"/>
  <c r="AN208" i="1"/>
  <c r="AM208" i="1"/>
  <c r="AL208" i="1"/>
  <c r="AK208" i="1"/>
  <c r="AJ208" i="1"/>
  <c r="AE208" i="1"/>
  <c r="AN207" i="1"/>
  <c r="AM207" i="1"/>
  <c r="AL207" i="1"/>
  <c r="AK207" i="1"/>
  <c r="AJ207" i="1"/>
  <c r="AE207" i="1"/>
  <c r="AN206" i="1"/>
  <c r="AM206" i="1"/>
  <c r="AL206" i="1"/>
  <c r="AK206" i="1"/>
  <c r="AJ206" i="1"/>
  <c r="AE206" i="1"/>
  <c r="AN205" i="1"/>
  <c r="AM205" i="1"/>
  <c r="AL205" i="1"/>
  <c r="AK205" i="1"/>
  <c r="AJ205" i="1"/>
  <c r="AE205" i="1"/>
  <c r="AN204" i="1"/>
  <c r="AM204" i="1"/>
  <c r="AL204" i="1"/>
  <c r="AK204" i="1"/>
  <c r="AJ204" i="1"/>
  <c r="AE204" i="1"/>
  <c r="AN203" i="1"/>
  <c r="AM203" i="1"/>
  <c r="AL203" i="1"/>
  <c r="AK203" i="1"/>
  <c r="AJ203" i="1"/>
  <c r="AE203" i="1"/>
  <c r="AN202" i="1"/>
  <c r="AM202" i="1"/>
  <c r="AL202" i="1"/>
  <c r="AK202" i="1"/>
  <c r="AJ202" i="1"/>
  <c r="AE202" i="1"/>
  <c r="AN201" i="1"/>
  <c r="AM201" i="1"/>
  <c r="AL201" i="1"/>
  <c r="AK201" i="1"/>
  <c r="AJ201" i="1"/>
  <c r="AE201" i="1"/>
  <c r="AN200" i="1"/>
  <c r="AM200" i="1"/>
  <c r="AL200" i="1"/>
  <c r="AK200" i="1"/>
  <c r="AJ200" i="1"/>
  <c r="AE200" i="1"/>
  <c r="AN199" i="1"/>
  <c r="AM199" i="1"/>
  <c r="AL199" i="1"/>
  <c r="AK199" i="1"/>
  <c r="AJ199" i="1"/>
  <c r="AE199" i="1"/>
  <c r="AN198" i="1"/>
  <c r="AM198" i="1"/>
  <c r="AL198" i="1"/>
  <c r="AK198" i="1"/>
  <c r="AJ198" i="1"/>
  <c r="AE198" i="1"/>
  <c r="AN197" i="1"/>
  <c r="AM197" i="1"/>
  <c r="AL197" i="1"/>
  <c r="AK197" i="1"/>
  <c r="AJ197" i="1"/>
  <c r="AE197" i="1"/>
  <c r="AN196" i="1"/>
  <c r="AM196" i="1"/>
  <c r="AL196" i="1"/>
  <c r="AK196" i="1"/>
  <c r="AJ196" i="1"/>
  <c r="AE196" i="1"/>
  <c r="AN195" i="1"/>
  <c r="AM195" i="1"/>
  <c r="AL195" i="1"/>
  <c r="AK195" i="1"/>
  <c r="AJ195" i="1"/>
  <c r="AE195" i="1"/>
  <c r="AN194" i="1"/>
  <c r="AM194" i="1"/>
  <c r="AL194" i="1"/>
  <c r="AK194" i="1"/>
  <c r="AJ194" i="1"/>
  <c r="AE194" i="1"/>
  <c r="AN193" i="1"/>
  <c r="AM193" i="1"/>
  <c r="AL193" i="1"/>
  <c r="AK193" i="1"/>
  <c r="AJ193" i="1"/>
  <c r="AE193" i="1"/>
  <c r="AN192" i="1"/>
  <c r="AM192" i="1"/>
  <c r="AL192" i="1"/>
  <c r="AK192" i="1"/>
  <c r="AJ192" i="1"/>
  <c r="AE192" i="1"/>
  <c r="AN191" i="1"/>
  <c r="AM191" i="1"/>
  <c r="AL191" i="1"/>
  <c r="AK191" i="1"/>
  <c r="AJ191" i="1"/>
  <c r="AE191" i="1"/>
  <c r="AN190" i="1"/>
  <c r="AM190" i="1"/>
  <c r="AL190" i="1"/>
  <c r="AK190" i="1"/>
  <c r="AJ190" i="1"/>
  <c r="AE190" i="1"/>
  <c r="AN189" i="1"/>
  <c r="AM189" i="1"/>
  <c r="AL189" i="1"/>
  <c r="AK189" i="1"/>
  <c r="AJ189" i="1"/>
  <c r="AE189" i="1"/>
  <c r="AN188" i="1"/>
  <c r="AM188" i="1"/>
  <c r="AL188" i="1"/>
  <c r="AK188" i="1"/>
  <c r="AJ188" i="1"/>
  <c r="AE188" i="1"/>
  <c r="AN187" i="1"/>
  <c r="AM187" i="1"/>
  <c r="AL187" i="1"/>
  <c r="AK187" i="1"/>
  <c r="AJ187" i="1"/>
  <c r="AE187" i="1"/>
  <c r="AN186" i="1"/>
  <c r="AM186" i="1"/>
  <c r="AL186" i="1"/>
  <c r="AK186" i="1"/>
  <c r="AJ186" i="1"/>
  <c r="AE186" i="1"/>
  <c r="AN185" i="1"/>
  <c r="AM185" i="1"/>
  <c r="AL185" i="1"/>
  <c r="AK185" i="1"/>
  <c r="AJ185" i="1"/>
  <c r="AE185" i="1"/>
  <c r="AN184" i="1"/>
  <c r="AM184" i="1"/>
  <c r="AL184" i="1"/>
  <c r="AK184" i="1"/>
  <c r="AJ184" i="1"/>
  <c r="AE184" i="1"/>
  <c r="AN183" i="1"/>
  <c r="AM183" i="1"/>
  <c r="AL183" i="1"/>
  <c r="AK183" i="1"/>
  <c r="AJ183" i="1"/>
  <c r="AE183" i="1"/>
  <c r="AN182" i="1"/>
  <c r="AM182" i="1"/>
  <c r="AL182" i="1"/>
  <c r="AK182" i="1"/>
  <c r="AJ182" i="1"/>
  <c r="AE182" i="1"/>
  <c r="AN181" i="1"/>
  <c r="AM181" i="1"/>
  <c r="AL181" i="1"/>
  <c r="AK181" i="1"/>
  <c r="AJ181" i="1"/>
  <c r="AE181" i="1"/>
  <c r="AN180" i="1"/>
  <c r="AM180" i="1"/>
  <c r="AL180" i="1"/>
  <c r="AK180" i="1"/>
  <c r="AJ180" i="1"/>
  <c r="AE180" i="1"/>
  <c r="AN179" i="1"/>
  <c r="AM179" i="1"/>
  <c r="AL179" i="1"/>
  <c r="AK179" i="1"/>
  <c r="AJ179" i="1"/>
  <c r="AE179" i="1"/>
  <c r="AN178" i="1"/>
  <c r="AM178" i="1"/>
  <c r="AL178" i="1"/>
  <c r="AK178" i="1"/>
  <c r="AJ178" i="1"/>
  <c r="AE178" i="1"/>
  <c r="AN177" i="1"/>
  <c r="AM177" i="1"/>
  <c r="AL177" i="1"/>
  <c r="AK177" i="1"/>
  <c r="AJ177" i="1"/>
  <c r="AE177" i="1"/>
  <c r="AN176" i="1"/>
  <c r="AM176" i="1"/>
  <c r="AL176" i="1"/>
  <c r="AK176" i="1"/>
  <c r="AJ176" i="1"/>
  <c r="AE176" i="1"/>
  <c r="AN175" i="1"/>
  <c r="AL175" i="1"/>
  <c r="AK175" i="1"/>
  <c r="AJ175" i="1"/>
  <c r="AE175" i="1"/>
  <c r="V175" i="1"/>
  <c r="U175" i="1"/>
  <c r="AM175" i="1" s="1"/>
  <c r="T175" i="1"/>
  <c r="S175" i="1"/>
  <c r="AN174" i="1"/>
  <c r="AM174" i="1"/>
  <c r="AL174" i="1"/>
  <c r="AK174" i="1"/>
  <c r="AJ174" i="1"/>
  <c r="AE174" i="1"/>
  <c r="AN173" i="1"/>
  <c r="AM173" i="1"/>
  <c r="AL173" i="1"/>
  <c r="AK173" i="1"/>
  <c r="AJ173" i="1"/>
  <c r="AE173" i="1"/>
  <c r="AN172" i="1"/>
  <c r="AM172" i="1"/>
  <c r="AL172" i="1"/>
  <c r="AK172" i="1"/>
  <c r="AJ172" i="1"/>
  <c r="AE172" i="1"/>
  <c r="AN171" i="1"/>
  <c r="AM171" i="1"/>
  <c r="AL171" i="1"/>
  <c r="AK171" i="1"/>
  <c r="AJ171" i="1"/>
  <c r="AE171" i="1"/>
  <c r="AN170" i="1"/>
  <c r="AM170" i="1"/>
  <c r="AL170" i="1"/>
  <c r="AK170" i="1"/>
  <c r="AJ170" i="1"/>
  <c r="AE170" i="1"/>
  <c r="AN169" i="1"/>
  <c r="AM169" i="1"/>
  <c r="AL169" i="1"/>
  <c r="AK169" i="1"/>
  <c r="AJ169" i="1"/>
  <c r="AE169" i="1"/>
  <c r="AN168" i="1"/>
  <c r="AM168" i="1"/>
  <c r="AL168" i="1"/>
  <c r="AK168" i="1"/>
  <c r="AJ168" i="1"/>
  <c r="AE168" i="1"/>
  <c r="AN167" i="1"/>
  <c r="AM167" i="1"/>
  <c r="AL167" i="1"/>
  <c r="AK167" i="1"/>
  <c r="AJ167" i="1"/>
  <c r="AE167" i="1"/>
  <c r="AN166" i="1"/>
  <c r="AM166" i="1"/>
  <c r="AL166" i="1"/>
  <c r="AK166" i="1"/>
  <c r="AJ166" i="1"/>
  <c r="AE166" i="1"/>
  <c r="AN165" i="1"/>
  <c r="AM165" i="1"/>
  <c r="AL165" i="1"/>
  <c r="AK165" i="1"/>
  <c r="AJ165" i="1"/>
  <c r="AE165" i="1"/>
  <c r="AN164" i="1"/>
  <c r="AM164" i="1"/>
  <c r="AL164" i="1"/>
  <c r="AK164" i="1"/>
  <c r="AJ164" i="1"/>
  <c r="AE164" i="1"/>
  <c r="AN163" i="1"/>
  <c r="AM163" i="1"/>
  <c r="AL163" i="1"/>
  <c r="AK163" i="1"/>
  <c r="AJ163" i="1"/>
  <c r="AE163" i="1"/>
  <c r="AN162" i="1"/>
  <c r="AM162" i="1"/>
  <c r="AL162" i="1"/>
  <c r="AK162" i="1"/>
  <c r="AJ162" i="1"/>
  <c r="AE162" i="1"/>
  <c r="AN161" i="1"/>
  <c r="AM161" i="1"/>
  <c r="AL161" i="1"/>
  <c r="AK161" i="1"/>
  <c r="AJ161" i="1"/>
  <c r="AE161" i="1"/>
  <c r="AN160" i="1"/>
  <c r="AM160" i="1"/>
  <c r="AL160" i="1"/>
  <c r="AK160" i="1"/>
  <c r="AJ160" i="1"/>
  <c r="AE160" i="1"/>
  <c r="AN159" i="1"/>
  <c r="AM159" i="1"/>
  <c r="AL159" i="1"/>
  <c r="AK159" i="1"/>
  <c r="AJ159" i="1"/>
  <c r="AE159" i="1"/>
  <c r="AN72" i="1" l="1"/>
  <c r="AM72" i="1"/>
  <c r="AL72" i="1"/>
  <c r="AK72" i="1"/>
  <c r="AE72" i="1"/>
  <c r="R72" i="1"/>
  <c r="AJ72" i="1" s="1"/>
  <c r="AN71" i="1"/>
  <c r="AM71" i="1"/>
  <c r="AL71" i="1"/>
  <c r="AK71" i="1"/>
  <c r="AE71" i="1"/>
  <c r="R71" i="1"/>
  <c r="AJ71" i="1" s="1"/>
  <c r="AN70" i="1"/>
  <c r="AM70" i="1"/>
  <c r="AL70" i="1"/>
  <c r="AK70" i="1"/>
  <c r="AE70" i="1"/>
  <c r="R70" i="1"/>
  <c r="AJ70" i="1" s="1"/>
  <c r="AN69" i="1"/>
  <c r="AM69" i="1"/>
  <c r="AL69" i="1"/>
  <c r="AK69" i="1"/>
  <c r="AE69" i="1"/>
  <c r="R69" i="1"/>
  <c r="AJ69" i="1" s="1"/>
  <c r="AN68" i="1"/>
  <c r="AM68" i="1"/>
  <c r="AL68" i="1"/>
  <c r="AK68" i="1"/>
  <c r="AE68" i="1"/>
  <c r="R68" i="1"/>
  <c r="AJ68" i="1" s="1"/>
  <c r="AN67" i="1"/>
  <c r="AM67" i="1"/>
  <c r="AL67" i="1"/>
  <c r="AK67" i="1"/>
  <c r="AE67" i="1"/>
  <c r="R67" i="1"/>
  <c r="AJ67" i="1" s="1"/>
  <c r="AN66" i="1"/>
  <c r="AM66" i="1"/>
  <c r="AL66" i="1"/>
  <c r="AK66" i="1"/>
  <c r="AE66" i="1"/>
  <c r="R66" i="1"/>
  <c r="AJ66" i="1" s="1"/>
  <c r="AN65" i="1"/>
  <c r="AM65" i="1"/>
  <c r="AL65" i="1"/>
  <c r="AK65" i="1"/>
  <c r="AE65" i="1"/>
  <c r="R65" i="1"/>
  <c r="AJ65" i="1" s="1"/>
  <c r="AN64" i="1"/>
  <c r="AM64" i="1"/>
  <c r="AL64" i="1"/>
  <c r="AK64" i="1"/>
  <c r="AE64" i="1"/>
  <c r="R64" i="1"/>
  <c r="AJ64" i="1" s="1"/>
  <c r="AN63" i="1"/>
  <c r="AM63" i="1"/>
  <c r="AL63" i="1"/>
  <c r="AK63" i="1"/>
  <c r="AE63" i="1"/>
  <c r="R63" i="1"/>
  <c r="AJ63" i="1" s="1"/>
  <c r="AN62" i="1"/>
  <c r="AM62" i="1"/>
  <c r="AL62" i="1"/>
  <c r="AK62" i="1"/>
  <c r="AE62" i="1"/>
  <c r="R62" i="1"/>
  <c r="AJ62" i="1" s="1"/>
  <c r="AN61" i="1"/>
  <c r="AM61" i="1"/>
  <c r="AL61" i="1"/>
  <c r="AK61" i="1"/>
  <c r="AJ61" i="1"/>
  <c r="AE61" i="1"/>
  <c r="R61" i="1"/>
  <c r="AN60" i="1"/>
  <c r="AM60" i="1"/>
  <c r="AL60" i="1"/>
  <c r="AK60" i="1"/>
  <c r="AE60" i="1"/>
  <c r="R60" i="1"/>
  <c r="AJ60" i="1" s="1"/>
  <c r="AN59" i="1"/>
  <c r="AM59" i="1"/>
  <c r="AL59" i="1"/>
  <c r="AK59" i="1"/>
  <c r="AE59" i="1"/>
  <c r="R59" i="1"/>
  <c r="AJ59" i="1" s="1"/>
  <c r="AN58" i="1"/>
  <c r="AM58" i="1"/>
  <c r="AL58" i="1"/>
  <c r="AK58" i="1"/>
  <c r="AE58" i="1"/>
  <c r="R58" i="1"/>
  <c r="AJ58" i="1" s="1"/>
  <c r="AN57" i="1"/>
  <c r="AM57" i="1"/>
  <c r="AL57" i="1"/>
  <c r="AK57" i="1"/>
  <c r="AE57" i="1"/>
  <c r="R57" i="1"/>
  <c r="AJ57" i="1" s="1"/>
  <c r="AN56" i="1"/>
  <c r="AM56" i="1"/>
  <c r="AL56" i="1"/>
  <c r="AK56" i="1"/>
  <c r="AE56" i="1"/>
  <c r="R56" i="1"/>
  <c r="AJ56" i="1" s="1"/>
  <c r="AN55" i="1"/>
  <c r="AM55" i="1"/>
  <c r="AL55" i="1"/>
  <c r="AK55" i="1"/>
  <c r="AE55" i="1"/>
  <c r="R55" i="1"/>
  <c r="AJ55" i="1" s="1"/>
  <c r="AN54" i="1"/>
  <c r="AM54" i="1"/>
  <c r="AL54" i="1"/>
  <c r="AK54" i="1"/>
  <c r="AE54" i="1"/>
  <c r="R54" i="1"/>
  <c r="AJ54" i="1" s="1"/>
  <c r="AN53" i="1"/>
  <c r="AM53" i="1"/>
  <c r="AL53" i="1"/>
  <c r="AK53" i="1"/>
  <c r="AE53" i="1"/>
  <c r="R53" i="1"/>
  <c r="AJ53" i="1" s="1"/>
  <c r="AN52" i="1"/>
  <c r="AM52" i="1"/>
  <c r="AL52" i="1"/>
  <c r="AK52" i="1"/>
  <c r="AE52" i="1"/>
  <c r="R52" i="1"/>
  <c r="AJ52" i="1" s="1"/>
  <c r="AN51" i="1"/>
  <c r="AM51" i="1"/>
  <c r="AL51" i="1"/>
  <c r="AK51" i="1"/>
  <c r="AE51" i="1"/>
  <c r="R51" i="1"/>
  <c r="AJ51" i="1" s="1"/>
  <c r="HO23" i="2" l="1"/>
  <c r="HL23" i="2"/>
  <c r="HK23" i="2"/>
  <c r="HJ23" i="2"/>
  <c r="HI23" i="2"/>
  <c r="HH23" i="2"/>
  <c r="FM23" i="2"/>
  <c r="FL23" i="2"/>
  <c r="FK23" i="2"/>
  <c r="FJ23" i="2"/>
  <c r="FI23" i="2"/>
  <c r="DN23" i="2"/>
  <c r="DM23" i="2"/>
  <c r="DL23" i="2"/>
  <c r="DK23" i="2"/>
  <c r="DJ23" i="2"/>
  <c r="BO23" i="2"/>
  <c r="BN23" i="2"/>
  <c r="BM23" i="2"/>
  <c r="BL23" i="2"/>
  <c r="BK23" i="2"/>
  <c r="HO22" i="2"/>
  <c r="HL22" i="2"/>
  <c r="HK22" i="2"/>
  <c r="HJ22" i="2"/>
  <c r="HI22" i="2"/>
  <c r="HH22" i="2"/>
  <c r="FM22" i="2"/>
  <c r="FL22" i="2"/>
  <c r="FK22" i="2"/>
  <c r="FJ22" i="2"/>
  <c r="FI22" i="2"/>
  <c r="DN22" i="2"/>
  <c r="DM22" i="2"/>
  <c r="DL22" i="2"/>
  <c r="DK22" i="2"/>
  <c r="DJ22" i="2"/>
  <c r="BO22" i="2"/>
  <c r="BN22" i="2"/>
  <c r="BM22" i="2"/>
  <c r="BL22" i="2"/>
  <c r="BK22" i="2"/>
  <c r="AN158" i="1"/>
  <c r="AM158" i="1"/>
  <c r="AL158" i="1"/>
  <c r="AK158" i="1"/>
  <c r="AJ158" i="1"/>
  <c r="AE158" i="1"/>
  <c r="AN157" i="1"/>
  <c r="AM157" i="1"/>
  <c r="AL157" i="1"/>
  <c r="AK157" i="1"/>
  <c r="AJ157" i="1"/>
  <c r="AE157" i="1"/>
  <c r="AN156" i="1"/>
  <c r="AM156" i="1"/>
  <c r="AL156" i="1"/>
  <c r="AK156" i="1"/>
  <c r="AJ156" i="1"/>
  <c r="AE156" i="1"/>
  <c r="AN155" i="1"/>
  <c r="AM155" i="1"/>
  <c r="AL155" i="1"/>
  <c r="AK155" i="1"/>
  <c r="AJ155" i="1"/>
  <c r="AE155" i="1"/>
  <c r="AN154" i="1"/>
  <c r="AM154" i="1"/>
  <c r="AL154" i="1"/>
  <c r="AK154" i="1"/>
  <c r="AJ154" i="1"/>
  <c r="AE154" i="1"/>
  <c r="AN153" i="1"/>
  <c r="AM153" i="1"/>
  <c r="AL153" i="1"/>
  <c r="AK153" i="1"/>
  <c r="AJ153" i="1"/>
  <c r="AE153" i="1"/>
  <c r="AN152" i="1"/>
  <c r="AM152" i="1"/>
  <c r="AL152" i="1"/>
  <c r="AK152" i="1"/>
  <c r="AJ152" i="1"/>
  <c r="AE152" i="1"/>
  <c r="AN151" i="1"/>
  <c r="AM151" i="1"/>
  <c r="AL151" i="1"/>
  <c r="AK151" i="1"/>
  <c r="AJ151" i="1"/>
  <c r="AE151" i="1"/>
  <c r="AN150" i="1"/>
  <c r="AM150" i="1"/>
  <c r="AL150" i="1"/>
  <c r="AK150" i="1"/>
  <c r="AJ150" i="1"/>
  <c r="AE150" i="1"/>
  <c r="AN149" i="1"/>
  <c r="AM149" i="1"/>
  <c r="AL149" i="1"/>
  <c r="AK149" i="1"/>
  <c r="AJ149" i="1"/>
  <c r="AE149" i="1"/>
  <c r="AN148" i="1"/>
  <c r="AM148" i="1"/>
  <c r="AL148" i="1"/>
  <c r="AK148" i="1"/>
  <c r="AJ148" i="1"/>
  <c r="AE148" i="1"/>
  <c r="AN147" i="1"/>
  <c r="AM147" i="1"/>
  <c r="AL147" i="1"/>
  <c r="AK147" i="1"/>
  <c r="AJ147" i="1"/>
  <c r="AE147" i="1"/>
  <c r="AN146" i="1"/>
  <c r="AM146" i="1"/>
  <c r="AL146" i="1"/>
  <c r="AK146" i="1"/>
  <c r="AJ146" i="1"/>
  <c r="AE146" i="1"/>
  <c r="AN145" i="1"/>
  <c r="AM145" i="1"/>
  <c r="AL145" i="1"/>
  <c r="AK145" i="1"/>
  <c r="AJ145" i="1"/>
  <c r="AE145" i="1"/>
  <c r="AN144" i="1"/>
  <c r="AM144" i="1"/>
  <c r="AL144" i="1"/>
  <c r="AK144" i="1"/>
  <c r="AJ144" i="1"/>
  <c r="AE144" i="1"/>
  <c r="AN143" i="1"/>
  <c r="AM143" i="1"/>
  <c r="AL143" i="1"/>
  <c r="AK143" i="1"/>
  <c r="AJ143" i="1"/>
  <c r="AE143" i="1"/>
  <c r="AN142" i="1"/>
  <c r="AM142" i="1"/>
  <c r="AL142" i="1"/>
  <c r="AK142" i="1"/>
  <c r="AJ142" i="1"/>
  <c r="AE142" i="1"/>
  <c r="AN141" i="1"/>
  <c r="AM141" i="1"/>
  <c r="AL141" i="1"/>
  <c r="AK141" i="1"/>
  <c r="AJ141" i="1"/>
  <c r="AE141" i="1"/>
  <c r="AN140" i="1"/>
  <c r="AM140" i="1"/>
  <c r="AL140" i="1"/>
  <c r="AK140" i="1"/>
  <c r="AJ140" i="1"/>
  <c r="AE140" i="1"/>
  <c r="AN139" i="1"/>
  <c r="AM139" i="1"/>
  <c r="AL139" i="1"/>
  <c r="AK139" i="1"/>
  <c r="AJ139" i="1"/>
  <c r="AE139" i="1"/>
  <c r="AN138" i="1"/>
  <c r="AM138" i="1"/>
  <c r="AL138" i="1"/>
  <c r="AK138" i="1"/>
  <c r="AJ138" i="1"/>
  <c r="AE138" i="1"/>
  <c r="AN137" i="1"/>
  <c r="AM137" i="1"/>
  <c r="AL137" i="1"/>
  <c r="AK137" i="1"/>
  <c r="AJ137" i="1"/>
  <c r="AE137" i="1"/>
  <c r="AN136" i="1"/>
  <c r="AM136" i="1"/>
  <c r="AL136" i="1"/>
  <c r="AK136" i="1"/>
  <c r="AJ136" i="1"/>
  <c r="AE136" i="1"/>
  <c r="HO21" i="2"/>
  <c r="HL21" i="2"/>
  <c r="HK21" i="2"/>
  <c r="HJ21" i="2"/>
  <c r="HI21" i="2"/>
  <c r="HH21" i="2"/>
  <c r="FM21" i="2"/>
  <c r="FL21" i="2"/>
  <c r="FK21" i="2"/>
  <c r="FJ21" i="2"/>
  <c r="FI21" i="2"/>
  <c r="DN21" i="2"/>
  <c r="DM21" i="2"/>
  <c r="DL21" i="2"/>
  <c r="DK21" i="2"/>
  <c r="DJ21" i="2"/>
  <c r="BO21" i="2"/>
  <c r="BN21" i="2"/>
  <c r="BM21" i="2"/>
  <c r="BL21" i="2"/>
  <c r="BK21" i="2"/>
  <c r="AN135" i="1"/>
  <c r="AM135" i="1"/>
  <c r="AL135" i="1"/>
  <c r="AK135" i="1"/>
  <c r="AJ135" i="1"/>
  <c r="AE135" i="1"/>
  <c r="AN134" i="1"/>
  <c r="AM134" i="1"/>
  <c r="AL134" i="1"/>
  <c r="AK134" i="1"/>
  <c r="AJ134" i="1"/>
  <c r="AE134" i="1"/>
  <c r="AN133" i="1"/>
  <c r="AM133" i="1"/>
  <c r="AL133" i="1"/>
  <c r="AK133" i="1"/>
  <c r="AJ133" i="1"/>
  <c r="AE133" i="1"/>
  <c r="AN132" i="1"/>
  <c r="AM132" i="1"/>
  <c r="AL132" i="1"/>
  <c r="AK132" i="1"/>
  <c r="AJ132" i="1"/>
  <c r="AE132" i="1"/>
  <c r="AN131" i="1"/>
  <c r="AM131" i="1"/>
  <c r="AL131" i="1"/>
  <c r="AK131" i="1"/>
  <c r="AJ131" i="1"/>
  <c r="AE131" i="1"/>
  <c r="AN130" i="1"/>
  <c r="AM130" i="1"/>
  <c r="AL130" i="1"/>
  <c r="AK130" i="1"/>
  <c r="AJ130" i="1"/>
  <c r="AE130" i="1"/>
  <c r="AN129" i="1"/>
  <c r="AM129" i="1"/>
  <c r="AL129" i="1"/>
  <c r="AK129" i="1"/>
  <c r="AJ129" i="1"/>
  <c r="AE129" i="1"/>
  <c r="AN128" i="1"/>
  <c r="AM128" i="1"/>
  <c r="AL128" i="1"/>
  <c r="AK128" i="1"/>
  <c r="AJ128" i="1"/>
  <c r="AE128" i="1"/>
  <c r="AN127" i="1"/>
  <c r="AM127" i="1"/>
  <c r="AL127" i="1"/>
  <c r="AK127" i="1"/>
  <c r="AJ127" i="1"/>
  <c r="AE127" i="1"/>
  <c r="AN126" i="1"/>
  <c r="AM126" i="1"/>
  <c r="AL126" i="1"/>
  <c r="AK126" i="1"/>
  <c r="AJ126" i="1"/>
  <c r="AE126" i="1"/>
  <c r="AN125" i="1"/>
  <c r="AM125" i="1"/>
  <c r="AL125" i="1"/>
  <c r="AK125" i="1"/>
  <c r="AJ125" i="1"/>
  <c r="AE125" i="1"/>
  <c r="AN124" i="1"/>
  <c r="AM124" i="1"/>
  <c r="AL124" i="1"/>
  <c r="AK124" i="1"/>
  <c r="AJ124" i="1"/>
  <c r="AE124" i="1"/>
  <c r="U124" i="1"/>
  <c r="AN123" i="1"/>
  <c r="AM123" i="1"/>
  <c r="AL123" i="1"/>
  <c r="AK123" i="1"/>
  <c r="AJ123" i="1"/>
  <c r="AE123" i="1"/>
  <c r="AN122" i="1"/>
  <c r="AM122" i="1"/>
  <c r="AL122" i="1"/>
  <c r="AK122" i="1"/>
  <c r="AJ122" i="1"/>
  <c r="AE122" i="1"/>
  <c r="AN121" i="1"/>
  <c r="AM121" i="1"/>
  <c r="AL121" i="1"/>
  <c r="AK121" i="1"/>
  <c r="AJ121" i="1"/>
  <c r="AE121" i="1"/>
  <c r="HO20" i="2"/>
  <c r="HL20" i="2"/>
  <c r="HK20" i="2"/>
  <c r="HJ20" i="2"/>
  <c r="HI20" i="2"/>
  <c r="HH20" i="2"/>
  <c r="FM20" i="2"/>
  <c r="FL20" i="2"/>
  <c r="FK20" i="2"/>
  <c r="FJ20" i="2"/>
  <c r="FI20" i="2"/>
  <c r="DN20" i="2"/>
  <c r="DM20" i="2"/>
  <c r="DL20" i="2"/>
  <c r="DK20" i="2"/>
  <c r="DJ20" i="2"/>
  <c r="BN20" i="2"/>
  <c r="BM20" i="2"/>
  <c r="BL20" i="2"/>
  <c r="BK20" i="2"/>
  <c r="AH20" i="2"/>
  <c r="BO20" i="2" s="1"/>
  <c r="HO19" i="2"/>
  <c r="HL19" i="2"/>
  <c r="HK19" i="2"/>
  <c r="HJ19" i="2"/>
  <c r="HI19" i="2"/>
  <c r="HH19" i="2"/>
  <c r="FM19" i="2"/>
  <c r="FL19" i="2"/>
  <c r="FK19" i="2"/>
  <c r="FJ19" i="2"/>
  <c r="FI19" i="2"/>
  <c r="DN19" i="2"/>
  <c r="DM19" i="2"/>
  <c r="DL19" i="2"/>
  <c r="DK19" i="2"/>
  <c r="DJ19" i="2"/>
  <c r="CG19" i="2"/>
  <c r="BN19" i="2"/>
  <c r="BM19" i="2"/>
  <c r="BL19" i="2"/>
  <c r="BK19" i="2"/>
  <c r="AH19" i="2"/>
  <c r="BO19" i="2" s="1"/>
  <c r="HO18" i="2"/>
  <c r="HL18" i="2"/>
  <c r="HK18" i="2"/>
  <c r="HJ18" i="2"/>
  <c r="HI18" i="2"/>
  <c r="HH18" i="2"/>
  <c r="FM18" i="2"/>
  <c r="FL18" i="2"/>
  <c r="FK18" i="2"/>
  <c r="FJ18" i="2"/>
  <c r="FI18" i="2"/>
  <c r="DM18" i="2"/>
  <c r="DL18" i="2"/>
  <c r="DK18" i="2"/>
  <c r="DJ18" i="2"/>
  <c r="CG18" i="2"/>
  <c r="DN18" i="2" s="1"/>
  <c r="BN18" i="2"/>
  <c r="BM18" i="2"/>
  <c r="BL18" i="2"/>
  <c r="BK18" i="2"/>
  <c r="AH18" i="2"/>
  <c r="BO18" i="2" s="1"/>
  <c r="AN120" i="1"/>
  <c r="AM120" i="1"/>
  <c r="AL120" i="1"/>
  <c r="AK120" i="1"/>
  <c r="AJ120" i="1"/>
  <c r="AE120" i="1"/>
  <c r="AN119" i="1"/>
  <c r="AM119" i="1"/>
  <c r="AL119" i="1"/>
  <c r="AK119" i="1"/>
  <c r="AJ119" i="1"/>
  <c r="AE119" i="1"/>
  <c r="AN118" i="1"/>
  <c r="AM118" i="1"/>
  <c r="AL118" i="1"/>
  <c r="AK118" i="1"/>
  <c r="AJ118" i="1"/>
  <c r="AE118" i="1"/>
  <c r="AN117" i="1"/>
  <c r="AM117" i="1"/>
  <c r="AL117" i="1"/>
  <c r="AK117" i="1"/>
  <c r="AJ117" i="1"/>
  <c r="AE117" i="1"/>
  <c r="AN116" i="1"/>
  <c r="AM116" i="1"/>
  <c r="AL116" i="1"/>
  <c r="AK116" i="1"/>
  <c r="AJ116" i="1"/>
  <c r="AE116" i="1"/>
  <c r="AN115" i="1"/>
  <c r="AM115" i="1"/>
  <c r="AL115" i="1"/>
  <c r="AK115" i="1"/>
  <c r="AJ115" i="1"/>
  <c r="AE115" i="1"/>
  <c r="AN114" i="1"/>
  <c r="AM114" i="1"/>
  <c r="AL114" i="1"/>
  <c r="AK114" i="1"/>
  <c r="AJ114" i="1"/>
  <c r="AE114" i="1"/>
  <c r="AN113" i="1"/>
  <c r="AM113" i="1"/>
  <c r="AL113" i="1"/>
  <c r="AK113" i="1"/>
  <c r="AJ113" i="1"/>
  <c r="AE113" i="1"/>
  <c r="AN112" i="1"/>
  <c r="AM112" i="1"/>
  <c r="AL112" i="1"/>
  <c r="AK112" i="1"/>
  <c r="AJ112" i="1"/>
  <c r="AE112" i="1"/>
  <c r="AN111" i="1"/>
  <c r="AM111" i="1"/>
  <c r="AL111" i="1"/>
  <c r="AK111" i="1"/>
  <c r="AJ111" i="1"/>
  <c r="AE111" i="1"/>
  <c r="AN110" i="1"/>
  <c r="AM110" i="1"/>
  <c r="AL110" i="1"/>
  <c r="AK110" i="1"/>
  <c r="AJ110" i="1"/>
  <c r="AE110" i="1"/>
  <c r="AN109" i="1"/>
  <c r="AM109" i="1"/>
  <c r="AL109" i="1"/>
  <c r="AK109" i="1"/>
  <c r="AJ109" i="1"/>
  <c r="AE109" i="1"/>
  <c r="AN108" i="1"/>
  <c r="AM108" i="1"/>
  <c r="AL108" i="1"/>
  <c r="AK108" i="1"/>
  <c r="AJ108" i="1"/>
  <c r="AE108" i="1"/>
  <c r="AN107" i="1"/>
  <c r="AM107" i="1"/>
  <c r="AL107" i="1"/>
  <c r="AK107" i="1"/>
  <c r="AE107" i="1"/>
  <c r="R107" i="1"/>
  <c r="AJ107" i="1" s="1"/>
  <c r="HO17" i="2" l="1"/>
  <c r="HL17" i="2"/>
  <c r="HK17" i="2"/>
  <c r="HJ17" i="2"/>
  <c r="HI17" i="2"/>
  <c r="HH17" i="2"/>
  <c r="FM17" i="2"/>
  <c r="FL17" i="2"/>
  <c r="FK17" i="2"/>
  <c r="FJ17" i="2"/>
  <c r="FI17" i="2"/>
  <c r="DN17" i="2"/>
  <c r="DM17" i="2"/>
  <c r="DL17" i="2"/>
  <c r="DK17" i="2"/>
  <c r="DJ17" i="2"/>
  <c r="BO17" i="2"/>
  <c r="BN17" i="2"/>
  <c r="BM17" i="2"/>
  <c r="BL17" i="2"/>
  <c r="BK17" i="2"/>
  <c r="AN106" i="1"/>
  <c r="AM106" i="1"/>
  <c r="AL106" i="1"/>
  <c r="AK106" i="1"/>
  <c r="AJ106" i="1"/>
  <c r="AE106" i="1"/>
  <c r="AN105" i="1"/>
  <c r="AM105" i="1"/>
  <c r="AL105" i="1"/>
  <c r="AK105" i="1"/>
  <c r="AJ105" i="1"/>
  <c r="AE105" i="1"/>
  <c r="AN104" i="1"/>
  <c r="AM104" i="1"/>
  <c r="AL104" i="1"/>
  <c r="AK104" i="1"/>
  <c r="AJ104" i="1"/>
  <c r="AE104" i="1"/>
  <c r="AN103" i="1"/>
  <c r="AM103" i="1"/>
  <c r="AL103" i="1"/>
  <c r="AK103" i="1"/>
  <c r="AJ103" i="1"/>
  <c r="AE103" i="1"/>
  <c r="AN102" i="1"/>
  <c r="AM102" i="1"/>
  <c r="AL102" i="1"/>
  <c r="AK102" i="1"/>
  <c r="AJ102" i="1"/>
  <c r="AE102" i="1"/>
  <c r="AN101" i="1"/>
  <c r="AM101" i="1"/>
  <c r="AL101" i="1"/>
  <c r="AK101" i="1"/>
  <c r="AJ101" i="1"/>
  <c r="AE101" i="1"/>
  <c r="AN100" i="1"/>
  <c r="AM100" i="1"/>
  <c r="AL100" i="1"/>
  <c r="AK100" i="1"/>
  <c r="AJ100" i="1"/>
  <c r="AE100" i="1"/>
  <c r="AN99" i="1"/>
  <c r="AM99" i="1"/>
  <c r="AL99" i="1"/>
  <c r="AK99" i="1"/>
  <c r="AJ99" i="1"/>
  <c r="AE99" i="1"/>
  <c r="AN98" i="1"/>
  <c r="AM98" i="1"/>
  <c r="AL98" i="1"/>
  <c r="AK98" i="1"/>
  <c r="AJ98" i="1"/>
  <c r="AE98" i="1"/>
  <c r="AN97" i="1"/>
  <c r="AM97" i="1"/>
  <c r="AL97" i="1"/>
  <c r="AK97" i="1"/>
  <c r="AJ97" i="1"/>
  <c r="AE97" i="1"/>
  <c r="AN96" i="1"/>
  <c r="AM96" i="1"/>
  <c r="AL96" i="1"/>
  <c r="AK96" i="1"/>
  <c r="AJ96" i="1"/>
  <c r="AE96" i="1"/>
  <c r="AN95" i="1"/>
  <c r="AM95" i="1"/>
  <c r="AL95" i="1"/>
  <c r="AK95" i="1"/>
  <c r="AJ95" i="1"/>
  <c r="AE95" i="1"/>
  <c r="AN94" i="1"/>
  <c r="AM94" i="1"/>
  <c r="AL94" i="1"/>
  <c r="AK94" i="1"/>
  <c r="AJ94" i="1"/>
  <c r="AE94" i="1"/>
  <c r="AN93" i="1"/>
  <c r="AM93" i="1"/>
  <c r="AL93" i="1"/>
  <c r="AK93" i="1"/>
  <c r="AJ93" i="1"/>
  <c r="AE93" i="1"/>
  <c r="AN92" i="1"/>
  <c r="AM92" i="1"/>
  <c r="AL92" i="1"/>
  <c r="AK92" i="1"/>
  <c r="AJ92" i="1"/>
  <c r="AE92" i="1"/>
  <c r="AN91" i="1"/>
  <c r="AM91" i="1"/>
  <c r="AL91" i="1"/>
  <c r="AK91" i="1"/>
  <c r="AJ91" i="1"/>
  <c r="AE91" i="1"/>
  <c r="AN90" i="1"/>
  <c r="AM90" i="1"/>
  <c r="AL90" i="1"/>
  <c r="AK90" i="1"/>
  <c r="AJ90" i="1"/>
  <c r="AE90" i="1"/>
  <c r="AN89" i="1"/>
  <c r="AM89" i="1"/>
  <c r="AL89" i="1"/>
  <c r="AK89" i="1"/>
  <c r="AJ89" i="1"/>
  <c r="AE89" i="1"/>
  <c r="AN88" i="1"/>
  <c r="AM88" i="1"/>
  <c r="AL88" i="1"/>
  <c r="AK88" i="1"/>
  <c r="AJ88" i="1"/>
  <c r="AE88" i="1"/>
  <c r="AN87" i="1"/>
  <c r="AM87" i="1"/>
  <c r="AL87" i="1"/>
  <c r="AK87" i="1"/>
  <c r="AJ87" i="1"/>
  <c r="AE87" i="1"/>
  <c r="AN86" i="1"/>
  <c r="AM86" i="1"/>
  <c r="AL86" i="1"/>
  <c r="AK86" i="1"/>
  <c r="AJ86" i="1"/>
  <c r="AE86" i="1"/>
  <c r="AN85" i="1"/>
  <c r="AM85" i="1"/>
  <c r="AL85" i="1"/>
  <c r="AK85" i="1"/>
  <c r="AJ85" i="1"/>
  <c r="AE85" i="1"/>
  <c r="HO16" i="2" l="1"/>
  <c r="HL16" i="2"/>
  <c r="HK16" i="2"/>
  <c r="HJ16" i="2"/>
  <c r="HI16" i="2"/>
  <c r="HH16" i="2"/>
  <c r="FM16" i="2"/>
  <c r="FL16" i="2"/>
  <c r="FK16" i="2"/>
  <c r="FJ16" i="2"/>
  <c r="FI16" i="2"/>
  <c r="DN16" i="2"/>
  <c r="DM16" i="2"/>
  <c r="DL16" i="2"/>
  <c r="DK16" i="2"/>
  <c r="DJ16" i="2"/>
  <c r="CG16" i="2"/>
  <c r="BN16" i="2"/>
  <c r="BM16" i="2"/>
  <c r="BL16" i="2"/>
  <c r="BK16" i="2"/>
  <c r="AH16" i="2"/>
  <c r="BO16" i="2" s="1"/>
  <c r="HO15" i="2"/>
  <c r="HL15" i="2"/>
  <c r="HK15" i="2"/>
  <c r="HJ15" i="2"/>
  <c r="HI15" i="2"/>
  <c r="HH15" i="2"/>
  <c r="FM15" i="2"/>
  <c r="FL15" i="2"/>
  <c r="FK15" i="2"/>
  <c r="FJ15" i="2"/>
  <c r="FI15" i="2"/>
  <c r="DN15" i="2"/>
  <c r="DM15" i="2"/>
  <c r="DL15" i="2"/>
  <c r="DK15" i="2"/>
  <c r="DJ15" i="2"/>
  <c r="CG15" i="2"/>
  <c r="BN15" i="2"/>
  <c r="BM15" i="2"/>
  <c r="BL15" i="2"/>
  <c r="BK15" i="2"/>
  <c r="AH15" i="2"/>
  <c r="BO15" i="2" s="1"/>
  <c r="AN84" i="1"/>
  <c r="AM84" i="1"/>
  <c r="AL84" i="1"/>
  <c r="AK84" i="1"/>
  <c r="AJ84" i="1"/>
  <c r="AE84" i="1"/>
  <c r="AN83" i="1"/>
  <c r="AM83" i="1"/>
  <c r="AL83" i="1"/>
  <c r="AK83" i="1"/>
  <c r="AJ83" i="1"/>
  <c r="AE83" i="1"/>
  <c r="AN82" i="1"/>
  <c r="AM82" i="1"/>
  <c r="AL82" i="1"/>
  <c r="AK82" i="1"/>
  <c r="AJ82" i="1"/>
  <c r="AE82" i="1"/>
  <c r="AN81" i="1"/>
  <c r="AM81" i="1"/>
  <c r="AL81" i="1"/>
  <c r="AK81" i="1"/>
  <c r="AJ81" i="1"/>
  <c r="AE81" i="1"/>
  <c r="AN80" i="1"/>
  <c r="AM80" i="1"/>
  <c r="AL80" i="1"/>
  <c r="AK80" i="1"/>
  <c r="AJ80" i="1"/>
  <c r="AE80" i="1"/>
  <c r="AN79" i="1"/>
  <c r="AM79" i="1"/>
  <c r="AL79" i="1"/>
  <c r="AK79" i="1"/>
  <c r="AJ79" i="1"/>
  <c r="AE79" i="1"/>
  <c r="AN78" i="1"/>
  <c r="AM78" i="1"/>
  <c r="AL78" i="1"/>
  <c r="AK78" i="1"/>
  <c r="AJ78" i="1"/>
  <c r="AE78" i="1"/>
  <c r="AN77" i="1"/>
  <c r="AM77" i="1"/>
  <c r="AL77" i="1"/>
  <c r="AK77" i="1"/>
  <c r="AJ77" i="1"/>
  <c r="AE77" i="1"/>
  <c r="AN76" i="1"/>
  <c r="AM76" i="1"/>
  <c r="AL76" i="1"/>
  <c r="AK76" i="1"/>
  <c r="AJ76" i="1"/>
  <c r="AE76" i="1"/>
  <c r="AN75" i="1"/>
  <c r="AM75" i="1"/>
  <c r="AL75" i="1"/>
  <c r="AK75" i="1"/>
  <c r="AJ75" i="1"/>
  <c r="AE75" i="1"/>
  <c r="AN74" i="1"/>
  <c r="AM74" i="1"/>
  <c r="AL74" i="1"/>
  <c r="AK74" i="1"/>
  <c r="AJ74" i="1"/>
  <c r="AE74" i="1"/>
  <c r="AN73" i="1"/>
  <c r="AM73" i="1"/>
  <c r="AL73" i="1"/>
  <c r="AK73" i="1"/>
  <c r="AJ73" i="1"/>
  <c r="AE73" i="1"/>
  <c r="HO14" i="2" l="1"/>
  <c r="HL14" i="2"/>
  <c r="HK14" i="2"/>
  <c r="HJ14" i="2"/>
  <c r="HI14" i="2"/>
  <c r="HH14" i="2"/>
  <c r="FM14" i="2"/>
  <c r="FL14" i="2"/>
  <c r="FK14" i="2"/>
  <c r="FJ14" i="2"/>
  <c r="FI14" i="2"/>
  <c r="DN14" i="2"/>
  <c r="DM14" i="2"/>
  <c r="DL14" i="2"/>
  <c r="DK14" i="2"/>
  <c r="DJ14" i="2"/>
  <c r="BN14" i="2"/>
  <c r="BM14" i="2"/>
  <c r="BL14" i="2"/>
  <c r="BK14" i="2"/>
  <c r="AH14" i="2"/>
  <c r="BO14" i="2" s="1"/>
  <c r="HO13" i="2"/>
  <c r="HL13" i="2"/>
  <c r="HK13" i="2"/>
  <c r="HJ13" i="2"/>
  <c r="HI13" i="2"/>
  <c r="HH13" i="2"/>
  <c r="FM13" i="2"/>
  <c r="FL13" i="2"/>
  <c r="FK13" i="2"/>
  <c r="FJ13" i="2"/>
  <c r="FI13" i="2"/>
  <c r="DN13" i="2"/>
  <c r="DM13" i="2"/>
  <c r="DL13" i="2"/>
  <c r="DK13" i="2"/>
  <c r="DJ13" i="2"/>
  <c r="BO13" i="2"/>
  <c r="BN13" i="2"/>
  <c r="BM13" i="2"/>
  <c r="BL13" i="2"/>
  <c r="BK13" i="2"/>
  <c r="AH13" i="2"/>
  <c r="HO12" i="2"/>
  <c r="HL12" i="2"/>
  <c r="HK12" i="2"/>
  <c r="HJ12" i="2"/>
  <c r="HI12" i="2"/>
  <c r="HH12" i="2"/>
  <c r="FM12" i="2"/>
  <c r="FL12" i="2"/>
  <c r="FK12" i="2"/>
  <c r="FJ12" i="2"/>
  <c r="FI12" i="2"/>
  <c r="DN12" i="2"/>
  <c r="DM12" i="2"/>
  <c r="DL12" i="2"/>
  <c r="DK12" i="2"/>
  <c r="DJ12" i="2"/>
  <c r="BO12" i="2"/>
  <c r="BN12" i="2"/>
  <c r="BM12" i="2"/>
  <c r="BL12" i="2"/>
  <c r="BK12" i="2"/>
  <c r="AH12" i="2"/>
  <c r="HO11" i="2"/>
  <c r="HL11" i="2"/>
  <c r="HK11" i="2"/>
  <c r="HJ11" i="2"/>
  <c r="HI11" i="2"/>
  <c r="HH11" i="2"/>
  <c r="FM11" i="2"/>
  <c r="FL11" i="2"/>
  <c r="FK11" i="2"/>
  <c r="FJ11" i="2"/>
  <c r="FI11" i="2"/>
  <c r="DN11" i="2"/>
  <c r="DM11" i="2"/>
  <c r="DL11" i="2"/>
  <c r="DK11" i="2"/>
  <c r="DJ11" i="2"/>
  <c r="BO11" i="2"/>
  <c r="BN11" i="2"/>
  <c r="BM11" i="2"/>
  <c r="BL11" i="2"/>
  <c r="BK11" i="2"/>
  <c r="AH11" i="2"/>
  <c r="HO10" i="2"/>
  <c r="HL10" i="2"/>
  <c r="HK10" i="2"/>
  <c r="HJ10" i="2"/>
  <c r="HI10" i="2"/>
  <c r="HH10" i="2"/>
  <c r="FM10" i="2"/>
  <c r="FL10" i="2"/>
  <c r="FK10" i="2"/>
  <c r="FJ10" i="2"/>
  <c r="FI10" i="2"/>
  <c r="DN10" i="2"/>
  <c r="DM10" i="2"/>
  <c r="DL10" i="2"/>
  <c r="DK10" i="2"/>
  <c r="DJ10" i="2"/>
  <c r="BO10" i="2"/>
  <c r="BN10" i="2"/>
  <c r="BM10" i="2"/>
  <c r="BL10" i="2"/>
  <c r="BK10" i="2"/>
  <c r="AH10" i="2"/>
  <c r="HO9" i="2" l="1"/>
  <c r="HL9" i="2"/>
  <c r="HK9" i="2"/>
  <c r="HJ9" i="2"/>
  <c r="HI9" i="2"/>
  <c r="HH9" i="2"/>
  <c r="FM9" i="2"/>
  <c r="FL9" i="2"/>
  <c r="FK9" i="2"/>
  <c r="FJ9" i="2"/>
  <c r="FI9" i="2"/>
  <c r="DM9" i="2"/>
  <c r="DL9" i="2"/>
  <c r="DK9" i="2"/>
  <c r="DJ9" i="2"/>
  <c r="CG9" i="2"/>
  <c r="DN9" i="2" s="1"/>
  <c r="BN9" i="2"/>
  <c r="BM9" i="2"/>
  <c r="BL9" i="2"/>
  <c r="BK9" i="2"/>
  <c r="AH9" i="2"/>
  <c r="BO9" i="2" s="1"/>
  <c r="HO8" i="2"/>
  <c r="HL8" i="2"/>
  <c r="HK8" i="2"/>
  <c r="HJ8" i="2"/>
  <c r="HI8" i="2"/>
  <c r="HH8" i="2"/>
  <c r="FM8" i="2"/>
  <c r="FL8" i="2"/>
  <c r="FK8" i="2"/>
  <c r="FJ8" i="2"/>
  <c r="FI8" i="2"/>
  <c r="DN8" i="2"/>
  <c r="DM8" i="2"/>
  <c r="DL8" i="2"/>
  <c r="DK8" i="2"/>
  <c r="DJ8" i="2"/>
  <c r="CG8" i="2"/>
  <c r="BN8" i="2"/>
  <c r="BM8" i="2"/>
  <c r="BL8" i="2"/>
  <c r="BK8" i="2"/>
  <c r="AH8" i="2"/>
  <c r="BO8" i="2" s="1"/>
  <c r="HO7" i="2"/>
  <c r="HL7" i="2"/>
  <c r="HK7" i="2"/>
  <c r="HJ7" i="2"/>
  <c r="HI7" i="2"/>
  <c r="HH7" i="2"/>
  <c r="FL7" i="2"/>
  <c r="FK7" i="2"/>
  <c r="FJ7" i="2"/>
  <c r="FI7" i="2"/>
  <c r="EF7" i="2"/>
  <c r="FM7" i="2" s="1"/>
  <c r="DN7" i="2"/>
  <c r="DM7" i="2"/>
  <c r="DL7" i="2"/>
  <c r="DK7" i="2"/>
  <c r="DJ7" i="2"/>
  <c r="CG7" i="2"/>
  <c r="BO7" i="2"/>
  <c r="BN7" i="2"/>
  <c r="BM7" i="2"/>
  <c r="BL7" i="2"/>
  <c r="BK7" i="2"/>
  <c r="AN50" i="1"/>
  <c r="AM50" i="1"/>
  <c r="AL50" i="1"/>
  <c r="AK50" i="1"/>
  <c r="AJ50" i="1"/>
  <c r="AE50" i="1"/>
  <c r="AN49" i="1"/>
  <c r="AM49" i="1"/>
  <c r="AL49" i="1"/>
  <c r="AK49" i="1"/>
  <c r="AJ49" i="1"/>
  <c r="AE49" i="1"/>
  <c r="AN48" i="1"/>
  <c r="AM48" i="1"/>
  <c r="AL48" i="1"/>
  <c r="AK48" i="1"/>
  <c r="AJ48" i="1"/>
  <c r="AE48" i="1"/>
  <c r="AN47" i="1"/>
  <c r="AM47" i="1"/>
  <c r="AL47" i="1"/>
  <c r="AK47" i="1"/>
  <c r="AJ47" i="1"/>
  <c r="AE47" i="1"/>
  <c r="AN46" i="1"/>
  <c r="AM46" i="1"/>
  <c r="AL46" i="1"/>
  <c r="AK46" i="1"/>
  <c r="AJ46" i="1"/>
  <c r="AE46" i="1"/>
  <c r="AN45" i="1"/>
  <c r="AM45" i="1"/>
  <c r="AL45" i="1"/>
  <c r="AK45" i="1"/>
  <c r="AJ45" i="1"/>
  <c r="AE45" i="1"/>
  <c r="AN44" i="1"/>
  <c r="AM44" i="1"/>
  <c r="AL44" i="1"/>
  <c r="AK44" i="1"/>
  <c r="AJ44" i="1"/>
  <c r="AE44" i="1"/>
  <c r="AN43" i="1"/>
  <c r="AM43" i="1"/>
  <c r="AL43" i="1"/>
  <c r="AK43" i="1"/>
  <c r="AJ43" i="1"/>
  <c r="AE43" i="1"/>
  <c r="AN42" i="1"/>
  <c r="AM42" i="1"/>
  <c r="AL42" i="1"/>
  <c r="AK42" i="1"/>
  <c r="AJ42" i="1"/>
  <c r="AE42" i="1"/>
  <c r="AN41" i="1"/>
  <c r="AM41" i="1"/>
  <c r="AL41" i="1"/>
  <c r="AK41" i="1"/>
  <c r="AJ41" i="1"/>
  <c r="AE41" i="1"/>
  <c r="AN40" i="1"/>
  <c r="AM40" i="1"/>
  <c r="AL40" i="1"/>
  <c r="AK40" i="1"/>
  <c r="AJ40" i="1"/>
  <c r="AE40" i="1"/>
  <c r="AN39" i="1"/>
  <c r="AM39" i="1"/>
  <c r="AL39" i="1"/>
  <c r="AK39" i="1"/>
  <c r="AJ39" i="1"/>
  <c r="AE39" i="1"/>
  <c r="AN38" i="1"/>
  <c r="AM38" i="1"/>
  <c r="AL38" i="1"/>
  <c r="AK38" i="1"/>
  <c r="AJ38" i="1"/>
  <c r="AE38" i="1"/>
  <c r="AN37" i="1"/>
  <c r="AM37" i="1"/>
  <c r="AL37" i="1"/>
  <c r="AK37" i="1"/>
  <c r="AJ37" i="1"/>
  <c r="AE37" i="1"/>
  <c r="AN36" i="1"/>
  <c r="AM36" i="1"/>
  <c r="AL36" i="1"/>
  <c r="AK36" i="1"/>
  <c r="AJ36" i="1"/>
  <c r="AE36" i="1"/>
  <c r="AN35" i="1"/>
  <c r="AM35" i="1"/>
  <c r="AL35" i="1"/>
  <c r="AK35" i="1"/>
  <c r="AJ35" i="1"/>
  <c r="AE35" i="1"/>
  <c r="AN34" i="1"/>
  <c r="AM34" i="1"/>
  <c r="AL34" i="1"/>
  <c r="AK34" i="1"/>
  <c r="AJ34" i="1"/>
  <c r="AE34" i="1"/>
  <c r="AN33" i="1"/>
  <c r="AM33" i="1"/>
  <c r="AL33" i="1"/>
  <c r="AK33" i="1"/>
  <c r="AJ33" i="1"/>
  <c r="AE33" i="1"/>
  <c r="AN32" i="1"/>
  <c r="AM32" i="1"/>
  <c r="AL32" i="1"/>
  <c r="AK32" i="1"/>
  <c r="AJ32" i="1"/>
  <c r="AE32" i="1"/>
  <c r="AN31" i="1"/>
  <c r="AM31" i="1"/>
  <c r="AL31" i="1"/>
  <c r="AK31" i="1"/>
  <c r="AJ31" i="1"/>
  <c r="AE31" i="1"/>
  <c r="HO6" i="2" l="1"/>
  <c r="HL6" i="2"/>
  <c r="HK6" i="2"/>
  <c r="HJ6" i="2"/>
  <c r="HI6" i="2"/>
  <c r="HH6" i="2"/>
  <c r="FM6" i="2"/>
  <c r="FL6" i="2"/>
  <c r="FK6" i="2"/>
  <c r="FJ6" i="2"/>
  <c r="FI6" i="2"/>
  <c r="EF6" i="2"/>
  <c r="DN6" i="2"/>
  <c r="DM6" i="2"/>
  <c r="DL6" i="2"/>
  <c r="DK6" i="2"/>
  <c r="DJ6" i="2"/>
  <c r="CG6" i="2"/>
  <c r="BO6" i="2"/>
  <c r="BN6" i="2"/>
  <c r="BM6" i="2"/>
  <c r="BL6" i="2"/>
  <c r="BK6" i="2"/>
  <c r="AH6" i="2"/>
  <c r="HO5" i="2"/>
  <c r="HL5" i="2"/>
  <c r="HK5" i="2"/>
  <c r="HJ5" i="2"/>
  <c r="HI5" i="2"/>
  <c r="HH5" i="2"/>
  <c r="GE5" i="2"/>
  <c r="FL5" i="2"/>
  <c r="FK5" i="2"/>
  <c r="FJ5" i="2"/>
  <c r="FI5" i="2"/>
  <c r="EF5" i="2"/>
  <c r="FM5" i="2" s="1"/>
  <c r="DN5" i="2"/>
  <c r="DM5" i="2"/>
  <c r="DL5" i="2"/>
  <c r="DK5" i="2"/>
  <c r="DJ5" i="2"/>
  <c r="CG5" i="2"/>
  <c r="BN5" i="2"/>
  <c r="BM5" i="2"/>
  <c r="BL5" i="2"/>
  <c r="BK5" i="2"/>
  <c r="AH5" i="2"/>
  <c r="BO5" i="2" s="1"/>
  <c r="HO4" i="2"/>
  <c r="HL4" i="2"/>
  <c r="HK4" i="2"/>
  <c r="HJ4" i="2"/>
  <c r="HI4" i="2"/>
  <c r="HH4" i="2"/>
  <c r="FL4" i="2"/>
  <c r="FK4" i="2"/>
  <c r="FJ4" i="2"/>
  <c r="FI4" i="2"/>
  <c r="EF4" i="2"/>
  <c r="FM4" i="2" s="1"/>
  <c r="DN4" i="2"/>
  <c r="DM4" i="2"/>
  <c r="DL4" i="2"/>
  <c r="DK4" i="2"/>
  <c r="DJ4" i="2"/>
  <c r="CG4" i="2"/>
  <c r="BN4" i="2"/>
  <c r="BM4" i="2"/>
  <c r="BL4" i="2"/>
  <c r="BK4" i="2"/>
  <c r="AH4" i="2"/>
  <c r="BO4" i="2" s="1"/>
  <c r="HO3" i="2"/>
  <c r="HL3" i="2"/>
  <c r="HK3" i="2"/>
  <c r="HJ3" i="2"/>
  <c r="HI3" i="2"/>
  <c r="HH3" i="2"/>
  <c r="FL3" i="2"/>
  <c r="FK3" i="2"/>
  <c r="FJ3" i="2"/>
  <c r="FI3" i="2"/>
  <c r="EF3" i="2"/>
  <c r="FM3" i="2" s="1"/>
  <c r="DN3" i="2"/>
  <c r="DM3" i="2"/>
  <c r="DL3" i="2"/>
  <c r="DK3" i="2"/>
  <c r="DJ3" i="2"/>
  <c r="CG3" i="2"/>
  <c r="BN3" i="2"/>
  <c r="BM3" i="2"/>
  <c r="BL3" i="2"/>
  <c r="BK3" i="2"/>
  <c r="AH3" i="2"/>
  <c r="BO3" i="2" s="1"/>
  <c r="HO2" i="2"/>
  <c r="HL2" i="2"/>
  <c r="HK2" i="2"/>
  <c r="HJ2" i="2"/>
  <c r="HI2" i="2"/>
  <c r="HH2" i="2"/>
  <c r="FL2" i="2"/>
  <c r="FK2" i="2"/>
  <c r="FJ2" i="2"/>
  <c r="FI2" i="2"/>
  <c r="EF2" i="2"/>
  <c r="FM2" i="2" s="1"/>
  <c r="DN2" i="2"/>
  <c r="DM2" i="2"/>
  <c r="DL2" i="2"/>
  <c r="DK2" i="2"/>
  <c r="DJ2" i="2"/>
  <c r="CG2" i="2"/>
  <c r="BN2" i="2"/>
  <c r="BM2" i="2"/>
  <c r="BL2" i="2"/>
  <c r="BK2" i="2"/>
  <c r="AH2" i="2"/>
  <c r="BO2" i="2" s="1"/>
  <c r="AN30" i="1"/>
  <c r="AM30" i="1"/>
  <c r="AL30" i="1"/>
  <c r="AK30" i="1"/>
  <c r="AJ30" i="1"/>
  <c r="AE30" i="1"/>
  <c r="AN29" i="1"/>
  <c r="AM29" i="1"/>
  <c r="AL29" i="1"/>
  <c r="AK29" i="1"/>
  <c r="AJ29" i="1"/>
  <c r="AE29" i="1"/>
  <c r="AN28" i="1"/>
  <c r="AM28" i="1"/>
  <c r="AL28" i="1"/>
  <c r="AK28" i="1"/>
  <c r="AJ28" i="1"/>
  <c r="AE28" i="1"/>
  <c r="AN27" i="1"/>
  <c r="AM27" i="1"/>
  <c r="AL27" i="1"/>
  <c r="AK27" i="1"/>
  <c r="AJ27" i="1"/>
  <c r="AE27" i="1"/>
  <c r="AN26" i="1"/>
  <c r="AM26" i="1"/>
  <c r="AL26" i="1"/>
  <c r="AK26" i="1"/>
  <c r="AJ26" i="1"/>
  <c r="AE26" i="1"/>
  <c r="AN25" i="1"/>
  <c r="AM25" i="1"/>
  <c r="AL25" i="1"/>
  <c r="AK25" i="1"/>
  <c r="AJ25" i="1"/>
  <c r="AE25" i="1"/>
  <c r="AN24" i="1"/>
  <c r="AM24" i="1"/>
  <c r="AL24" i="1"/>
  <c r="AK24" i="1"/>
  <c r="AJ24" i="1"/>
  <c r="AE24" i="1"/>
  <c r="AN23" i="1"/>
  <c r="AM23" i="1"/>
  <c r="AL23" i="1"/>
  <c r="AK23" i="1"/>
  <c r="AJ23" i="1"/>
  <c r="AE23" i="1"/>
  <c r="AN22" i="1"/>
  <c r="AM22" i="1"/>
  <c r="AL22" i="1"/>
  <c r="AK22" i="1"/>
  <c r="AJ22" i="1"/>
  <c r="AE22" i="1"/>
  <c r="AN21" i="1"/>
  <c r="AM21" i="1"/>
  <c r="AL21" i="1"/>
  <c r="AK21" i="1"/>
  <c r="AJ21" i="1"/>
  <c r="AE21" i="1"/>
  <c r="AN20" i="1"/>
  <c r="AM20" i="1"/>
  <c r="AL20" i="1"/>
  <c r="AK20" i="1"/>
  <c r="AJ20" i="1"/>
  <c r="AE20" i="1"/>
  <c r="AN19" i="1"/>
  <c r="AM19" i="1"/>
  <c r="AL19" i="1"/>
  <c r="AK19" i="1"/>
  <c r="AJ19" i="1"/>
  <c r="AE19" i="1"/>
  <c r="AN18" i="1"/>
  <c r="AM18" i="1"/>
  <c r="AL18" i="1"/>
  <c r="AK18" i="1"/>
  <c r="AJ18" i="1"/>
  <c r="AE18" i="1"/>
  <c r="AN17" i="1"/>
  <c r="AM17" i="1"/>
  <c r="AL17" i="1"/>
  <c r="AK17" i="1"/>
  <c r="AJ17" i="1"/>
  <c r="AE17" i="1"/>
  <c r="AN16" i="1"/>
  <c r="AM16" i="1"/>
  <c r="AL16" i="1"/>
  <c r="AK16" i="1"/>
  <c r="AJ16" i="1"/>
  <c r="AE16" i="1"/>
  <c r="AN15" i="1"/>
  <c r="AM15" i="1"/>
  <c r="AL15" i="1"/>
  <c r="AK15" i="1"/>
  <c r="AJ15" i="1"/>
  <c r="AE15" i="1"/>
  <c r="AN14" i="1"/>
  <c r="AM14" i="1"/>
  <c r="AL14" i="1"/>
  <c r="AK14" i="1"/>
  <c r="AJ14" i="1"/>
  <c r="AE14" i="1"/>
  <c r="AN13" i="1"/>
  <c r="AM13" i="1"/>
  <c r="AL13" i="1"/>
  <c r="AK13" i="1"/>
  <c r="AJ13" i="1"/>
  <c r="AE13" i="1"/>
  <c r="AN12" i="1"/>
  <c r="AM12" i="1"/>
  <c r="AL12" i="1"/>
  <c r="AK12" i="1"/>
  <c r="AJ12" i="1"/>
  <c r="AE12" i="1"/>
  <c r="AN11" i="1"/>
  <c r="AM11" i="1"/>
  <c r="AL11" i="1"/>
  <c r="AK11" i="1"/>
  <c r="AJ11" i="1"/>
  <c r="AE11" i="1"/>
  <c r="AN10" i="1"/>
  <c r="AM10" i="1"/>
  <c r="AL10" i="1"/>
  <c r="AK10" i="1"/>
  <c r="AJ10" i="1"/>
  <c r="AE10" i="1"/>
  <c r="AN9" i="1"/>
  <c r="AM9" i="1"/>
  <c r="AL9" i="1"/>
  <c r="AK9" i="1"/>
  <c r="AJ9" i="1"/>
  <c r="AE9" i="1"/>
  <c r="AN8" i="1"/>
  <c r="AM8" i="1"/>
  <c r="AL8" i="1"/>
  <c r="AK8" i="1"/>
  <c r="AJ8" i="1"/>
  <c r="AE8" i="1"/>
  <c r="AN7" i="1"/>
  <c r="AM7" i="1"/>
  <c r="AL7" i="1"/>
  <c r="AK7" i="1"/>
  <c r="AJ7" i="1"/>
  <c r="AE7" i="1"/>
  <c r="AN6" i="1"/>
  <c r="AM6" i="1"/>
  <c r="AL6" i="1"/>
  <c r="AK6" i="1"/>
  <c r="AJ6" i="1"/>
  <c r="AE6" i="1"/>
  <c r="AN5" i="1"/>
  <c r="AM5" i="1"/>
  <c r="AL5" i="1"/>
  <c r="AK5" i="1"/>
  <c r="AJ5" i="1"/>
  <c r="AE5" i="1"/>
  <c r="AN4" i="1"/>
  <c r="AM4" i="1"/>
  <c r="AL4" i="1"/>
  <c r="AK4" i="1"/>
  <c r="AJ4" i="1"/>
  <c r="AE4" i="1"/>
  <c r="AN3" i="1"/>
  <c r="AM3" i="1"/>
  <c r="AL3" i="1"/>
  <c r="AK3" i="1"/>
  <c r="AJ3" i="1"/>
  <c r="AE3" i="1"/>
  <c r="AN2" i="1"/>
  <c r="AM2" i="1"/>
  <c r="AL2" i="1"/>
  <c r="AK2" i="1"/>
  <c r="AJ2" i="1"/>
  <c r="AE2" i="1"/>
</calcChain>
</file>

<file path=xl/sharedStrings.xml><?xml version="1.0" encoding="utf-8"?>
<sst xmlns="http://schemas.openxmlformats.org/spreadsheetml/2006/main" count="16431" uniqueCount="4881">
  <si>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</si>
  <si>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</si>
  <si>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</si>
  <si>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</si>
  <si>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</si>
  <si>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</si>
  <si>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</si>
  <si>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</si>
  <si>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</si>
  <si>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</si>
  <si>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</si>
  <si>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</si>
  <si>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</si>
  <si>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</si>
  <si>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</si>
  <si>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</si>
  <si>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</si>
  <si>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</si>
  <si>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</si>
  <si>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</si>
  <si>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</si>
  <si>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</si>
  <si>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</si>
  <si>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</si>
  <si>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</si>
  <si>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</si>
  <si>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</si>
  <si>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</si>
  <si>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</si>
  <si>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</si>
  <si>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</si>
  <si>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</si>
  <si>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</si>
  <si>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</si>
  <si>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</si>
  <si>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</si>
  <si>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</si>
  <si>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</si>
  <si>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</si>
  <si>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</si>
  <si>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</si>
  <si>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</si>
  <si>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</si>
  <si>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</si>
  <si>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</si>
  <si>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</si>
  <si>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</si>
  <si>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</si>
  <si>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</si>
  <si>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</si>
  <si>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</si>
  <si>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</si>
  <si>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</si>
  <si>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</si>
  <si>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</si>
  <si>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</si>
  <si>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Integración con los planes Institucionales y estratégicos</t>
  </si>
  <si>
    <t>Direccionamiento Estratégico y Planeación</t>
  </si>
  <si>
    <t>Gestión Estratégica</t>
  </si>
  <si>
    <t>Reportes de seguimiento a las metas institucionales y sectoriales</t>
  </si>
  <si>
    <t>Implementar políticas y acciones enfocadas en el fortalecimiento institucional y la arquitectura de procesos como pilar estratégico del Instituto</t>
  </si>
  <si>
    <t>Sostenimiento de las políticas del Modelo Integrado de Planeación y Gestión (MIPG)</t>
  </si>
  <si>
    <t>Planeación Institucional</t>
  </si>
  <si>
    <t>Presentar los reportes de seguimiento mejorados en los Comités de Gestión y Desempeño para la generación de alertas, toma de decisiones y definición de acciones de mejora necesarias para el cumplimiento de las metas institucionales</t>
  </si>
  <si>
    <t>Acta</t>
  </si>
  <si>
    <t xml:space="preserve">Oficina Asesora de Planeación </t>
  </si>
  <si>
    <t>Número</t>
  </si>
  <si>
    <t>Reportes de seguimiento a metas institucionales y sectoriales elaborados</t>
  </si>
  <si>
    <t>Eficacia</t>
  </si>
  <si>
    <t>Procesos Sede Central</t>
  </si>
  <si>
    <t>Se realizó comité de gestión y desempeño donde se generaron alertas de  seguimiento a las metas institucionales y sectoriales</t>
  </si>
  <si>
    <t>Se realizó Comité Institucional de Gestión y Desempeño donde se generaron alertas de seguimiento a las metas institucionales y sectoriales</t>
  </si>
  <si>
    <t>Concepto Favorable</t>
  </si>
  <si>
    <t>Se observa que se presentaron reportes de seguimiento mejorados en los Comités de Gestión y Desempeño</t>
  </si>
  <si>
    <t>Se observa que el proceso genero alertas de seguimiento a las metas institucionales y sectoriales durante el segundo trimestre.</t>
  </si>
  <si>
    <t>De acuerdo con las evidencias, se observa que durante el tercer trimestre se generaron 3 Comité Institucional de Gestión y Desempeño donde se generaron alertas de seguimiento a las metas institucionales y sectoriales</t>
  </si>
  <si>
    <t xml:space="preserve">Se evidencia la presentación de los  reportes de seguimiento mejorados en los Comités de Gestión y Desempeño Actas del 28 y 29 de enero y 19 de marzo; así como correos con información para comités y reporte de ejecución. </t>
  </si>
  <si>
    <t>Mediante Actas 4, 5 y 7, se evidencia la realización de Comité de Gestión y Desempeño, con la generación de alertas de seguimiento a las metas institucionales y sectoriales durante el periodo.</t>
  </si>
  <si>
    <t>No aplica</t>
  </si>
  <si>
    <t>Elaborar, presentar y publicar los reportes de seguimiento de las metas institucionales en  las herramientas definidas y a las entidades que lo requieren con el fin de contribuir a la rendición permanente de cuentas de la gestión desarrollada por el IGAC</t>
  </si>
  <si>
    <t>Publicación en la página web (link)</t>
  </si>
  <si>
    <t xml:space="preserve">Se realizó publicación en el link: https://www.igac.gov.co/es/contenido/metas-objetivos-e-indicadores-de-gestion-yo-desempeno el seguimiento a las metas Plan Nacional de Desarrollo y de SPI con el el cierre de la vigencia 2020 </t>
  </si>
  <si>
    <t>Se realizó publicación en el link: https://www.igac.gov.co/es/contenido/metas-objetivos-e-indicadores-de-gestion-yo-desempeno el seguimiento a las metas Plan Nacional de Desarrollo y de SPI con el el cierre del primer trimestre del 2021</t>
  </si>
  <si>
    <t>Se realizó publicación en el link: https://www.igac.gov.co/es/contenido/metas-objetivos-e-indicadores-de-gestion-yo-desempeno el seguimiento a las metas Plan Nacional de Desarrollo y de SPI con el el cierre del segundo trimestre del 2021</t>
  </si>
  <si>
    <t>Se observa que se elaboraron, presentaron y publicaron los reportes de seguimiento de las metas institucionales en  las herramientas definidas por el cierre del 2020</t>
  </si>
  <si>
    <t xml:space="preserve">Se observa que el proceso público en el link: https://www.igac.gov.co/es/transparencia-y-acceso-a-la-informacion-publica/metas-objetivos-e-indicadores-de-gestion-yo-desempeno_x000D_
el seguimiento a las metas Plan Nacional de Desarrollo y de SPI con el cierre del primer trimestre del 2021_x000D_
</t>
  </si>
  <si>
    <t>Revisado el enlace https://www.igac.gov.co/es/transparencia-y-acceso-a-la-informacion-publica/metas-objetivos-e-indicadores-de-gestion-yo-desempeno, se observa que aparecen publicados los seguimientos del tercer trimestre a las metas Plan Nacional de Desarrollo y de SPI.</t>
  </si>
  <si>
    <t>Se verifica la elaboración, presentación y publicación de los reportes de seguimiento de las metas institucionales en las herramientas definidas cierre 2020.</t>
  </si>
  <si>
    <t>Se evidencia activiad con el proceso el proceso público en el link: https://www.igac.gov.co/es/transparencia-y-acceso-a-la-informacion-publica/metas-objetivos-e-indicadores-de-gestion-yo-desempeno</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</si>
  <si>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</si>
  <si>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</si>
  <si>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</si>
  <si>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</si>
  <si>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</si>
  <si>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 xml:space="preserve">Se estructuro el anteproyecto de presupuesto y se cargo en la página de SIIF Nación el 29 de marzo </t>
  </si>
  <si>
    <t>Actividad completada en el primer trimestre del 2021. Sin meta para este periodo.</t>
  </si>
  <si>
    <t>Sin meta asignada en el periodo</t>
  </si>
  <si>
    <t xml:space="preserve">Se observa que se estructuró el anteproyecto de presupuesto </t>
  </si>
  <si>
    <t>Sin meta para este periodo.</t>
  </si>
  <si>
    <t>Se verifica la actividad con las evidencias aportadas por el proceso como los formularios, la justificación y programa de gastos e ingresos.</t>
  </si>
  <si>
    <t>Sin meta para el periodo</t>
  </si>
  <si>
    <t>Socializar el anteproyecto de presupuesto con los procesos de la Entidad</t>
  </si>
  <si>
    <t>Socialización anteproyecto de presupuesto</t>
  </si>
  <si>
    <t xml:space="preserve">Se realizó socialización vía correo electrónico el 24 de marzo del anteproyecto de presupuesto </t>
  </si>
  <si>
    <t xml:space="preserve">Se observa que se realizó socialización del Anteproyecto de presupuesto </t>
  </si>
  <si>
    <t>Se constata la socialización del anteproyecto de presupuesto, a través de correo electrónico de fecha 24 de marzo de 2021.</t>
  </si>
  <si>
    <t>Presentar ante las instancias definidas el anteproyecto de presupuesto del IGAC.</t>
  </si>
  <si>
    <t>Presentación anteproyecto de presupuesto</t>
  </si>
  <si>
    <t>Se presentó el 29 de marzo ante el Ministerio de Hacienda y Crédito Público el anteproyecto de presupuesto del IGAC.</t>
  </si>
  <si>
    <t>Se enviaron a través del SUIFP los nueve (9) proyectos de inversión para ser validados por el DANE y posteriormente ser enviados al DNP para consolidar los proyectos candidatos a POAI 2022. Igualmente, se elaboró y socializó el Marco de Gasto de Mediano Plazo con los recursos solicitados para las vigencias 2022-2025</t>
  </si>
  <si>
    <t>Actividad completada en el segundo trimestre del 2021. Sin meta para este periodo.</t>
  </si>
  <si>
    <t xml:space="preserve">Se observa que el Anteproyecto de presupuesto se presentó ante el Ministerio de Hacienda y Crédito Público el 29 de marzo </t>
  </si>
  <si>
    <t>Se observa que el proceso envió la presentación del anteproyecto de presupuesto</t>
  </si>
  <si>
    <t xml:space="preserve">Se evidencia el envío mediante correo electrónico del Anteproyecto de presupuesto, al Ministerio de Hacienda y Crédito Público. </t>
  </si>
  <si>
    <t>De acuerdo con lo evidenciado, el proceso presentó ante las instancias definidas el anteproyecto de presupuesto del IGAC.</t>
  </si>
  <si>
    <t xml:space="preserve">Informes de gestión </t>
  </si>
  <si>
    <t>Elaborar los informes de gestión de la entidad (vigencia y congreso)</t>
  </si>
  <si>
    <t>Informe de gestión vigencia y congreso</t>
  </si>
  <si>
    <t>Informes de gestión elaborados</t>
  </si>
  <si>
    <t>Se realizó el informe de gestión cierre vigencia 2020</t>
  </si>
  <si>
    <t xml:space="preserve">Actividad programada para los próximos periodos. </t>
  </si>
  <si>
    <t>Se elaboró el informe sectorial al Congreso correspondiente al periodo 2020-2021. El documento se encuentra publicado en la página web de la entidad en la sección de Transparencia: https://igac.gov.co/es/transparencia-y-acceso-a-la-informacion-publica/informe_al_congreso</t>
  </si>
  <si>
    <t>Se observa que se realizó el informe de gestión cierre vigencia 2020</t>
  </si>
  <si>
    <t>Revisado el enlace citado, se observa que aparece publicado el informe sectorial al Congreso correspondiente al periodo 2020-2021.</t>
  </si>
  <si>
    <t>Se verifica el informe de gestión del cierre vigencia 2020.</t>
  </si>
  <si>
    <t>Elaborar los informes mensuales de ejecución presupuestal</t>
  </si>
  <si>
    <t>Informe ejecución presupuestal</t>
  </si>
  <si>
    <t>Se realizó informe de ejecución presupuestal de los meses de enero, febrero y marzo, a su vez la respectiva publicación en el link: https://www.igac.gov.co/es/transparencia-y-acceso-a-la-informacion-publica/presupuesto-y-ejecucion-general-de-ingresos-gastos-e-inversion</t>
  </si>
  <si>
    <t>Se realizó informe de ejecución presupuestal de los meses de abril, mayo y junio, a su vez la respectiva publicación en el link: https://www.igac.gov.co/es/transparencia-y-acceso-a-la-informacion-publica/presupuesto-y-ejecucion-general-de-ingresos-gastos-e-inversion</t>
  </si>
  <si>
    <t>Se realizó informe de ejecución presupuestal de los meses de julio, agosto y septiembre, a su vez la respectiva publicación en el link: https://www.igac.gov.co/es/transparencia-y-acceso-a-la-informacion-publica/presupuesto-y-ejecucion-general-de-ingresos-gastos-e-inversion</t>
  </si>
  <si>
    <t>Se observa que se elaboraron mensualmente  los informes mensuales de ejecución presupuestal</t>
  </si>
  <si>
    <t>Se observa los informe de ejecución presupuestal correspondientes al segundo trimestre elaborados y publicados por el proceso</t>
  </si>
  <si>
    <t>Revisado el enlace citado, se observa que aparece publicado el informe de ejecución presupuestal de los meses de julio, agosto y septiembre</t>
  </si>
  <si>
    <t>La actividad de "Elaborar los informes mensuales de ejecución presupuestal", para el trimestre, se verifica con la publicación en la página institucional.</t>
  </si>
  <si>
    <t>Se constata la realización  de informe de ejecución presupuestal en el periodo, y publicación en el link: https://www.igac.gov.co/es/transparencia-y-acceso-a-la-informacion-publica/presupuesto-y-ejecucion-general-de-ingresos-gastos-e-inversion.</t>
  </si>
  <si>
    <t>Publicar los informes de gestión de la entidad en las herramientas definidas</t>
  </si>
  <si>
    <t>Publicación informes de gestión</t>
  </si>
  <si>
    <t>Se publicó el informe de gestión con el cierre de la vigencia 2020 en el link: https://www.igac.gov.co/es/contenido/informes-de-gestion-y-empalme</t>
  </si>
  <si>
    <t>Se publicó el informe al Congreso 2020-2021 en el link: https://igac.gov.co/es/transparencia-y-acceso-a-la-informacion-publica/informe_al_congreso</t>
  </si>
  <si>
    <t xml:space="preserve">Se observa que se publicó el informe de gestión2020  de la entidad </t>
  </si>
  <si>
    <t xml:space="preserve">Revisado el enlace citado, se observa que aparece publicado el informe al Congreso 2020-2021 </t>
  </si>
  <si>
    <t>Se verifica la publicación del informe de gestión de cierre de la vigencia 2020 del IGAC.</t>
  </si>
  <si>
    <t>Realizar el seguimiento a los temas de Cooperación Internacional de la entidad</t>
  </si>
  <si>
    <t>Matriz de Cooperación Internacional</t>
  </si>
  <si>
    <t>Se llevo a cabo el seguimiento al avance en los diferentes temas de cooperación internacional adelantados desde cada una de las áreas misionales durante el último trimestre del año 2020, se verificó el diligenciamiento de actividades y evidencias aportadas.</t>
  </si>
  <si>
    <t>Se llevó a cabo el seguimiento al avance en los diferentes temas de cooperación internacional adelantados desde cada una de las áreas misionales durante el primer trimestre del año 2021, se_x000D_
verificó el diligenciamiento de actividades y evidencias aportadas</t>
  </si>
  <si>
    <t>Se llevó a cabo el seguimiento al avance en los diferentes temas de Cooperación Internacional adelantados desde cada una de las áreas misionales durante el segundo trimestre del año 2021, se verificó el diligenciamiento de actividades y evidencias aportadas</t>
  </si>
  <si>
    <t>Se observa que se realizó seguimiento a los temas de Cooperación Internacional de la entidad</t>
  </si>
  <si>
    <t>Se observa el seguimiento realizado por el proceso en la Matriz de Cooperación Internacional</t>
  </si>
  <si>
    <t>De acuerdo con las evidencias, se observa que durante el tercer trimestre se llevó a cabo el seguimiento al avance en los diferentes temas de Cooperación Internacional adelantados desde cada una de las áreas misionales durante el segundo trimestre del año 2021</t>
  </si>
  <si>
    <t>La actividad de seguimiento a los temas de Cooperación Inrternacional del IGAC, son evidenciados con las matrices de seguimiento de los procesos a cargo, así como los correos de envío.</t>
  </si>
  <si>
    <t>Con las evidencias aportadas por el proceso se evidencia la realización de seguimiento a los temas de Cooperación Internacional de la entidad.</t>
  </si>
  <si>
    <t>Gestión del SGI</t>
  </si>
  <si>
    <t>Modelo de operación optimizado</t>
  </si>
  <si>
    <t>Arquitectura de procesos</t>
  </si>
  <si>
    <t xml:space="preserve">Fortalecimiento organizacional y simplificación de procesos </t>
  </si>
  <si>
    <t>Analizar comportamientos y variables asociadas a los procesos, sub procesos y procedimientos del IGAC</t>
  </si>
  <si>
    <t>Documento de casos de uso</t>
  </si>
  <si>
    <t>Número de procesos optimizados</t>
  </si>
  <si>
    <t>Se realizó el levantamiento de información y modelamiento del proceso de gestión contractual</t>
  </si>
  <si>
    <t xml:space="preserve">Se realizó la identificación de variables de los procesos: Control disciplinario, gestión del talento humano, gestión geodésica, regulación, seguimiento y evaluación y servicio al ciudadano y participación. Tener en cuenta que para el primer trimestre se identicaron las variables de 1 de los 7 procesos programados para el segundo trimestre. </t>
  </si>
  <si>
    <t>Actividad programada para el último trimestre del 2021.</t>
  </si>
  <si>
    <t>Se observa que se realizó el levantamiento de información y modelamiento documental del proceso de gestión contractual</t>
  </si>
  <si>
    <t>Se observa que el proceso realizó la identificación de variables de los procesos en los documentos de casos de uso</t>
  </si>
  <si>
    <t>Se evidenció la realización  del levantamiento de información y modelamiento del proceso de gestión contractual.</t>
  </si>
  <si>
    <t>Se verifica en las matrices aportadas por el proceso la realización de  la identificación de variables de los procesos en los documentos de casos de uso</t>
  </si>
  <si>
    <t>Modelar los procesos, sub procesos y procedimientos del IGAC</t>
  </si>
  <si>
    <t>Modelo de Procesos</t>
  </si>
  <si>
    <t xml:space="preserve">Se realizó el modelamiento de los procesos: Control disciplinario, gestión del talento humano, gestión geodésica, regulación, seguimiento y evaluación y servicio al ciudadano y participación. Tener en cuenta que para el primer trimestre se realizó el modelamiento de 1 de los 7 procesos programados para el segundo trimestre. </t>
  </si>
  <si>
    <t>Aunque la actividad está programada para el último trimestre del 2021 se modelaron los 17 procesos de la Entidad de acuerdo con la nueva cadena de valor. Igualmente, se realizaron mesas de trabajo con los procesos: gestión jurídica, gestión de servicio al ciudadano, gestión contractual, gestión documental, seguimiento y evaluación, control disciplinario, gestión de talento humano y direccionamiento estratégico y planeación, para socializar las propuestas de caracterización presentadas.</t>
  </si>
  <si>
    <t>Se observa que se realizó modelamiento documental del proceso de gestión contractual</t>
  </si>
  <si>
    <t>Se observa el modelamiento de los procesos realizado durante el segundo trimestre.</t>
  </si>
  <si>
    <t>De acuerdo con las evidencias, se observa que durante el tercer trimestre 2021 se modelaron los 17 procesos de la Entidad de acuerdo con la nueva cadena de valor y se socializaron las propuestas de caracterización presentadas</t>
  </si>
  <si>
    <t>De acuerdo a la información revisada, se evidencia la realización de la actividad.</t>
  </si>
  <si>
    <t>Se verifica el modelamiento de los procesos  de Control disciplinario, Gestión del Talento Humano, Gestión Geodésica, Regulación, Seguimiento y Evaluación y Servicio al Ciudadano y participación</t>
  </si>
  <si>
    <t>Presentar propuesta de mejora de los procesos, sub procesos y procedimientos del IGAC</t>
  </si>
  <si>
    <t>Documento de propuesta de mejora</t>
  </si>
  <si>
    <t xml:space="preserve">Actividad programada para próximos trimestres </t>
  </si>
  <si>
    <t>Se modelaron los diagramas 'To Be' de los procesos: Control disciplinario, gestión del talento humano, gestión geodésica, regulación, seguimiento y evaluación, servicio al ciudadano y participación, y gestión contractual.</t>
  </si>
  <si>
    <t>Se observan los documentos de propuesta de mejora presentados a los procesos durante el segundo trimestre.</t>
  </si>
  <si>
    <t>Sin meta programada para el trimestre.</t>
  </si>
  <si>
    <t>Se verifican las propuestas de mejora presentadas a los procesos durante el periodo.</t>
  </si>
  <si>
    <t>MIPG implementado</t>
  </si>
  <si>
    <t>Implementar políticas y acciones enfocadas en el fortalecimiento institucional y la arquitectura de procesos como pilar estratégico del Institucional</t>
  </si>
  <si>
    <t>Elaborar informe respecto del análisis de las acciones de mejoramiento</t>
  </si>
  <si>
    <t>Informe</t>
  </si>
  <si>
    <t>Índice de desempeño institucional</t>
  </si>
  <si>
    <t>Se realizó reporte de acciones con corte al 31 de marzo de2021</t>
  </si>
  <si>
    <t xml:space="preserve">Actividad programada para el próximo trimestre. Sin meta asignada. </t>
  </si>
  <si>
    <t xml:space="preserve">Se realizó reporte de acciones con corte al 30 de septiembre. </t>
  </si>
  <si>
    <t>Se observa que se realizó reporte de acciones con corte al 31 de marzo de2021</t>
  </si>
  <si>
    <t>De acuerdo con las evidencias, se observa que durante el tercer trimestre se realizó reporte de acciones con corte al 30 de septiembre</t>
  </si>
  <si>
    <t>Se constata la realización del reporte de acciones con corte al 31 de marzo de2021.</t>
  </si>
  <si>
    <t>No Aplica</t>
  </si>
  <si>
    <t xml:space="preserve">Actualizar la información documentada del SGI del proceso. </t>
  </si>
  <si>
    <t>Actualización</t>
  </si>
  <si>
    <t>Porcentaje</t>
  </si>
  <si>
    <t>Aunque la actividad esta programada para el tercer trimestre, se adelanto parte de la actualización documenta, se carga en las evidencias el cronograma de trabajo.</t>
  </si>
  <si>
    <t>Se anexa cronograma y seguimiento de actualización documental del proceso de Direccionamiento Estratégico y Planeación, al 30 de septiembre del 2021 el proceso tiene 51 documentos actualizados para un total del 69,86% el día 16 de septiembre se ajusta el plan de trabajo de actualización documental. Se anexa cronograma con seguimiento.</t>
  </si>
  <si>
    <t>De acuerdo con las evidencias, se observa que durante el tercer trimestre se realizó seguimiento a la actualización documental del proceso de Direccionamiento Estratégico y Planeación.</t>
  </si>
  <si>
    <t>Gestión de Riesgos</t>
  </si>
  <si>
    <t>Realizar seguimiento a los controles de los riesgos del proceso.</t>
  </si>
  <si>
    <t>Herramienta Planigac</t>
  </si>
  <si>
    <t>Se realizó seguimiento de acuerdo con la programación con corte al último trimestre de 2020</t>
  </si>
  <si>
    <t>Se realizó seguimiento de acuerdo con la programación con corte al primer trimestre del 2021 a través de cada asesor responsable desde la OAP.</t>
  </si>
  <si>
    <t>Se realizó seguimiento de acuerdo con la programación con corte al segundo trimestre del 2021 a través de cada asesor responsable desde la OAP.</t>
  </si>
  <si>
    <t>Se observa que se realizó seguimiento seguimiento a los controles de los riesgos institucionales con corte al último trimestre de 2020</t>
  </si>
  <si>
    <t>Se observan que el proceso realiza seguimiento del segundo trimestre en la Herramienta Planigac</t>
  </si>
  <si>
    <t xml:space="preserve">De acuerdo con las evidencias, se observa que durante el tercer trimestre se realizó seguimiento de acuerdo con la programación con corte al segundo trimestre del 2021 </t>
  </si>
  <si>
    <t>Se verifica el seguimiento a los controles de los riesgos institucionales con corte al último trimestre de 2020.</t>
  </si>
  <si>
    <t>Se evidencia la realización del seguimiento en el periodo a Sede Central y Direcciones Territoriales en la herramienta Planigac.</t>
  </si>
  <si>
    <t>Elaborar mapa de riesgos institucional 2022</t>
  </si>
  <si>
    <t>Actividad programada para el cuarto trimestre.</t>
  </si>
  <si>
    <t>Sin meta asignada en el periodo.</t>
  </si>
  <si>
    <t>Realizar acompañamiento a los procesos en el seguimiento al PAA y PAAC</t>
  </si>
  <si>
    <t>Herramienta Planigac y Matriz PAAC</t>
  </si>
  <si>
    <t xml:space="preserve">Se realizó el seguimiento a través de cada uno de los enlaces en la herramienta PLANIGAC de acuerdo con la programación. </t>
  </si>
  <si>
    <t xml:space="preserve">Se observa que se realizó acompañamiento a los procesos en el seguimiento al PAA y PAAC a través de cada uno de los enlaces en la herramienta PLANIGAC de acuerdo con la programación. </t>
  </si>
  <si>
    <t>Se observan que el proceso realiza acompañamiento a los procesos y DT en la Herramienta Planigac y Matriz PAAC durante el segundo trimestre</t>
  </si>
  <si>
    <t>De acuerdo con las evidencias, se observa que durante el tercer trimestre se realizó acompañamiento a través de cada uno de los enlaces en la herramienta PLANIGAC frente al PAA y también en el PAAC</t>
  </si>
  <si>
    <t>Se evidencia el acompañamiento durante el periodo por los responsables  a los procesos en el seguimiento al PAA y PAAC.</t>
  </si>
  <si>
    <t xml:space="preserve">Constatado lo soportado por el proceso se evidencia la realización  en el acompañamiento a los procesos seguimiento PAA y PAAC. </t>
  </si>
  <si>
    <t>Acompañar la formulación del PAA y del PAAC 2022</t>
  </si>
  <si>
    <t>Realizar análisis y seguimiento a los resultados del PTS No conforme</t>
  </si>
  <si>
    <t>Matriz de producto no conforme 
Documento de análisis de producto no conforme</t>
  </si>
  <si>
    <t>Actividad programada a partir del segundo trimestre</t>
  </si>
  <si>
    <t xml:space="preserve">Se realizó monitoreo mensual a los productos, trabajos y servicios no conformes y se generó la matriz con corte al segundo trimestre del 2021, la cual se incluye como evidencia. </t>
  </si>
  <si>
    <t xml:space="preserve">Se realizó monitoreo mensual a los productos, trabajos y servicios no conformes y se generó la matriz con corte al tercer trimestre del 2021, la cual se incluye como evidencia. </t>
  </si>
  <si>
    <t>Se observa que el proceso monitorea el producto no conforme</t>
  </si>
  <si>
    <t>De acuerdo con las evidencias, se observa que durante el tercer trimestre se realizó monitoreo mensual a los productos, trabajos y servicios no conformes y se generó la matriz con corte al tercer trimestre del 2021</t>
  </si>
  <si>
    <t>De acuerdo a lo soportado por el proceso se evidencia el monitoreo mensual a los productos, trabajos y servicios no conformes y la generación de  la matriz con corte al segundo trimestre del 2021.</t>
  </si>
  <si>
    <t>Realizar autodiagnósticos MIPG</t>
  </si>
  <si>
    <t>Autodiagnósticos diligenciados</t>
  </si>
  <si>
    <t>Actividad programada para el segundo y tercer trimestre</t>
  </si>
  <si>
    <t xml:space="preserve">Se realizaron 5 autodiagnósticos a partir de las herramientas dispuestas por el DAFP y con la información registrada en el FURAG para la vigencia 2020. </t>
  </si>
  <si>
    <t>se observa el diligenciamiento de los Autodiagnósticos durante el segundo trimestre</t>
  </si>
  <si>
    <t>De acuerdo con las evidencias, se observa que durante el tercer trimestre Se realizaron 5 autodiagnósticos a partir de las herramientas dispuestas por el DAFP y con la información registrada en el FURAG para la vigencia 2020.</t>
  </si>
  <si>
    <t>Se presenta por el proceso la realización de 5 autodiagnósticos, verificando la realización de la actividad.</t>
  </si>
  <si>
    <t>Generar informe frente a los resultados de la encuesta FURAG 2020 vs. 2019</t>
  </si>
  <si>
    <t>Actividad programada para los próximos trimestres.</t>
  </si>
  <si>
    <t xml:space="preserve">Actividad programada para el próximo trimestre. </t>
  </si>
  <si>
    <t>Se realizó informe comparativo con los resultados obtenidos en el FURAG en las vigencias 2019 -2020. Se socializó con la entidad este resultados y las recomentaciones de mejora entregadas por el DAFP. Igualmente, se realizaron sesiones de acompañamiento a los procesos involucrados en las preguntas del formulario.</t>
  </si>
  <si>
    <t>De acuerdo con las evidencias, se observa que durante el tercer trimestre se realizó informe comparativo con los resultados obtenidos en el FURAG en las vigencias 2019 -2020</t>
  </si>
  <si>
    <t>Acompañar a los procesos para la formulación de las actividades o acciones que se deban generar a partir de los resultados del FURAG 2020</t>
  </si>
  <si>
    <t xml:space="preserve">Acta y / o correo, Formulario </t>
  </si>
  <si>
    <t>Se realizaron 3 acompañamientos para la preparación del FURAG 2021 con los procesos de Gestión del conocimiento y la innovación, Gestión de tecnologías de la información y servicio al ciudadano</t>
  </si>
  <si>
    <t xml:space="preserve">Se realizaron 6 acompañamientos para la preparación del FURAG 2021 con los procesos de Comunicaciones, Gestión Administrativa, Gestión Contractual, Gestión Documental, OAJ y Talento Humano. Se deja ejecución en 1 por ser una jornada masiva de acompañamiento. </t>
  </si>
  <si>
    <t>se observa el acompañamiento a Gestión del conocimiento y la innovación, Gestión de tecnologías de la información y servicio al ciudadano para la formulación de las actividades a partir de los resultados del FURAG 2020</t>
  </si>
  <si>
    <t>De acuerdo con las evidencias, se observa que durante el tercer trimestre se realizaron acompañamientos para la preparación del FURAG 2021 a partir de los resultados del FURAG 2020.</t>
  </si>
  <si>
    <t>Con las evidencias aportadas, se evidencia el acompañamiento tema FURAG a los procesos de Gestión del conocimiento y la innovación, Gestión de tecnologías de la información y servicio al ciudadano</t>
  </si>
  <si>
    <t>Realizar y promover sensibilizaciones acerca de los temas del SGI-MIPG</t>
  </si>
  <si>
    <t>Sensibilización</t>
  </si>
  <si>
    <t xml:space="preserve">Se realizaron 18 sesiones de sensibilización sobre los temas del SGI en el componente de riesgos y en MIPG con los procesos y direcciones territoriales entre los días 15 y 18 de junio. </t>
  </si>
  <si>
    <t xml:space="preserve">Se realizaron 8 sesiones de sensibilización sobre los temas centrales de la OAP, en lo que se incluyeron las generalidades, medición y resultados de MIPG. Esta actividad se desarrolló con procesos y Direcciones Territoriales entre el 15 y 22 de septiembre. </t>
  </si>
  <si>
    <t>Se observa que el proceso realizo sensibilizaciones acerca de los temas del SGI-MIPG durante el segundo trimestre</t>
  </si>
  <si>
    <t xml:space="preserve">De acuerdo con las evidencias, se observa que durante el tercer trimestre se realizaron sesiones de sensibilización que incluyeron las generalidades, medición y resultados de MIPG. Esta actividad se desarrolló con procesos y Direcciones Territoriales entre el 15 y 22 de septiembre. </t>
  </si>
  <si>
    <t>Se evidencia la realización de sensibilizaciones en los temas del SGI-MIPG durante el periodo.</t>
  </si>
  <si>
    <t>Preparar y realizar las auditorias internas del SGI</t>
  </si>
  <si>
    <t>Plan, programa e informe de auditorias</t>
  </si>
  <si>
    <t xml:space="preserve">Se realizó socialización y aprobación del programa de auditoria </t>
  </si>
  <si>
    <t xml:space="preserve">Se realizó socialización y aprobación del programa de auditoria en su versión 2 en el que se actualizaron los meses de inicio de las auditorías internas </t>
  </si>
  <si>
    <t xml:space="preserve">Dado el proceso de modernización de la entidad, las auditorías internas se reprogramaron para el último trimestre del año. No obstante, para este periodo se adelantaron las acciones de planificación de las auditorías. </t>
  </si>
  <si>
    <t>Se observa que se  realizó aprobación del programa de auditoria en el Comité de Coordinación de Control Interno</t>
  </si>
  <si>
    <t>Se observa que el proceso realizó la socialización y aprobación del programa de auditoria.</t>
  </si>
  <si>
    <t>De acuerdo con las evidencias, se observa que durante el tercer trimestre se adelantaron las acciones de planificación de las auditorías internas al SGI.</t>
  </si>
  <si>
    <t>Se verifica en documento excel el programa de auditoria internas al SGI.</t>
  </si>
  <si>
    <t>Según lo evidenciado el proceso realizó la socialización y aprobación del programa de auditorias internas del SGI.</t>
  </si>
  <si>
    <t>Preparar y realizar las Revisión por la Dirección (2020)</t>
  </si>
  <si>
    <t>Correos, presentación y acta de comité institucional de gestión y desempeño</t>
  </si>
  <si>
    <t xml:space="preserve">Teniendo en cuenta los resultados de la auditoría de acreditación al LNS, respecto a los requisitos de entrada y de salida para la revisión por la Dirección, Se reprogramo el comité institucional de gestión y desempeño para el mes de abril para que solventaran los hallazgos producto de la auditoría de manera satisfactoria </t>
  </si>
  <si>
    <t xml:space="preserve">Actividad completada satisfactoriamente el periodo anterior. </t>
  </si>
  <si>
    <t xml:space="preserve">Se realizó la revisión por la Dirección en el mes de abril de manera satisfactoria. En el periodo de reporte se había colocado ejecución en 0, por lo cual se hace el registro en este tercer trimestre. Se incluyen evidencias de la sesión de Comité en la que se presentó la Revisión. </t>
  </si>
  <si>
    <t xml:space="preserve">Se observa justificación para reprogramar la actividad para la última semana del mes de abril de 2021. </t>
  </si>
  <si>
    <t>De acuerdo con los registros, se observa se incluyen evidencias de la sesión de Comité Institucional de Gestión y desempeño en el que se presentó la Revisión por la dirección, con el fin de ajustar el dato dejado de reportar en el segundo trimestre 2021.</t>
  </si>
  <si>
    <t>Se observa la justificación por parte del proceso, para la reprogramación de la actividad para el mes de abril de 2021.</t>
  </si>
  <si>
    <t>Acompañar la presentación de la auditoria externa para mantener la certificación en los sistemas de gestión de calidad y ambiental (visita de seguimiento)</t>
  </si>
  <si>
    <t>Auditoria externa</t>
  </si>
  <si>
    <t xml:space="preserve">Actividad programada para el cuarto trimestre. Sin meta asignada. </t>
  </si>
  <si>
    <t>Mantenimiento y operación del Sistema de Gestión Ambiental</t>
  </si>
  <si>
    <t>Gestión con Valores para Resultados</t>
  </si>
  <si>
    <t>Fortalecimiento organizacional y simplificación de procesos</t>
  </si>
  <si>
    <t>Seguimiento a la implementación del plan de trabajo del Sistema de Gestión Ambiental a nivel nacional</t>
  </si>
  <si>
    <t>Seguimiento del Plan, informes, correos</t>
  </si>
  <si>
    <t>Oficina Asesora de Planeación</t>
  </si>
  <si>
    <t>Porcentaje de avance del plan de mantenimiento del SGA Implementado</t>
  </si>
  <si>
    <t>Efectividad</t>
  </si>
  <si>
    <t>Actividad programada para los siguientes trimestres trimestre.</t>
  </si>
  <si>
    <t xml:space="preserve">Se realizó seguimiento al Plan de trabajo del SGA donde se da cumplimiento al 100% de las actividades programadas. </t>
  </si>
  <si>
    <t>Se observa que el proceso hace seguimiento a la implementación del plan de trabajo del Sistema de Gestión Ambiental</t>
  </si>
  <si>
    <t>De acuerdo con las evidencias, se observa que durante el tercer trimestre se realizó seguimiento al plan de trabajo ambiental</t>
  </si>
  <si>
    <t>Se evidencia el seguimiento a la implementación del plan de trabajo del Sistema de Gestión Ambiental, de acuerdo a las evidencias aportadas por el proceso.</t>
  </si>
  <si>
    <t>Actualizar matriz de cumplimiento legal ambiental</t>
  </si>
  <si>
    <t>Matriz de cumplimiento Legal</t>
  </si>
  <si>
    <t xml:space="preserve">Actividad programada para el tercer trimestre. Sin meta asignada para este periodo. </t>
  </si>
  <si>
    <t>Se realizó la actualización de la matriz legal ambiental para el 2021 y se publica en la página web: https://www.igac.gov.co/es/contenido/sistema-de-gestion-de-ambiental</t>
  </si>
  <si>
    <t>Revisado el enlace citado, se observa que aparece publicada la matriz actualizada de cumplimiento legal ambiental</t>
  </si>
  <si>
    <t>Realizar seguimiento al  cumplimiento legal ambiental.</t>
  </si>
  <si>
    <t xml:space="preserve">Dentro del seguimiento del Plan de Gestión del SGA se contempla el monitoreo del cumplimiento legal ambiental, de manera que al realizar esta actividad trimestralmente, se está realizando también el seguimiento de esta actividad. </t>
  </si>
  <si>
    <t xml:space="preserve">Dentro del seguimiento del Plan de Gestión del SGA se contempla el monitoreo del cumplimiento legal ambiental, de manera que al realizar esta actividad trimestralmente, se está realizando también el seguimiento de esta actividad. Se realizó seguimiento al Plan de trabajo del SGA donde se da cumplimiento al 100% de las actividades programadas. </t>
  </si>
  <si>
    <t>Se observa que el proceso hace seguimiento al  cumplimiento legal ambiental durante el segundo trimestre</t>
  </si>
  <si>
    <t>De acuerdo con las evidencias, se observa que durante el tercer trimestre se realizó seguimiento al  cumplimiento legal ambiental.</t>
  </si>
  <si>
    <t>Se evidencia el cumplimiento en la realización de seguimiento al  cumplimiento legal ambiental.</t>
  </si>
  <si>
    <t>Riesgo</t>
  </si>
  <si>
    <t>Factor Externo</t>
  </si>
  <si>
    <t>Factor Interno</t>
  </si>
  <si>
    <t>Factor del proceso</t>
  </si>
  <si>
    <t>Causas</t>
  </si>
  <si>
    <t>Consecuencias</t>
  </si>
  <si>
    <t>Probabilidad RI</t>
  </si>
  <si>
    <t>Impacto RI</t>
  </si>
  <si>
    <t>Nivel RI</t>
  </si>
  <si>
    <t>Probabilidad RR</t>
  </si>
  <si>
    <t>Impacto RR</t>
  </si>
  <si>
    <t>Nivel RR</t>
  </si>
  <si>
    <t>Opciones manejo RI</t>
  </si>
  <si>
    <t>Control 1</t>
  </si>
  <si>
    <t>Responsable control 1</t>
  </si>
  <si>
    <t>Aplicabilidad territorial 1</t>
  </si>
  <si>
    <t>Entregable 1</t>
  </si>
  <si>
    <t>Tipo de control 1</t>
  </si>
  <si>
    <t>¿El control esta documentado? 1</t>
  </si>
  <si>
    <t>¿El control se esta aplicando? 1</t>
  </si>
  <si>
    <t>¿El control es efectivo para minimizar el riesgo? 1</t>
  </si>
  <si>
    <t>Frecuencia del Control 1</t>
  </si>
  <si>
    <t>Funcionamiento del control 1</t>
  </si>
  <si>
    <t>Rango de calIfIcación del diseño 1</t>
  </si>
  <si>
    <t>Resultado de la evaluación de la ejecución del control por el responsable 1</t>
  </si>
  <si>
    <t>Rango de calefacción de la ejecución 1</t>
  </si>
  <si>
    <t>Solidez INDIVIDUAL de cada control 1</t>
  </si>
  <si>
    <t>Calificación de la solidez INDIVIDUAL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</si>
  <si>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</si>
  <si>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</si>
  <si>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</si>
  <si>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</si>
  <si>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</si>
  <si>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</si>
  <si>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</si>
  <si>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</si>
  <si>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</si>
  <si>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</si>
  <si>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</si>
  <si>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</si>
  <si>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</si>
  <si>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</si>
  <si>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</si>
  <si>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</si>
  <si>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</si>
  <si>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</si>
  <si>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</si>
  <si>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</si>
  <si>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</si>
  <si>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</si>
  <si>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</si>
  <si>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</si>
  <si>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</si>
  <si>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</si>
  <si>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</si>
  <si>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</si>
  <si>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</si>
  <si>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</si>
  <si>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</si>
  <si>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</si>
  <si>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</si>
  <si>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</si>
  <si>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</si>
  <si>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</si>
  <si>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</si>
  <si>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Responsable control 2</t>
  </si>
  <si>
    <t>Aplicabilidad territorial 2</t>
  </si>
  <si>
    <t>Entregable 2</t>
  </si>
  <si>
    <t>Tipo de control 2</t>
  </si>
  <si>
    <t>¿El control esta documentado? 2</t>
  </si>
  <si>
    <t>¿El control se esta aplicando? 2</t>
  </si>
  <si>
    <t>¿El control es efectivo para minimizar el riesgo? 2</t>
  </si>
  <si>
    <t>Frecuencia del Control 2</t>
  </si>
  <si>
    <t>Funcionamiento del control 2</t>
  </si>
  <si>
    <t>Rango de calificación del diseño 2</t>
  </si>
  <si>
    <t>Resultado de la evaluación de la ejecución del control por el responsable 2</t>
  </si>
  <si>
    <t>Rango de calefacción de la ejecución 2</t>
  </si>
  <si>
    <t>Solidez INDIVIDUAL de cada control 2</t>
  </si>
  <si>
    <t>Calificación de la solidez INDIVIDUAL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</si>
  <si>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</si>
  <si>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</si>
  <si>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</si>
  <si>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</si>
  <si>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</si>
  <si>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</si>
  <si>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</si>
  <si>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</si>
  <si>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</si>
  <si>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</si>
  <si>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</si>
  <si>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</si>
  <si>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</si>
  <si>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</si>
  <si>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</si>
  <si>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</si>
  <si>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</si>
  <si>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</si>
  <si>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</si>
  <si>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</si>
  <si>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</si>
  <si>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</si>
  <si>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</si>
  <si>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</si>
  <si>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</si>
  <si>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</si>
  <si>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</si>
  <si>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</si>
  <si>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</si>
  <si>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</si>
  <si>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</si>
  <si>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</si>
  <si>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</si>
  <si>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</si>
  <si>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</si>
  <si>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</si>
  <si>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</si>
  <si>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Responsable control 3</t>
  </si>
  <si>
    <t>Aplicabilidad territorial 3</t>
  </si>
  <si>
    <t>Entregable 3</t>
  </si>
  <si>
    <t>Tipo de control 3</t>
  </si>
  <si>
    <t>¿El control esta documentado? 3</t>
  </si>
  <si>
    <t>¿El control se esta aplicando? 3</t>
  </si>
  <si>
    <t>¿El control es efectivo para minimizar el riesgo? 3</t>
  </si>
  <si>
    <t>Frecuencia del Control 3</t>
  </si>
  <si>
    <t>Funcionamiento del control 3</t>
  </si>
  <si>
    <t>Rango de calificación del diseño 3</t>
  </si>
  <si>
    <t>Resultado de la evaluación de la ejecución del control por el responsable 3</t>
  </si>
  <si>
    <t>Rango de calefacción de la ejecución 3</t>
  </si>
  <si>
    <t>Solidez INDIVIDUAL de cada control 3</t>
  </si>
  <si>
    <t>Calificación de la solidez INDIVIDUAL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</si>
  <si>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</si>
  <si>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</si>
  <si>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</si>
  <si>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</si>
  <si>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</si>
  <si>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</si>
  <si>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</si>
  <si>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</si>
  <si>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</si>
  <si>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</si>
  <si>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</si>
  <si>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</si>
  <si>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</si>
  <si>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</si>
  <si>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</si>
  <si>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</si>
  <si>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</si>
  <si>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</si>
  <si>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</si>
  <si>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</si>
  <si>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</si>
  <si>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</si>
  <si>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</si>
  <si>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</si>
  <si>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</si>
  <si>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</si>
  <si>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</si>
  <si>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</si>
  <si>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</si>
  <si>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</si>
  <si>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</si>
  <si>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</si>
  <si>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</si>
  <si>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</si>
  <si>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</si>
  <si>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</si>
  <si>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</si>
  <si>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Responsable control 4</t>
  </si>
  <si>
    <t>Aplicabilidad territorial 4</t>
  </si>
  <si>
    <t>Entregable 4</t>
  </si>
  <si>
    <t>Tipo de control 4</t>
  </si>
  <si>
    <t>¿El control esta documentado? 4</t>
  </si>
  <si>
    <t>¿El control se esta aplicando? 4</t>
  </si>
  <si>
    <t>¿El control es efectivo para minimizar el riesgo? 4</t>
  </si>
  <si>
    <t>Frecuencia del Control 4</t>
  </si>
  <si>
    <t>Funcionamiento del control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</si>
  <si>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</si>
  <si>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</si>
  <si>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</si>
  <si>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</si>
  <si>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</si>
  <si>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</si>
  <si>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</si>
  <si>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</si>
  <si>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</si>
  <si>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</si>
  <si>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</si>
  <si>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</si>
  <si>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</si>
  <si>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</si>
  <si>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</si>
  <si>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</si>
  <si>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</si>
  <si>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</si>
  <si>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</si>
  <si>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</si>
  <si>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</si>
  <si>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</si>
  <si>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</si>
  <si>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</si>
  <si>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</si>
  <si>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</si>
  <si>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</si>
  <si>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</si>
  <si>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</si>
  <si>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</si>
  <si>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</si>
  <si>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</si>
  <si>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</si>
  <si>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</si>
  <si>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</si>
  <si>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</si>
  <si>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</si>
  <si>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</si>
  <si>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</si>
  <si>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</si>
  <si>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</si>
  <si>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</si>
  <si>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</si>
  <si>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</si>
  <si>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Activos de Información</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</si>
  <si>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</si>
  <si>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</si>
  <si>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</si>
  <si>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</si>
  <si>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</si>
  <si>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</si>
  <si>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</si>
  <si>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</si>
  <si>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</si>
  <si>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</si>
  <si>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</si>
  <si>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</si>
  <si>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</si>
  <si>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</si>
  <si>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</si>
  <si>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</si>
  <si>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</si>
  <si>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Tipo de riesgo</t>
  </si>
  <si>
    <t>DEP-1</t>
  </si>
  <si>
    <t xml:space="preserve">  Incumplimiento en la ejecución del presupuesto de inversión y en las metas proyecto y PND</t>
  </si>
  <si>
    <t>Económicos y financieros</t>
  </si>
  <si>
    <t>Financieros</t>
  </si>
  <si>
    <t>Transversalidad</t>
  </si>
  <si>
    <t>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t>
  </si>
  <si>
    <t xml:space="preserve">1. Desfinanciación de actividades de impacto misional o estratégico.
2. Aumento de los recursos sin comprometer en la vigencia.
3. Hallazgos con incidencia administrativa, fiscal o disciplinaria por los entes de control.
4. Pérdida de credibilidad en la ejecución presupuestal o el cumplimiento de metas de la entidad. 
5. Posible disminución de la asignación presupuestal para próximas vigencias desde el Gobierno Nacional por incumplimiento en la ejecución. </t>
  </si>
  <si>
    <t>RIESGO EXTREMO</t>
  </si>
  <si>
    <t>RIESGO MODERADO</t>
  </si>
  <si>
    <t>Reducir el riesgo</t>
  </si>
  <si>
    <r>
      <t xml:space="preserve">El responsable asignado en la Oficina Asesora de Planeación (OAP) realiza seguimiento mensual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t>
    </r>
    <r>
      <rPr>
        <b/>
        <sz val="9"/>
        <rFont val="Arial"/>
        <family val="2"/>
      </rPr>
      <t xml:space="preserve">Evidencia: </t>
    </r>
    <r>
      <rPr>
        <sz val="9"/>
        <rFont val="Arial"/>
        <family val="2"/>
      </rPr>
      <t>Acta de Comité de Gestión y desempeño reflejando el seguimiento del plan y/o alertas a los ordenadores del gasto (si aplica)</t>
    </r>
  </si>
  <si>
    <t>Responsable asignado en la Oficina Asesora de Planeación</t>
  </si>
  <si>
    <t>NO</t>
  </si>
  <si>
    <t>Acta de Comité de Gestión y desempeño reflejando el seguimiento del plan y/o alertas a los ordenadores del gasto (si aplica)</t>
  </si>
  <si>
    <t>Preventivo</t>
  </si>
  <si>
    <t>SI</t>
  </si>
  <si>
    <t>Trimestralmente</t>
  </si>
  <si>
    <t>Manual</t>
  </si>
  <si>
    <t>Fuerte</t>
  </si>
  <si>
    <t>Se ejecuta de manera consistente</t>
  </si>
  <si>
    <t>No</t>
  </si>
  <si>
    <t>Se realizó seguimiento mensual al plan de adquisiciones de la entidad y se presento en el Comité Institucional de Gestión y Desempeño</t>
  </si>
  <si>
    <t>Se realizó seguimiento mensual al plan de adquisiciones de la entidad y se presento en el Comité Institucional de Gestión y Desempeño.</t>
  </si>
  <si>
    <t>Con los evidencias aportadas por el proceso se observa, el seguimiento mensual  al plan de adquisiciones de la entidad.</t>
  </si>
  <si>
    <t>Se evidencia el debido control en la realización del seguimiento mensual al plan de adquisiciones de la entidad</t>
  </si>
  <si>
    <r>
      <t xml:space="preserve">El responsable asignado en la Oficina Asesora de Planeación (OAP) realiza seguimiento al cumplimiento de presupuesto de inversión y metas institucionales por parte de los responsables, a través del envío de alertas mensualmente por correo electrónico. En caso de que se presenten novedades en el cumplimiento, se realiza monitoreo al responsable de su ejecución para generar acciones tendientes a completar las metas proyectadas. 
</t>
    </r>
    <r>
      <rPr>
        <b/>
        <sz val="9"/>
        <rFont val="Arial"/>
        <family val="2"/>
      </rPr>
      <t>Evidencias:</t>
    </r>
    <r>
      <rPr>
        <sz val="9"/>
        <rFont val="Arial"/>
        <family val="2"/>
      </rPr>
      <t xml:space="preserve"> Correo con las alertas de cumplimiento de presupuesto de inversión y metas institucionales remitidas al ordenador del gasto.</t>
    </r>
  </si>
  <si>
    <t>Correo con las alertas de cumplimiento de presupuesto de inversión y metas institucionales remitidas al ordenador del gasto.</t>
  </si>
  <si>
    <t xml:space="preserve">Se generaron las alertas mensuales a través de correo eléctronico para el reporte de avance de los indicadores del PND </t>
  </si>
  <si>
    <t>Se generaron las alertas mensuales a través de correo electrónico para el reporte de avance de las indicadores del PND</t>
  </si>
  <si>
    <t xml:space="preserve">Se generaron las alertas mensuales a través de correo electrónico para el reporte de avance de las indicadores del PND y el Acuerdo de Paz. </t>
  </si>
  <si>
    <t>Se evidencia el debido control y seguimiento  al cumplimiento de presupuesto de inversión, mediante correos electrónicos para el avance de los indicadores del PND.</t>
  </si>
  <si>
    <t xml:space="preserve">Con los controles realizados por el proceso se verifica la realización al cumplimiento de presupuesto de inversión mediante las alertas mensuales con correos eléctronicos para el reporte de avance de los indicadores del PND. </t>
  </si>
  <si>
    <r>
      <t xml:space="preserve">El responsable asignado en la Oficina Asesora de Planeación aprueba a través de correo electrónico la viabilidad generada en el sistema SIIF por parte del área solicitante, cada vez que sea requerida, para garantizar la disponibilidad de recursos en el presupuesto de inversión, rechazando en caso de que no se cuenten con los recursos suficientes, la información no coincida con el proyecto o no esté programado en el plan anual de adquisiciones. 
</t>
    </r>
    <r>
      <rPr>
        <b/>
        <sz val="9"/>
        <rFont val="Arial"/>
        <family val="2"/>
      </rPr>
      <t>Evidencia:</t>
    </r>
    <r>
      <rPr>
        <sz val="9"/>
        <rFont val="Arial"/>
        <family val="2"/>
      </rPr>
      <t xml:space="preserve"> Correo de aprobación de la viabilidad generada</t>
    </r>
  </si>
  <si>
    <t>Correo de aprobación de la viabilidad generada</t>
  </si>
  <si>
    <t>Detectivo</t>
  </si>
  <si>
    <t>Continuo</t>
  </si>
  <si>
    <t>Automático</t>
  </si>
  <si>
    <t>Moderado</t>
  </si>
  <si>
    <t>Si</t>
  </si>
  <si>
    <t xml:space="preserve">Se realizó la revisión y aprobación de 426 solicitudes de CDP de recursos de inversión </t>
  </si>
  <si>
    <t>Se realizó la revisión y aprobación de 173 solicitudes de CDP de recursos de inversión</t>
  </si>
  <si>
    <t>Se realizó la revisión y aprobación de 152 solicitudes de CDP de recursos de inversión.</t>
  </si>
  <si>
    <t>Se evidencia el debido control por parte del proceso, para garantizar la disponibilidad de recursos en el presupuesto de inversión</t>
  </si>
  <si>
    <t>Se evidencia control en la ejecución del presupuesto de inversión y en las metas proyecto y PND, con la aprobación de solicitudes de recursos de inversión.</t>
  </si>
  <si>
    <t xml:space="preserve">Se observa que desde la Oficina Asesora de Planeación (OAP) se realiza seguimiento mensual al plan de adquisiciones de la entidad, </t>
  </si>
  <si>
    <t>Se observa en las evidencias que el proceso realiza seguimiento mensual al plan de adquisiciones de la entidad.</t>
  </si>
  <si>
    <t>De acuerdo con las evidencias, se observa que durante el tercer trimestre se realizó seguimiento mensual al plan de adquisiciones de la entidad y se evidencias en las actas del Comité Institucional de Gestión y Desempeño</t>
  </si>
  <si>
    <t xml:space="preserve">Se observa que desde la Oficina Asesora de Planeación (OAP) se realiza seguimiento al cumplimiento de presupuesto de inversión mediante las alertas mensuales a través de correo eléctronico para el reporte de avance de los indicadores del PND </t>
  </si>
  <si>
    <t xml:space="preserve">Se observa que el proceso realiza seguimiento al cumplimiento de presupuesto de inversión mediante las alertas mensuales a través de correo eléctronico para el reporte de avance de los indicadores del PND </t>
  </si>
  <si>
    <t>De acuerdo con las evidencias, se observa que durante el tercer trimestre se generaron alertas mensuales a través de correo electrónico para el reporte de avance de las indicadores del PND y el Acuerdo de Paz</t>
  </si>
  <si>
    <t>Se observa que desde OAP se revisa la viabilidad para garantizar la disponibilidad de recursos en el presupuesto de inversión</t>
  </si>
  <si>
    <t>Se observa que el proceso revisa la viabilidad para garantizar la disponibilidad de recursos en el presupuesto de inversión</t>
  </si>
  <si>
    <t>De acuerdo con las evidencias, se observa que durante el tercer trimestre se realizó la revisión y aprobación de solicitudes de CDP de recursos de inversión.</t>
  </si>
  <si>
    <t>EST-1</t>
  </si>
  <si>
    <t>Estratégico</t>
  </si>
  <si>
    <t>DEP-2</t>
  </si>
  <si>
    <t>Desarticulación de los elementos del Plan Estratégico Institucional (PEI) con los planes y proyectos del IGAC</t>
  </si>
  <si>
    <t>Legales y reglamentarios</t>
  </si>
  <si>
    <t>Procesos</t>
  </si>
  <si>
    <t>Comunicación entre los procesos</t>
  </si>
  <si>
    <t>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t>
  </si>
  <si>
    <t>1. Incumplimiento de los objetivos misionales de la Entidad.
2. Incumplimiento del marco estratégico de la entidad.
3. Pérdida de credibilidad en la prestación del servicio que ofrece la entidad.
4. Incumplimiento de la política pública que aplique al sector.
5. Afectaciones en la programación de planes y proyectos de inversión</t>
  </si>
  <si>
    <t>RIESGO BAJO</t>
  </si>
  <si>
    <r>
      <t xml:space="preserve">El responsable asignado en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t>
    </r>
    <r>
      <rPr>
        <b/>
        <sz val="9"/>
        <rFont val="Arial"/>
        <family val="2"/>
      </rPr>
      <t xml:space="preserve">
Evidencia:</t>
    </r>
    <r>
      <rPr>
        <sz val="9"/>
        <rFont val="Arial"/>
        <family val="2"/>
      </rPr>
      <t xml:space="preserve"> Informe de gestión consolidado y entregado por la OAP con la información entregada por el responsable y/o correos electrónicos enviados por la Oficina Asesora de Planeación para la alineación con el informe de gestión.</t>
    </r>
  </si>
  <si>
    <t xml:space="preserve"> Informe de gestión entregado por el responsable y/o correos electrónicos enviados por la Oficina Asesora de Planeación para la alineación con el informe de gestión.</t>
  </si>
  <si>
    <t xml:space="preserve">Actividad programada para los siguientes trimestres. </t>
  </si>
  <si>
    <t xml:space="preserve">Se remitió correo electrónico a las áreas para brindar los lineamientos para la elaboración del informe sectorial al Congreso 2020-2021. Posteriormente fue consolidado, verificado y publicado en la página web. </t>
  </si>
  <si>
    <r>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t>
    </r>
    <r>
      <rPr>
        <b/>
        <sz val="9"/>
        <rFont val="Arial"/>
        <family val="2"/>
      </rPr>
      <t xml:space="preserve">
Evidencias: </t>
    </r>
    <r>
      <rPr>
        <sz val="9"/>
        <rFont val="Arial"/>
        <family val="2"/>
      </rPr>
      <t xml:space="preserve">Pantallazos del control de formulación técnica y/o fichas EBI actualizadas para conocer la aceptación o rechazo de la propuesta de actualización del proyecto. </t>
    </r>
  </si>
  <si>
    <t xml:space="preserve">Pantallazos del control de formulación técnica y/o fichas EBI actualizadas para conocer la aceptación o rechazo de la propuesta de actualización del proyecto. </t>
  </si>
  <si>
    <t>A solicitud</t>
  </si>
  <si>
    <t>Se realizó la actualización y control de formulación de los nueve proyectos de inversión</t>
  </si>
  <si>
    <t xml:space="preserve">Se realizó la validación de los nueve (9) proyectos de inversión: Se valida la programación de metas y la solicitud de recursos para la vigencia 2022. </t>
  </si>
  <si>
    <t>Se realizó la validación del proyecto de inversión: Actualización y Gestión Catastral con el objetivo de gestionar vigencias futuras y actualizar recursos para la estrategia Fondo Colombia en Paz.</t>
  </si>
  <si>
    <t>Se evidencia el control con los pantallazos aportados por el procerso, en la realización y control de formulación de los nueve proyectos de inversión.</t>
  </si>
  <si>
    <t>Se evidencia el control con la realización de 9 proyectos de inversión, programación de metas y solicitudes para la vigencia 2022.</t>
  </si>
  <si>
    <r>
      <t xml:space="preserve">El responsable asignado en la Oficina Asesora de Planeación (OAP)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comucaciones, se utilizaran medios alternativos para dar a conocer la articulación del marco estratégico. 
</t>
    </r>
    <r>
      <rPr>
        <b/>
        <sz val="9"/>
        <rFont val="Arial"/>
        <family val="2"/>
      </rPr>
      <t xml:space="preserve">
Evidencia:</t>
    </r>
    <r>
      <rPr>
        <sz val="9"/>
        <rFont val="Arial"/>
        <family val="2"/>
      </rPr>
      <t xml:space="preserve"> Comunicaciones, piezas gráficas, publicaciones realizadas y/o registros de asistencia; y Registro de los medios alternativos utilizados (si aplica).</t>
    </r>
  </si>
  <si>
    <t>Comunicaciones, piezas gráficas, publicaciones realizadas y/o registros de asistencia; y Registro de los medios alternativos utilizados (si aplica).</t>
  </si>
  <si>
    <t>Anualmente</t>
  </si>
  <si>
    <t>Se realiza actualización del Plan Estratégico Institucional del IGAC con base a la alineación de la nueva plataforma estratégica, se actualiza la matriz DOFA y las metas institucionales para el 2021</t>
  </si>
  <si>
    <t xml:space="preserve">Control ejecutado en el primer trimestre del año. Sin meta programada para este periodo. </t>
  </si>
  <si>
    <t xml:space="preserve">Teniendo en cuenta el proceso de modernización de la entidad, se llevó a cabo la socialización del nuevo marco estratégico en el Comité Institucional de Gestión y Desempeño. Se compartió la información a través de diferentes canales de comunicación en la entidad (correo electrónico, charlas con la directora, sensibilizaciones). Adicionalmente, se llevó a cabo la alineación de los planes, programas y proyectos, con esta nueva estructura. </t>
  </si>
  <si>
    <t>Se valida el debido control con las evidencias aportadas por el proceso como Matriz de alineación de objetivos institucionale2021, actualización de la matriz DOFA y Plan Estratégico Institucional 2021.</t>
  </si>
  <si>
    <t>De acuerdo con las evidencias, se observa que durante el tercer trimestre Se remitió correo electrónico a las áreas para brindar los lineamientos para la elaboración del informe sectorial al Congreso 2020-2021</t>
  </si>
  <si>
    <t xml:space="preserve">Se valida que desde la Oficina Asesora de Planeación se valida las solicitudes de creación o actualización de proyectos de inversión </t>
  </si>
  <si>
    <t>Se valida que el proceso revisa las solicitudes de creación o actualización de proyectos de inversión trimestralmente</t>
  </si>
  <si>
    <t xml:space="preserve">De acuerdo con las evidencias, se observa que durante el tercer trimestre se realizó la validación del proyecto de inversión: Actualización y Gestión Catastral </t>
  </si>
  <si>
    <t>Se observa que en la Oficina Asesora de Planeación (OAP) se revisa anualmente la articulación del marco estratégico del mediante la actualización del Plan Estratégico Institucional del IGAC con base a la alineación de la nueva plataforma estratégica, se actualiza la matriz DOFA y las metas institucionales para el 2021</t>
  </si>
  <si>
    <t>De acuerdo con las evidencias, se observa que durante el tercer trimestre se llevó a cabo la alineación de los planes, programas y proyectos, teniendo en cuenta la nueva estructura organizacional y el nuevo mapa de procesos.</t>
  </si>
  <si>
    <t>EST-2</t>
  </si>
  <si>
    <t>DEP-3</t>
  </si>
  <si>
    <t>Inconsistencias en la información reportada en los aplicativos internos y externos de la entidad</t>
  </si>
  <si>
    <t>Tecnológicos</t>
  </si>
  <si>
    <t>Activos de seguridad digital</t>
  </si>
  <si>
    <t>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</si>
  <si>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1. Sanciones, acciones disciplinarias o procesos legales en contra de la entidad que afecten el cumplimiento de objetivos.
2. Pérdida de credibilidad o afectaciones en la imagen institucional 
3. Reprocesos en la ejecución de actividades.
4. Hallazgos con incidencia administrativa, fiscal o disciplinaria por los entes de control.
5. Afectaciones en la toma de decisiones por parte de la Alta Dirección.</t>
  </si>
  <si>
    <r>
      <t xml:space="preserve">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t>
    </r>
    <r>
      <rPr>
        <b/>
        <sz val="9"/>
        <rFont val="Arial"/>
        <family val="2"/>
      </rPr>
      <t xml:space="preserve">
Evidencia: </t>
    </r>
    <r>
      <rPr>
        <sz val="9"/>
        <rFont val="Arial"/>
        <family val="2"/>
      </rPr>
      <t>Correo electrónico con la notificación de cierre de periodo y/o correo electrónico para corregir información (Si aplica).</t>
    </r>
  </si>
  <si>
    <t>Correo electrónico con la notificación de cierre de periodo y/o correo electrónico para corregir información (Si aplica).</t>
  </si>
  <si>
    <t xml:space="preserve">Se llevo a cabo la verificación de los reportes de avance de las metas de PND, se generaron las observaciones correspondientes </t>
  </si>
  <si>
    <t xml:space="preserve">Se llevó a cabo la verificación de los reportes de avance de las metas de PND a través de correo electrónico, generando las observaciones correspondientes. </t>
  </si>
  <si>
    <t xml:space="preserve">Se llevó a cabo la verificación de los reportes de avance de las metas de PND a través de correo electrónico, generando las observaciones correspondientes. Se deja la ejecución en 5 teniendo en cuenta que con la nueva estructura de la entidad ahora son 5 áreas a las que se le hace seguimiento. </t>
  </si>
  <si>
    <t xml:space="preserve">Se evidencia el debido control con la verificación de los reportes de avance de las metas de PND, y las observaciones pertinentes </t>
  </si>
  <si>
    <t>Se evidencia el control en la verificación de los reportes de avance de las metas de PND y genera las observaciones correspondientes.</t>
  </si>
  <si>
    <r>
      <t xml:space="preserve">El responsable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t>
    </r>
    <r>
      <rPr>
        <b/>
        <sz val="9"/>
        <rFont val="Arial"/>
        <family val="2"/>
      </rPr>
      <t xml:space="preserve">
Evidencia: </t>
    </r>
    <r>
      <rPr>
        <sz val="9"/>
        <rFont val="Arial"/>
        <family val="2"/>
      </rPr>
      <t xml:space="preserve">Reporte de usuarios registrados en los aplicativos de competencia del proceso de Direccionamiento Estratégico y Planeación, verificado por el responsable de la OAP. </t>
    </r>
  </si>
  <si>
    <t xml:space="preserve">Reporte de usuarios registrados en los aplicativos de competencia del proceso de Direccionamiento Estratégico y Planeación, verificado por el responsable de la OAP. </t>
  </si>
  <si>
    <t xml:space="preserve">Actividad programada para el cuarto trimestre </t>
  </si>
  <si>
    <t xml:space="preserve">Actividad programada para el cuarto trimestre. Sin meta para este periodo. </t>
  </si>
  <si>
    <r>
      <t xml:space="preserve">El responsable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t>
    </r>
    <r>
      <rPr>
        <b/>
        <sz val="9"/>
        <rFont val="Arial"/>
        <family val="2"/>
      </rPr>
      <t xml:space="preserve">
Evidencia: </t>
    </r>
    <r>
      <rPr>
        <sz val="9"/>
        <rFont val="Arial"/>
        <family val="2"/>
      </rPr>
      <t>Correo electrónico de Visto Bueno de la OAP para el cargue en SINERGIA o Correo electrónico de notificación de cargue por el responsable.</t>
    </r>
  </si>
  <si>
    <t>Responsable Oficina Asesora de Planeación</t>
  </si>
  <si>
    <t>Correo electrónico de Visto Bueno de la OAP para el cargue en SINERGIA o Correo electrónico de notificación de cargue por el responsable.</t>
  </si>
  <si>
    <t xml:space="preserve">Se notica a las áreas a través de correo eléctronico para el cargue en SINERGIA, previa revisión de lo reportado por la OAP </t>
  </si>
  <si>
    <t xml:space="preserve">Se notifica a las áreas a través de correo electrónico para el cargue en SINERGIA, previa revisión de los reportado por la OAP. </t>
  </si>
  <si>
    <t xml:space="preserve">Se notifica a las áreas a través de correo electrónico para el cargue en SINERGIA, previa revisión de los reportado por la OAP. Se deja la ejecución en 5 teniendo en cuenta que con la nueva estructura de la entidad ahora son 5 áreas a las que se le hace seguimiento. </t>
  </si>
  <si>
    <t>De acuerdo a lo aportado por el proceso se evidencia el debido control con la revisión, antes del cargue en SINERGIA.</t>
  </si>
  <si>
    <t xml:space="preserve">Con los soportes evidenciados, se constata la realización del control en la actividad. </t>
  </si>
  <si>
    <t>Se observa que el proceso verifica los reportes de avance de las metas de PND y genera las observaciones correspondientes</t>
  </si>
  <si>
    <t xml:space="preserve">De acuerdo con las evidencias, se observa que durante el tercer trimestre se llevó a cabo la verificación de los reportes de avance de las metas de PND a través de correo electrónico, generando las observaciones correspondientes. </t>
  </si>
  <si>
    <t>Se observa que desde OAP se revisa lo reportado por las áreas, previo al cargue en Sinergia</t>
  </si>
  <si>
    <t>Se observa que el proceso informa a las áreas a través de correo electrónico el cargue en SINERGIA validado</t>
  </si>
  <si>
    <t>De acuerdo con las evidencias, se observa que durante el tercer trimestre se notificó a las áreas a través de correo electrónico para el cargue en SINERGIA.</t>
  </si>
  <si>
    <t>EST-3</t>
  </si>
  <si>
    <t>Operativo</t>
  </si>
  <si>
    <t>DEP-4</t>
  </si>
  <si>
    <t>Posibilidad de incumplimiento de la meta de implementación del MIPG en la entidad</t>
  </si>
  <si>
    <t>Interacciones con otros procesos</t>
  </si>
  <si>
    <t>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</si>
  <si>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 xml:space="preserve">1. Puntuación baja en el Índice de desempeño Institucional - IDI de las políticas del modelo.
2. No se logra la integración de los sistemas de gestión con el MIPG.
3. Desenfoque de las actividades ejecutadas por el personal en función del modelo MIPG.
4. Llamados de atención por entidades de control o administrativas.
5. Reprocesos en las actividades.
6. Pérdida de imagen institucional y credibilidad del proceso de Direccionamiento Estratégico y Planeación.
7. Afectaciones para el proceso de certificación en la norma ISO 9001:2015 o implementación de las políticas del MIPG.
8. Afectaciones en el cumplimiento de los objetivos estratégicos de la entidad. </t>
  </si>
  <si>
    <t>RIESGO ALTO</t>
  </si>
  <si>
    <r>
      <t xml:space="preserve">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t>
    </r>
    <r>
      <rPr>
        <b/>
        <sz val="9"/>
        <rFont val="Arial"/>
        <family val="2"/>
      </rPr>
      <t xml:space="preserve">Evidencias: </t>
    </r>
    <r>
      <rPr>
        <sz val="9"/>
        <rFont val="Arial"/>
        <family val="2"/>
      </rPr>
      <t>Planes institucionales articulados con MIPG y aprobados por el Comité.</t>
    </r>
  </si>
  <si>
    <t>Planes institucionales articulados con MIPG y aprobados por el Comité.</t>
  </si>
  <si>
    <t>La actividad esta programada para el cuarto trimestre</t>
  </si>
  <si>
    <t xml:space="preserve">Actividad programada para el cuarto trimestre. Sin meta para el periodo. </t>
  </si>
  <si>
    <r>
      <t xml:space="preserve">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t>
    </r>
    <r>
      <rPr>
        <b/>
        <sz val="9"/>
        <rFont val="Arial"/>
        <family val="2"/>
      </rPr>
      <t>Evidencias:</t>
    </r>
    <r>
      <rPr>
        <sz val="9"/>
        <rFont val="Arial"/>
        <family val="2"/>
      </rPr>
      <t xml:space="preserve"> Archivo de acciones consolidadas para la implementación del FURAG.</t>
    </r>
  </si>
  <si>
    <t>Archivo de acciones consolidadas para la implementación del FURAG</t>
  </si>
  <si>
    <t xml:space="preserve">Actividad programada para el segundo trimestre </t>
  </si>
  <si>
    <t>Se realizaron 3 sesiones de acompañamiento en el trimestre para la preparación del FURAG 2021 con los procesos de Gestión del conocimiento y la innovación, Gestión de tecnologías de la información y servicio al ciudadano.</t>
  </si>
  <si>
    <t>De acuerdo a lo consignado por el proceso en el autoseguimiento se realizaron 3 sesiones de acompañamiento en el trimestre para la preparación del FURAG 2021 con los procesos de Gestión del conocimiento y la innovación, Gestión de tecnologías de la información y servicio al ciudadano. No se adjuntó evidencias.</t>
  </si>
  <si>
    <r>
      <t xml:space="preserve">El responsable asignado en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t>
    </r>
    <r>
      <rPr>
        <b/>
        <sz val="9"/>
        <rFont val="Arial"/>
        <family val="2"/>
      </rPr>
      <t>Evidencias:</t>
    </r>
    <r>
      <rPr>
        <sz val="9"/>
        <rFont val="Arial"/>
        <family val="2"/>
      </rPr>
      <t xml:space="preserve"> Resultados del mecanismo de evaluación utilizado y/o material evidencia de la evaluación realizada. </t>
    </r>
  </si>
  <si>
    <t xml:space="preserve"> Resultados del mecanismo de evaluación utilizado y/o material evidencia de la evaluación realizada. </t>
  </si>
  <si>
    <t>Semestralmente</t>
  </si>
  <si>
    <t xml:space="preserve">Fue realizado el curso del DAFP 'Generalidades de MIPG' por parte de los servidores y contratistas de la entidad, en el cual se realizó un proceso de evaluación de conocimientos para obtener el certificado. Se incluye la base de datos de las personas que realizaron el curso con el estado de la evaluación. </t>
  </si>
  <si>
    <t>Actividad programada para completarse en el cuarto trimestre 2021.</t>
  </si>
  <si>
    <t>Se evidencia la realización del curso del DAFP 'Generalidades de MIPG' y participantes en el mismo.</t>
  </si>
  <si>
    <r>
      <t xml:space="preserve">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t>
    </r>
    <r>
      <rPr>
        <b/>
        <sz val="9"/>
        <rFont val="Arial"/>
        <family val="2"/>
      </rPr>
      <t xml:space="preserve">Evidencias: </t>
    </r>
    <r>
      <rPr>
        <sz val="9"/>
        <rFont val="Arial"/>
        <family val="2"/>
      </rPr>
      <t>Presentación del desempeño institucional a la Alta Dirección, Acta de Comité presentación de resultados y/o plan de acción establecido desde la Alta Dirección.</t>
    </r>
  </si>
  <si>
    <t>Alta Dirección</t>
  </si>
  <si>
    <t>Presentación del desempeño institucional a la Alta Dirección, Acta de Comité presentación de resultados y/o plan de acción establecido desde la Alta Dirección.</t>
  </si>
  <si>
    <t>Actividad programada para el seundo trimestre.</t>
  </si>
  <si>
    <t xml:space="preserve">Se realiza la evaluación de la gestión institucional por la Alta Dirección (antes revisión por la dirección) en el mes de abril. Se genera presentación a partir de los requerimientos normativos ISO y las dimensiones operativas de MIPG. </t>
  </si>
  <si>
    <t>Control completado en periodos anteriores.</t>
  </si>
  <si>
    <t>Se evidencia el control de la actividad con Acta No. 4 Comité Gestión y Desemepeño y presentación Revisión por la Dirección</t>
  </si>
  <si>
    <t xml:space="preserve">se observa que el proceso realizo 3 sesiones de acompañamiento en el trimestre para la preparación del FURAG 2021 </t>
  </si>
  <si>
    <t xml:space="preserve">De acuerdo con las evidencias, se observa que durante el tercer trimestre se realizaron acompañamientos para la preparación del FURAG 2021 </t>
  </si>
  <si>
    <t>se observa que el proceso promovió la asistencia al curso  del DAFP 'Generalidades de MIPG' y se verifico los resultados de este.</t>
  </si>
  <si>
    <t>SGI-1</t>
  </si>
  <si>
    <t>DEP-5</t>
  </si>
  <si>
    <t xml:space="preserve"> Gestión inadecuada de los impactos ambientales generados por la entidad</t>
  </si>
  <si>
    <t>Ambientales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</si>
  <si>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</si>
  <si>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</si>
  <si>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</si>
  <si>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r>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t>
    </r>
    <r>
      <rPr>
        <b/>
        <sz val="9"/>
        <rFont val="Arial"/>
        <family val="2"/>
      </rPr>
      <t xml:space="preserve">Evidencia:  </t>
    </r>
    <r>
      <rPr>
        <sz val="9"/>
        <rFont val="Arial"/>
        <family val="2"/>
      </rPr>
      <t xml:space="preserve">Matriz de identificación y cumplimiento legal Ambiental actualizada y/o Matriz de Identificación de aspectos y valoración de impactos ambientales actualizada; y Sensibilizaciones realizadas (si aplica). </t>
    </r>
  </si>
  <si>
    <t xml:space="preserve">Responsable del Sistema de Gestión Ambiental </t>
  </si>
  <si>
    <t xml:space="preserve">Matriz de identificación y cumplimiento legal Ambiental actualizada y/o Matriz de Identificación de aspectos y valoración de impactos ambientales actualizada; y Sensibilizaciones realizadas (si aplica). </t>
  </si>
  <si>
    <r>
      <t xml:space="preserve">El responsable del Sistema de Gestión Ambiental (SGA) realiza seguimiento trimestral al cumplimiento del Plan de Trabajo Ambiental en la Sede Central y en las Direcciones Territoriales, con el fin de asegurar la implementación de las actividades contempladas en el plan, verificando que la información incluida y reportada corresponda al avance conforme a las evidencias suministradas. En caso de encontrar novedades, el  responsable del SGA se comunicará con la persona que remitió el correo de seguimiento para que se hagan los ajustes pertinentes.
</t>
    </r>
    <r>
      <rPr>
        <b/>
        <sz val="9"/>
        <rFont val="Arial"/>
        <family val="2"/>
      </rPr>
      <t xml:space="preserve">Evidencia: </t>
    </r>
    <r>
      <rPr>
        <sz val="9"/>
        <rFont val="Arial"/>
        <family val="2"/>
      </rPr>
      <t>Plan de Trabajo Ambiental con el seguimiento trimestral, incluyendo los ajustes a los que haya lugar.</t>
    </r>
  </si>
  <si>
    <t>Plan de Trabajo Ambiental con el seguimiento trimestral, incluyendo los ajustes a los que haya lugar.</t>
  </si>
  <si>
    <t>Trimestral</t>
  </si>
  <si>
    <t>Se realizaron al 100% las actividades del plan de trabajo.</t>
  </si>
  <si>
    <t xml:space="preserve">Dentro del seguimiento del Plan de Gestión del SGA se contempla el monitoreo del cumplimiento legal ambiental, de manera que al realizar esta actividad trimestralmente, se está realizando también el seguimiento de esta control. Se realizó seguimiento al Plan de trabajo del SGA donde se da cumplimiento al 100% de las actividades programadas. </t>
  </si>
  <si>
    <t>Se constata la realización del  seguimiento a las actividades del plan de trabajo ambiental.</t>
  </si>
  <si>
    <t>Se evidencia control de la actividad con la realización del seguimiento al Plan de trabajo del SGA con cumplimiento a las actividades programadas.</t>
  </si>
  <si>
    <r>
      <t xml:space="preserve">El responsable asignado en la Dirección Territorial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Luego de su envío, en caso de encontrar novedades, el responsable del SGA se comunicará con la persona que realizó el reporte para que se hagan los ajustes pertinentes.
</t>
    </r>
    <r>
      <rPr>
        <b/>
        <sz val="9"/>
        <rFont val="Arial"/>
        <family val="2"/>
      </rPr>
      <t>Evidencia:</t>
    </r>
    <r>
      <rPr>
        <sz val="9"/>
        <rFont val="Arial"/>
        <family val="2"/>
      </rPr>
      <t xml:space="preserve"> Correo de reporte de cumplimiento de los controles operacionales de las matrices por la Dirección Territorial</t>
    </r>
  </si>
  <si>
    <t>Responsable asignado en la Dirección Territorial para el SGA</t>
  </si>
  <si>
    <t xml:space="preserve"> Correo de reporte de cumplimiento de los controles operacionales de las matrices por la Dirección Territorial y comunicaciones realizadas por el responsable del SGA en nivel central para solicitar ajustes (si aplica).</t>
  </si>
  <si>
    <t xml:space="preserve">Se realizó la actualización de la matriz legal ambiental. </t>
  </si>
  <si>
    <t xml:space="preserve">Se realiza el monitoreo trimestral del cumplimiento legal ambiental y de los aspectos e impactos ambientales dentro del proceso de Direccionamiento Estratégico y Planeación. Se incluyen como evidencia pantallazos del seguimiento en Planner y los soportes de cumplimiento requeridos por las matrices. </t>
  </si>
  <si>
    <t>Se evidencia el debido control con la realización de acualización de la matriz ambiental.</t>
  </si>
  <si>
    <t>Se evidencia el control de la actividad con la realización de actualización de la matriz legal ambiental.</t>
  </si>
  <si>
    <t>Se observa que se realizó seguimiento a las actividades del plan de trabajo ambiental</t>
  </si>
  <si>
    <t>De acuerdo con las evidencias, se observa que durante el tercer trimestre se realizó seguimiento al Plan de Trabajo ambiental</t>
  </si>
  <si>
    <t xml:space="preserve">Se observa que se realizó la actualización de la matriz legal ambiental. </t>
  </si>
  <si>
    <t>De acuerdo con las evidencias, se observa que durante el tercer trimestre se realizó seguimiento a los controles operacionales de las DT</t>
  </si>
  <si>
    <t>SGI-2</t>
  </si>
  <si>
    <t>Ambiental</t>
  </si>
  <si>
    <t>Gestión Administrativa</t>
  </si>
  <si>
    <t>Gestión de Inventarios</t>
  </si>
  <si>
    <t>Bienes de consumo y devolutivos registrados en el sistema</t>
  </si>
  <si>
    <t>Consolidar los inventarios de los módulos ERP (SAE y SAI) a nivel nacional, realizar el cierre de movimientos y actualización en la Sede Central (por demanda)</t>
  </si>
  <si>
    <t>Back Up, informes</t>
  </si>
  <si>
    <t>Subdirección Administrativa y Financiera</t>
  </si>
  <si>
    <t>Porcentaje de bienes de consumo y devolutivos registrados en el sistema</t>
  </si>
  <si>
    <t>Durante el trimestre se consolidó los inventarios de los modulos ERP (SAE y SAI) a nivel nacional, se realizó  el cierre de movimientos y actualización en la Sede Central (por demanda)</t>
  </si>
  <si>
    <t>Durante el segundo trimestre se consolidó los inventarios de los modulos ERP (SAE y SAI) a nivel nacional, se realizó  el cierre de movimientos y actualización en la Sede Central (por demanda). Para este periodo se evidencia los back up de los meses de marzo, abril y mayo.</t>
  </si>
  <si>
    <t>Durante el tercer trimestre se consolidó los inventarios de los modulos ERP (SAE y SAI) a nivel nacional, se realizó  el cierre de movimientos y actualización en la Sede Central (por demanda). Para este periodo se evidencia los back up de los meses de julio, agosto y septiembre</t>
  </si>
  <si>
    <t>se revisan evidencias, encontrando afinidad entre las mismas y el producto esperado</t>
  </si>
  <si>
    <t>se revisa evidencia, cumple con producto esperado</t>
  </si>
  <si>
    <t>se verificó el cargue de la evidencia y el reporte del avance</t>
  </si>
  <si>
    <t>De acuerdo con las evidencias suministradas se observa que existe un back up de los bienes de consumo y devolutivos de los meses de enero y febrero, asi como los correos en donde se anuncia el cierre de los movimientos ERO SAE Y SAI de los meses de diciembre, enero, febrero y marzo.</t>
  </si>
  <si>
    <t>Teniendo en cuenta los soportes suministrados se observa la existencia de un back up de los bienes devolutivos en SAI de los meses de marzo, abril y mayo, inventarios realizados en SAE, así como los correos en donde se menciona el cierre de los moviemientos SAE Y SAI de los meses de marzo, abril y mayo.</t>
  </si>
  <si>
    <t xml:space="preserve">Depurar inventario, propiedad planta y equipo, y realizar el levantamiento del mismo. </t>
  </si>
  <si>
    <t>Archivo del inventario físico</t>
  </si>
  <si>
    <t xml:space="preserve">Durante el trimestre evaluado se depuró inventario, propiedad planta y equipo, y se realizó el levantamiento del mismo. </t>
  </si>
  <si>
    <t>De acuerdo con los soportes suministrados y los documentos "INFORME LEVANTAMIENTO DE INVENTARIO CONSUMO" para los meses de enero, febrero y marzo se observa la ejecución de la actividad.</t>
  </si>
  <si>
    <t>Teniendo en cuenta los soportes suministrados y los documentos "INFORME LEVANTAMIENTO DE INVENTARIO BIENES EN BODEGA" para los meses de abril, mayo y junio se observa la ejecución de la actividad.</t>
  </si>
  <si>
    <t>Plan Anual de Adquisiciones</t>
  </si>
  <si>
    <t>Custodiar y controlar el ingreso y salida de elementos</t>
  </si>
  <si>
    <t>Correos, electrónicos, informes, relación de elementos que ingresan y salen</t>
  </si>
  <si>
    <t>El GIT de Almacen realizó la custodia y el control de ingreso y salida de elementos durante el primer trimestre</t>
  </si>
  <si>
    <t>El GIT de Almacen realizó la custodia y el control de ingreso y salida de elementos durante el segundo trimestre</t>
  </si>
  <si>
    <t>El proceso de gestión de inventario realizó la custodia y el control de ingreso y salida de elementos durante el tercer trimestre</t>
  </si>
  <si>
    <t>Se observa registro de bienes de consumo y devolutivos en el módulos SAE y SAI de los meses de enero, febreo y marzo, por lo que existen evidencias del desarrollo de la actividad.</t>
  </si>
  <si>
    <t>Teniendo en cuenta los soportes suministrados se observa inventario de bienes de consumo en los módulos de SAE y SAI de los meses abril y mayo.</t>
  </si>
  <si>
    <t>Realizar el proceso de bajas de bienes</t>
  </si>
  <si>
    <t>Correos, informes</t>
  </si>
  <si>
    <t>Durante el primer trimestre se realizó el proceso de bajas de bienes</t>
  </si>
  <si>
    <t>El GIT de Almacen realizó durante el segundo trimestre el proceso de bajas de bienes</t>
  </si>
  <si>
    <t>El proceso de gestión de inventario realizó durante el tercer trimestre el proceso de bajas de bienes</t>
  </si>
  <si>
    <t>De acuerdo con el memorando de  Radicado N°: 2070-2021-0002097-IE-001  del 27 de enero de 2021 se hace entrega de parte del álmacen a la Secretarpia general de los bienes que deben tener una disposición final, para un total de 166 activos por valor de $ 330.734.484,75, así mismo mediante la resolución 41 del 15 de enero de 2021 se realiza la baja de dichos activos  y así mismo se continua en la actualizacion de los bienes de consumo y devolutivos que deben ser integrados a este proceso, registrandolos en el módulo SAI.</t>
  </si>
  <si>
    <t>Teniendo en cuenta los soportes suministrados se observa que se realiza baja de bienes de computadores en sede central por valor de $6.031.254, además se recibe memorando con fecha 15 de abril 2021 dirigido al jefe de la oficina de informática solicitando la baja de licencias, para el mes de abril se realiza tralado a bodega de computadores por valor de $28.121.369, para junio se registra traslado a bodega por valor de $82.236.235, al igual que en mayo traslado por valor de $3.094.776.741, por lo  que existe ejecución de la actividad.</t>
  </si>
  <si>
    <t>Elaborar y publicar tips (recomendaciones sencillas y precisas sobre los temas más relevantes).</t>
  </si>
  <si>
    <t>Solicitud de publicación de los tips y/o publicación de los tips</t>
  </si>
  <si>
    <t>El GIT de Almacen publicó 3 tips durante este primer trimestre</t>
  </si>
  <si>
    <t>El GIT de Almacen publicó 2 tips durante el segundo trimestre</t>
  </si>
  <si>
    <t>El proceso de gestión de inventario publicó 2 tips durante el tercer trimestre</t>
  </si>
  <si>
    <t>De acuerdo con las evidencias suministradas el GIT de Almacén envío mediante correos electrónicos de fechas 17, 24 y 26 de marzo tips respecto a los procesos que se encuentran a cargo de esta área.</t>
  </si>
  <si>
    <t>Teniendo en cuenta los soportes suministrados  se presentan dos tips enviados por correo electrónico de fechas 25 y 27 de junio con información de interes del almacén general</t>
  </si>
  <si>
    <t>Socialización, capacitación y acompañamiento a las Direcciones Territoriales en los tema de almacén</t>
  </si>
  <si>
    <t>Reuniones, correos electrónicos</t>
  </si>
  <si>
    <t>El GIT de Almacen realizó el acompañamiento a las Direcciones territoriales en los temas de almacen</t>
  </si>
  <si>
    <t>El proceso realizó el acompañamiento a las Direcciones territoriales en los temas de almacen</t>
  </si>
  <si>
    <t xml:space="preserve">De acuerdo con las evidencias suministradas el 23 de febrero se realizó socialización de los formatos actualizados de almacen, adicional a ello se brindo apoyo por correo electrónico a las siguientes Direcciones Territoriales: Caqueta 19 de marzo, Tolima 29 de enero, Risaralda 7 de enero, Huila 16 de marzo, Cundinamarca 13 de enero, Valle 07 de enero, Caldas 13 de marzo de la vigencia 2021. </t>
  </si>
  <si>
    <t>Teniendo en cuenta los soportes suministrados se observa acompañamiento realizado durante el trimestre a las Direcciones Territoriales de: Caldas, Atlantico, Tolima y  Norte de Santander.</t>
  </si>
  <si>
    <t>Gestión de Servicios</t>
  </si>
  <si>
    <t>Fortalecimiento de la Infraestructura Física del IGAC a nivel nacional</t>
  </si>
  <si>
    <t>Mejora Normativa</t>
  </si>
  <si>
    <t>Realizar el acompañamiento a las Direcciones Territoriales en el levantamiento de necesidades de infraestructura física y actualizar el diagnostico de las necesidades de infraestructura física a nivel nacional para la vigencia</t>
  </si>
  <si>
    <t>Correos, formato de diagnostico, listas de asistencia, diagnostico de necesidades a nivel nacional</t>
  </si>
  <si>
    <t xml:space="preserve"> Porcentaje de avance del Plan de Infraestructura Física del IGAC implementado</t>
  </si>
  <si>
    <t>Eficiencia</t>
  </si>
  <si>
    <t>Se realizó el acompañamiento a las Direcciones Territoriales</t>
  </si>
  <si>
    <t>Se evidencian correos electrónicos con el acompañamiento a las Direcciones Territoriales en la atención de necesidades de infraestructura fisica y la actualización del diagnostico de las necesidades de infraestructura fisica.</t>
  </si>
  <si>
    <t xml:space="preserve">Se observa acompañamiento mediante los Informes de Gestión de abril, mayo y junio de 2021, la ficha de Autodiagnóstico NTC6047 de Territoriales, el Informe de Gestión segundo trimstre 2021 e imagenes de la DT Bolívar. </t>
  </si>
  <si>
    <t>Plan Anticorrupción y de Atención al Ciudadano</t>
  </si>
  <si>
    <t>Elaborar el plan de infraestructura para la vigencia</t>
  </si>
  <si>
    <t>Plan de infraestructura</t>
  </si>
  <si>
    <t>Esta actividad se desarrollará en el siguiente trimestre</t>
  </si>
  <si>
    <t>Se elaboró el plan de infraestructura durante el segundo trimestre</t>
  </si>
  <si>
    <t>Sin meta para el trimestre</t>
  </si>
  <si>
    <t>No hay meta programada para el periodo</t>
  </si>
  <si>
    <t>Se verifica ejecución de actividad mediante documentos Plan de Infraestructura mantenimiento sede central 2021, excel de Direcciones Territoriales 2021 y Cronograma actividades infraestrctura 2021.</t>
  </si>
  <si>
    <t>Coordinar y realizar seguimiento al mantenimiento de las sedes planteadas en el proyecto de fortalecimiento de la infraestructura física a nivel nacional.</t>
  </si>
  <si>
    <t>Informe de gestión</t>
  </si>
  <si>
    <t>Se desarrollo informe del proyecto de inversión del primer trimestre.</t>
  </si>
  <si>
    <t>Se desarrollo informe del proyecto de inversión del segundo trimestre.</t>
  </si>
  <si>
    <t>Se desarrollo informe del proyecto de inversión del tercer trimestre.</t>
  </si>
  <si>
    <t>Concepto No Favorable</t>
  </si>
  <si>
    <t>Se evidencia informe del proyecto de inversión del primer trimestre sin firmas. En la programación cuantitativa de la actividad dice que se presentaran 3 informes, pero solo se está presentando un nforme trimestral.</t>
  </si>
  <si>
    <t xml:space="preserve">Se observa el seguimiento realizado por el GIT Servicios Administrativos a través de los Informes de Seguimiento a los Proyectos de Inversión de los meses de abril, mayo, junio de 2021 y de la presentación sobre Proyectos de Inversión Primer Semestre 2021. </t>
  </si>
  <si>
    <t>Coordinar y realizar seguimiento a la  adecuación de las sedes  planteadas en el proyecto de fortalecimiento de la infraestructura física a nivel nacional.</t>
  </si>
  <si>
    <t xml:space="preserve">Se observa ejecución de actividad con la presentación de los Proyectos de Inversión primer semestre 2021 y los Informes de seguimiento proyectos de inversión de abril, mayo y junio 2021. </t>
  </si>
  <si>
    <t>Coordinar y realizar seguimiento al reforzamiento estructural de las sedes  planteadas en el proyecto de fortalecimiento de la infraestructura física a nivel nacional.</t>
  </si>
  <si>
    <t xml:space="preserve">Se observa seguimiento con Informes de proyectos de Inversión de abril, mayo y junio 2021 así como la presentación de Informe Proyectos de Inversión primer semestre 2021. </t>
  </si>
  <si>
    <t>Sistema de transporte del IGAC en operación</t>
  </si>
  <si>
    <t>Coordinar y realizar seguimiento a los contratos relacionados con el servicio de transporte y suministros del parque automotor de la entidad.</t>
  </si>
  <si>
    <t xml:space="preserve">Porcentaje de avance plan de seguridad vial Implementado </t>
  </si>
  <si>
    <t>Se realizó seguimiento a los contratos relacionados con el servicio de transporte y suministros del parque automotor de la entidad.</t>
  </si>
  <si>
    <t>Se evidencian seguimientos correspondientes a los meses de enero, febrero y marzo, al contrato numero 23936 DE 2020 de servicio de transporte especial.</t>
  </si>
  <si>
    <t>Se observa seguimiento mediante documentos del 31/04/2021 y 02/06/2021 sobre contrato transporte especial, documento 28/06/2021 seguimiento contrato 247381 de 2021 e Informes sobre Transporte de abril y mayo 2021.</t>
  </si>
  <si>
    <t>Plan de Trabajo Anual en Seguridad y Salud en el Trabajo</t>
  </si>
  <si>
    <t>Realizar la atención y seguimiento a las solicitudes de servicios de transporte del parque automotor en la Sede Central.</t>
  </si>
  <si>
    <t>Informe de gestión, muestreo de solicitudes</t>
  </si>
  <si>
    <t>Se atendieron y se realizó seguimiento a las solicitudes de servicios de transporte del parque automotor en la Sede Central.</t>
  </si>
  <si>
    <t>Se evidencian formatos F20603-04/14 Solicitud-Servicio-de- Transporte de los meses de enero y febrero, en los que se evidencia la atención de los servicios prestados, pero no se evidencia el seguimiento realizado.</t>
  </si>
  <si>
    <t>Se verifica seguimiento y atención de servicios de transporte a través del Informe del segundo trimestre 2021 y las muestras de abril, mayo y junio 2021.</t>
  </si>
  <si>
    <t>Realizar seguimiento al Plan Estratégico de Seguridad Vial</t>
  </si>
  <si>
    <t>Se realizó seguimiento al Plan Estratégico de Seguridad Vial</t>
  </si>
  <si>
    <t xml:space="preserve">Se evidencia seguimiento al Plan Estrategico de Seguridad Vial realizados durante los meses de febrero y marzo. </t>
  </si>
  <si>
    <t>Se observa seguimiento con evidencias registradas de abril, mayo y junio 2021 y reporte de avance.</t>
  </si>
  <si>
    <t>Listado Maestro de Documentos Actualizados, según cronograma</t>
  </si>
  <si>
    <t>Esta actividad se desarrollará en el tercer trimestre</t>
  </si>
  <si>
    <t>Se establecio cronograma para la actualización de los documentos que se encuentran en el SGI</t>
  </si>
  <si>
    <t>No se registra avance durante el trimestre</t>
  </si>
  <si>
    <t>Meta asignada para ejecutar en el tercer trimestre.</t>
  </si>
  <si>
    <t xml:space="preserve">Se realizó el seguimiento a los controles de los riesgos del proceso </t>
  </si>
  <si>
    <t>Se evidencia correo del 14-04-2021 en el que remiten seguimiento del Plan de Acción Anual y de los Riesgos de la Secretaría General.</t>
  </si>
  <si>
    <t>Se realizó ejecución de la actividad mediante cargue de evidencia y reporte de avance.</t>
  </si>
  <si>
    <t>Revisar y actualizar el mapa de riesgo del proceso de acuerdo con la política de riesgos aprobada.</t>
  </si>
  <si>
    <t>Esta actividad se desarrollará en el cuarto trimestre</t>
  </si>
  <si>
    <t>No estaba programdo avance para el periodo</t>
  </si>
  <si>
    <t>Sin meta asignada en el segundo trimestre.</t>
  </si>
  <si>
    <t>Realizar las actividades contempladas en el PAA y en el PAAC a cargo del proceso.</t>
  </si>
  <si>
    <t>Se realizó las actividades contempladas en el plan de acción anual y en el plan anticorrupción a cargo del proceso de Gestión de Servicios Administrativos</t>
  </si>
  <si>
    <t>Se evidencian reportes de seguimiento al plan de acción anual y al plan anticorrupción del proceso de Gestión de Servicios Administrativos, igualmente, se evidencia archivo Planigac y archivo Excel de seguimiento al plan anticorrupción.</t>
  </si>
  <si>
    <t>Se observa ejecución de la actividad mediante el cargue de evidencia y reporte del avance (Excel seguimiento segundo trimestre 2021 Plan Anticorrupción y archivo Planigac).</t>
  </si>
  <si>
    <t>Formular el PAA y del PAAC 2022 del proceso.</t>
  </si>
  <si>
    <t>No hay avance programado para el periodo</t>
  </si>
  <si>
    <t>Sin meta para este trimestre.</t>
  </si>
  <si>
    <t>Implementar oportunidades de mejora relacionadas al cumplimiento del FURAG que apliquen al proceso.</t>
  </si>
  <si>
    <t>Se desarrollo mesa de trabajo con la OAP en la cual se identificaron las acciones de merjoa para el cumpliento del FURAG</t>
  </si>
  <si>
    <t>Sin meta asignada para este trimestre.</t>
  </si>
  <si>
    <t>GSA-1</t>
  </si>
  <si>
    <t>Pérdida de bienes de las instalaciones del Almacén del IGAC</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</si>
  <si>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t>
  </si>
  <si>
    <t xml:space="preserve">1. Investigaciones disciplinarias por la perdida de los activos o elementos de las instalaciones del Almacén.
2. Detrimento patrimonial por la pérdida de activos o elementos de las instalaciones del Almacén.
3. Afectación de las pólizas de seguros de los activos o elementos.
4. Afectaciones en la prestación del servicio al usuario por la necesidad del bien perdido. </t>
  </si>
  <si>
    <r>
      <t xml:space="preserve">El responsable de la custodia de los activos o elementos del Almacén solicita reporte mensual de la apertura y cierre de las bodegas a la empresa de vigilancia y seguridad a cargo, con el fin de verificar las fechas de apertura, cierre y novedades relevantes presentadas, propendiendo por el manejo y custodia eficiente de los recursos físicos.
</t>
    </r>
    <r>
      <rPr>
        <b/>
        <sz val="9"/>
        <rFont val="Arial"/>
        <family val="2"/>
      </rPr>
      <t>Evidencias:</t>
    </r>
    <r>
      <rPr>
        <sz val="9"/>
        <rFont val="Arial"/>
        <family val="2"/>
      </rPr>
      <t xml:space="preserve">  Reporte mensual recibido por la empresa de seguridad y reporte de novedades realizadas por el Almacén.
</t>
    </r>
  </si>
  <si>
    <t>Responsable del Almacén General.</t>
  </si>
  <si>
    <t>Reporte mensual recibido por la empresa de seguridad y reporte de novedades realizadas por el Almacén.</t>
  </si>
  <si>
    <t>Mensualmente</t>
  </si>
  <si>
    <t>Durante el primer trimestre se realizó el reporte mensual de la apertura y cierre de las bodegas a la empresa de vigilancia y seguridad a cargo</t>
  </si>
  <si>
    <t>Durante el segundo trimestre se realizó el reporte mensual de la apertura y cierre de las bodegas a la empresa de vigilancia y seguridad a cargo</t>
  </si>
  <si>
    <t>Durante el tercer trimestre se realizó el reporte mensual de la apertura y cierre de las bodegas a la empresa de vigilancia y seguridad a cargo</t>
  </si>
  <si>
    <t>De aucerdo con las evidencias suministradas se observa que para los meses de enero, febreo y marzo se realizo el reporte de apertura y cierre a la empresa de seguridad.</t>
  </si>
  <si>
    <t>Teniendo en cuenta los soportes suministrados se presenta reporte de apertura y cierre de bodega para los meses de abril, mayo y junio.</t>
  </si>
  <si>
    <r>
      <t xml:space="preserve">Los responsables del Almacén, o responsable en Direcciones Territoriales, realizan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t>
    </r>
    <r>
      <rPr>
        <b/>
        <sz val="9"/>
        <rFont val="Arial"/>
        <family val="2"/>
      </rPr>
      <t xml:space="preserve">
Evidencia: </t>
    </r>
    <r>
      <rPr>
        <sz val="9"/>
        <rFont val="Arial"/>
        <family val="2"/>
      </rPr>
      <t>Informes de inventario, actas, comprobantes de ajustes y/o notificaciones por correo electrónico.</t>
    </r>
  </si>
  <si>
    <t>Responsable del Almacén General.
Responsable en Direcciones Territoriales</t>
  </si>
  <si>
    <t>Informes de inventario, actas, comprobantes de ajustes y/o notificaciones por correo electrónico.</t>
  </si>
  <si>
    <t>Correctivo</t>
  </si>
  <si>
    <t>Débil</t>
  </si>
  <si>
    <t>Durante el primer trimestre se realizó informe mensual  de inventario bienes en bodega</t>
  </si>
  <si>
    <t>Durante el segundo trimestre se realizó informe mensual  de inventario bienes en bodega</t>
  </si>
  <si>
    <t>Durante el tercer trimestre se realizó informe mensual  de inventario bienes en bodega</t>
  </si>
  <si>
    <t>De acuerdo con las evidencias suministradas documento "Informe levantamiento inventario consumo" se obseva que para los meses de enero, febrero y marzo se realizó el respectivo inventario.</t>
  </si>
  <si>
    <t>Teniendo en cuenta los soportes suministrados se presenta documento "INFORME LEVANTAMIENTO DE INVENTARIO BIENES EN BODEGA" para los meses de abril, mayo y junio.</t>
  </si>
  <si>
    <r>
      <t xml:space="preserve">El responsable del Almacén y el Coordinador del GIT de Gestión Contractual verifican que sea diligenciado y firmado completamente el formato de inducción al personal nuevo y antiguo que participa en las actividades que se llevan a cabo en el Almacén, con el fin de garantizar que se cumplan los procedimientos establecidos y propender por el manejo y custodia eficiente de los recursos físicos.
</t>
    </r>
    <r>
      <rPr>
        <b/>
        <sz val="9"/>
        <rFont val="Arial"/>
        <family val="2"/>
      </rPr>
      <t xml:space="preserve">
Evidencias: </t>
    </r>
    <r>
      <rPr>
        <sz val="9"/>
        <rFont val="Arial"/>
        <family val="2"/>
      </rPr>
      <t>Formato de inducción a contratistas diligenciado y firmado, registros de asistencia a socializaciones, material fotográfico y/o correos electrónicos remitidos.</t>
    </r>
  </si>
  <si>
    <t>Responsable del Almacén 
Coordinador del GIT de Gestión Contractual</t>
  </si>
  <si>
    <t>Formato de inducción a contratistas diligenciado y firmado, registros de asistencia a socializaciones, material fotográfico y/o correos electrónicos remitidos.</t>
  </si>
  <si>
    <t>Durante el primer trimestre se realizó el seguimiento y cumplimiento al control.</t>
  </si>
  <si>
    <t>Durante el segundo trimestre se realizó el seguimiento y cumplimiento al control.</t>
  </si>
  <si>
    <t>Durante el tercer trimestre se realizó el seguimiento y cumplimiento al control.</t>
  </si>
  <si>
    <t>De aucerdo con las evidencias suministradas se presentan 10 formatos y regostros de asistencia de inducción a contratistas de fechas: 08 de enero, 12 de enero, 03 de febrero, 18 de febrero, 05 de marzo, 08 de marzo, 10 de marzo y 15 de marzo.</t>
  </si>
  <si>
    <t>Teniendo en cuenta los soportes suministrados se presentan registros de asistencia de fecha 08 de abril, 26, 27 y 28 de abril, 19, 20 y 21 de mayo, 03, 04 y 07 de junio en donde se realiza capacitación para el alistamiento, verificación y embalaje de pedidos a las direcciones territoriales.</t>
  </si>
  <si>
    <t>se revisan evidencias, acordes al producto esperado</t>
  </si>
  <si>
    <t>INV-1</t>
  </si>
  <si>
    <t>GSA-2</t>
  </si>
  <si>
    <t>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</si>
  <si>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</si>
  <si>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Deterioro o pérdida de los bienes, equipos o inmuebles de la entidad.
2. Afectaciones en las condiciones físicas para la ejecución de funciones de los servidores públicos.
3. Afectación en la prestación del servicio al usuario.
4. Sanciones de orden disciplinario, penal y fiscal en contra de la entidad o de los funcionarios.</t>
  </si>
  <si>
    <r>
      <t xml:space="preserve">El responsable en el GIT de servicios administrativos verifica trimestralmente el Plan Anual de Adquisiciones del proceso, incluyendo los servicios esenciales (aseo, cafeteria, vigilancia y seguros), con el fin de realizar el seguimiento a su cumplimiento. En caso de que se presenten variaciones o se requieran hacer modificaciones (si aplica), se revisa el Plan y se remite al proceso de Gestión Contractual para su aprobación y actualización. 
</t>
    </r>
    <r>
      <rPr>
        <b/>
        <sz val="9"/>
        <rFont val="Arial"/>
        <family val="2"/>
      </rPr>
      <t>Evidencia:</t>
    </r>
    <r>
      <rPr>
        <sz val="9"/>
        <rFont val="Arial"/>
        <family val="2"/>
      </rPr>
      <t xml:space="preserve"> Verificación trimestral del Plan Anual de Adquisiciones del proceso con los servicios esenciales  y/o correo que evidencie la solicitud de modificaciones al PAA (Si aplica). </t>
    </r>
  </si>
  <si>
    <t>Responsable asignado GIT Servicios Administrativos</t>
  </si>
  <si>
    <t xml:space="preserve">Verificación trimestral del Plan Anual de Adquisiciones del proceso con los servicios esenciales  y/o correo que evidencie la solicitud de modificaciones al PAA (Si aplica). </t>
  </si>
  <si>
    <t>Se realizó el seguimiento del el Plan Anual de Adquisiciones del proceso, incluyendo los servicios esenciales (aseo, cafeteria, vigilancia y seguros),</t>
  </si>
  <si>
    <t xml:space="preserve">Se evidencian seguimientos mensuales al Plan Anual de Adquisiciones del proceso de Gestión de Servicios Administrativos </t>
  </si>
  <si>
    <t xml:space="preserve">Se verifica seguimiento del Plan Anual de Adquisiciones con el Informe de Gestión del 24/06/2021.  </t>
  </si>
  <si>
    <r>
      <t xml:space="preserve">El responsable en las Direcciones Territoriales identifica las necesidades de infraestructura física que requiere y se remite para el estudio, consolidación, priorización y aprobación (según aplique) de la Sede Central de los requerimientos solicitados. En caso de presentar observaciones, se solicita realizar los ajustes al responsable encargado. 
</t>
    </r>
    <r>
      <rPr>
        <b/>
        <sz val="9"/>
        <rFont val="Arial"/>
        <family val="2"/>
      </rPr>
      <t>Evidencia:</t>
    </r>
    <r>
      <rPr>
        <sz val="9"/>
        <rFont val="Arial"/>
        <family val="2"/>
      </rPr>
      <t xml:space="preserve"> Correo electrónico con la aprobación de la solicitud y/o Plan de mantenimiento aprobado.</t>
    </r>
  </si>
  <si>
    <t>Responsable en las Direcciones Territoriales</t>
  </si>
  <si>
    <t>Correo electrónico con la aprobación de la solicitud y/o Plan de mantenimiento aprobado.</t>
  </si>
  <si>
    <t>Desde el grupo de infraestructura recepcionó y gestiono las solicitudes de las Direcciones territoriales</t>
  </si>
  <si>
    <t>Se evidencia correos electrónicos de solicitudes de las diferentes territoriales.</t>
  </si>
  <si>
    <t xml:space="preserve">Se evidencia ejecución del control mediante los Informes de Gestión de abril, mayo, junio 2021 y el Informe de Gestión Segundo Trimestre 2021. </t>
  </si>
  <si>
    <r>
      <t xml:space="preserve">El responsable asignado en el GIT de Servicios Administrativos realiza el seguimiento anual al Plan de mantenimiento, con el fin de garantizar su ejecución y ajustes respectivos, los cuales son aprobados por el Coordinador del GIT del proceso cada vez que se requiera. En caso de presentar observaciones, se solicita realizar los ajustes al responsable encargado. 
</t>
    </r>
    <r>
      <rPr>
        <b/>
        <sz val="9"/>
        <rFont val="Arial"/>
        <family val="2"/>
      </rPr>
      <t>Evidencia:</t>
    </r>
    <r>
      <rPr>
        <sz val="9"/>
        <rFont val="Arial"/>
        <family val="2"/>
      </rPr>
      <t xml:space="preserve"> Seguimiento realizado al Plan de mantenimiento y/o correos de aprobación a las modificaciones del plan. </t>
    </r>
  </si>
  <si>
    <t xml:space="preserve">Seguimiento realizado al Plan de mantenimiento y/o correos de aprobación a las modificaciones del plan. </t>
  </si>
  <si>
    <t>Se realiza informe del seguimiento a la ejecución del plan de mantenimiento (proyecto de inversión)</t>
  </si>
  <si>
    <t>Se evidencia informe de gestión proyectos de inversión.</t>
  </si>
  <si>
    <t>Se observa seguimiento con Informes de seguimiento proyectos de inversión de abril, mayo y junio 2021 y con presentación 1° semestre proyectos de inversión.</t>
  </si>
  <si>
    <t>SER-1</t>
  </si>
  <si>
    <t>GSA-3</t>
  </si>
  <si>
    <t>Posibilidad de uso del servicio de transporte del IGAC para actividades personales o que beneficien a terceros diferentes a temas laborales</t>
  </si>
  <si>
    <t>Sociales y culturales</t>
  </si>
  <si>
    <t>Personal</t>
  </si>
  <si>
    <t>1. Alteraciones o inconsistencias en el formato de solicitud de transporte presentado.
2. Asignación de vehículos sin surtir los trámites respectivos.</t>
  </si>
  <si>
    <t>1. Investigaciones disciplinarias a los funcionarios implicados. 
2. Reducción de la disponibilidad del servicio de transporte para fines misionales.
3. Desgaste innecesario de los vehículos y  gasto de combustible.</t>
  </si>
  <si>
    <r>
      <t xml:space="preserve">El responsable de la programación de los servicios de transporte verifica, cada vez que sea requerido, que el formato de solicitud (físico o digital) esté debidamente diligenciado y autorizado por el Subdirector, Secretario General, Director Territorial y/o Coordinador GIT a través de firma, correo electrónico u aprobación digital a través de la herramienta de gestión de soporte técnico. En caso de no ser así, devuelve la solicitud y requiere cumplimiento.
</t>
    </r>
    <r>
      <rPr>
        <b/>
        <sz val="9"/>
        <rFont val="Arial"/>
        <family val="2"/>
      </rPr>
      <t xml:space="preserve">Evidencia: </t>
    </r>
    <r>
      <rPr>
        <sz val="9"/>
        <rFont val="Arial"/>
        <family val="2"/>
      </rPr>
      <t>Control del formato Solicitud de servicios de transporte (físico o digital) correctamente diligenciado y debidamente autorizado a través de firma, correo electrónico u aprobación digital a través de la herramienta de gestión de soporte técnico.</t>
    </r>
  </si>
  <si>
    <t>Responsable de los servicios de transporte en el GIT de Servicios Administrativos</t>
  </si>
  <si>
    <t>Control del formato Solicitud de servicios de transporte (físico o digital) correctamente diligenciado y debidamente autorizado a través de firma, correo electrónico u aprobación digital a través de la herramienta de gestión de soporte técnico.</t>
  </si>
  <si>
    <t>Se realizó el control a lo cual se adjunta muestra de las solicitudes recibidas durante el trimestre</t>
  </si>
  <si>
    <t>Se evidencian formatos F20603-04/14 Solicitud-Servicio-de- Transporte de los meses de enero y febrero, en los que se evidencia la atención de los servicios prestados.</t>
  </si>
  <si>
    <t>Se verifica aplicación del control con evidencia aportada.</t>
  </si>
  <si>
    <r>
      <t xml:space="preserve">El responsable de los servicios de transporte en el GIT de Servicios Administrativos verifica la planilla de programación de transporte, con el fin de validar el correcto diligenciamiento del formato, incluyendo el tiempo de recorrido. En caso de presentar observaciones, se registran en el formato y se requerirá la presencia del conductor y del servidor para mayor información sobre el hecho y la fijación de compromisos. 
</t>
    </r>
    <r>
      <rPr>
        <b/>
        <sz val="9"/>
        <rFont val="Arial"/>
        <family val="2"/>
      </rPr>
      <t xml:space="preserve">
Evidencia:</t>
    </r>
    <r>
      <rPr>
        <sz val="9"/>
        <rFont val="Arial"/>
        <family val="2"/>
      </rPr>
      <t xml:space="preserve"> Planilla de programación de transporte verificada para los casos con observaciones y/o comunicado realizado al conductor o servidor (si aplica).</t>
    </r>
  </si>
  <si>
    <t>Planilla de programación de transporte verificada para los casos con observaciones y/o comunicado realizado al conductor o servidor (si aplica).</t>
  </si>
  <si>
    <t>El GIT de servicios administrativos ha verificado la planilla de programación de transporte durante el primer trimestre</t>
  </si>
  <si>
    <t>El GIT de servicios administrativos ha verificado la planilla de programación de transporte durante el segundo trimestre</t>
  </si>
  <si>
    <t>El proceso de servicios administrativos ha verificado la planilla de programación de transporte durante el trimestre</t>
  </si>
  <si>
    <t>No se presenta evidencia del cumplimiento de las actividades mencionadas</t>
  </si>
  <si>
    <t>Se verifica ejecución con la evidencia aportada.</t>
  </si>
  <si>
    <t>SER-2</t>
  </si>
  <si>
    <t>GCT-1</t>
  </si>
  <si>
    <t>Gestión Catastral</t>
  </si>
  <si>
    <t>Incumplimiento de los estándares de producción (calidad) en la prestación del servicio público Catastral por excepción</t>
  </si>
  <si>
    <t>Prestación del Servicio Catastral por Excepción</t>
  </si>
  <si>
    <t>1. Falta de conocimiento de los procedimientos establecidos.
2. Recursos inadecuados o insuficientes.</t>
  </si>
  <si>
    <t>1. Afectación  de la Calidad del servicio
2. Investigaciones Disciplinarias
3. Pérdida de Imagen Institucional</t>
  </si>
  <si>
    <t>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progrramados y no atendidos, así como las causales, y proponer las acciones respectivas con el fin de dar cumplimiento en el mes siguiente. En caso de identificar novedades en el cumplimiento se reprograman las actividades.
Evidencia: 
1. Direcciones Territoriales: Cronograma de trabajo, reporte del seguimiento semanal y relación de acciones (si aplica).</t>
  </si>
  <si>
    <t>Director Territorial</t>
  </si>
  <si>
    <t>1. Direcciones Territoriales: Cronograma de trabajo, reporte del seguimiento semanal y relación de acciones (si aplica).</t>
  </si>
  <si>
    <t xml:space="preserve">En el I trimestre, se realizó seguimiento mensual por parte de la Dirección y la Subdirección para evaluar los trámites programados y no atendidos en el mes en las DT como se muestra en el informe y reporte estadístico adjunto._x000D_
NOTA: Los responsables de diligenciar y cargar las evidencias de este riesgo, son las Direcciones Territoriales_x000D_
</t>
  </si>
  <si>
    <t xml:space="preserve">En el II trimestre, se realizó el seguimiento por parte de la Dirección y la Subdirección para evaluar los trámites programados y no atendidos en cada mes en las DT como se muestra en las estadísticas y en el informe adjunto._x000D_
NOTA: Los responsables de diligenciar y cargar las evidencias de este riesgo, son las Direcciones Territoriales. _x000D_
</t>
  </si>
  <si>
    <t xml:space="preserve">En el III trimestre, se realiza el seguimiento por parte de la Dirección de Gestión Catastral con el acompañamiento de la Dirección General, para evaluar los trámites programados y no atendidos mensualmente en las Direcciones Territoriales como se muestra en las estadísticas y el informe adjunto._x000D_
NOTA: Los responsables de diligenciar y cargar las evidencias de este riesgo, son las Direcciones Territoriales._x000D_
</t>
  </si>
  <si>
    <t>Se evidencia informe de seguimiento de tramites realizados a nivel nacional y los pendientes a realizar, se observa las alertas dadas en las territoriales donde no se ha cumplido.</t>
  </si>
  <si>
    <t>Se evidencia informe de seguimiento de tramites realizados a nivel nacional.</t>
  </si>
  <si>
    <t>Registraron estado de los tramites en el primer trimestre</t>
  </si>
  <si>
    <t>la Subdireccion coloca en evidencias la relacion de tramites catastrales realizados en el periodo del reporte</t>
  </si>
  <si>
    <t>La direccion de gestion catastral presenta a la direccion general el seguimiento a la ejecucion de las metas de tramites catastrales</t>
  </si>
  <si>
    <t>SCE-1</t>
  </si>
  <si>
    <t>De Cumplimiento</t>
  </si>
  <si>
    <t>GCT-2</t>
  </si>
  <si>
    <t>Inoportunidad en los tiempos establecidos para la entrega de los productos resultados del  proceso de formación y actualización catastral con los municipios en jurisdicción del IGAC</t>
  </si>
  <si>
    <t>Formación, Actualización y Conservación Catastral</t>
  </si>
  <si>
    <t xml:space="preserve"> 
1. Situaciones de orden Público en  los municipios a Intervenir
2. Condiciones medioambientales que afectan la prestación del servicio.
3. Incumplimiento de los pagos de la entidad contratante.</t>
  </si>
  <si>
    <t>1. Sanciones
2. Detrimento patrimonial
3. Pérdida de imagen institucional</t>
  </si>
  <si>
    <t>El Director Territorial y el Subdirector de Catastro,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
Evidencia: 
1. Direcciones Territoriales y Subdirección de Catastro (Sede Central): Cronograma de trabajo, Tableros de control, las listas de asistencia al seguimiento y/o actas de reunión.</t>
  </si>
  <si>
    <t>Director Territorial 
Subdirector de Catastro</t>
  </si>
  <si>
    <t>1. Direcciones Territoriales y Subdirección de Catastro (Sede Central): Cronograma de trabajo, Tableros de control, las listas de asistencia al seguimiento y/o actas de reunión.</t>
  </si>
  <si>
    <t>Semanalmente</t>
  </si>
  <si>
    <t>La Subdirección junto con la Dirección General y el gerente de proyecto, realizan en conjunto el seguimiento a los cronogramas de ejecución de los procesos de actualización catastral, para verificar los avances de los proyectos e identificar cuellos de botella y se plantean las estrategias a que haya lugar. Los tableros de control de los 8 municipios de Boyaca y Arauquita estan en construcción.</t>
  </si>
  <si>
    <t xml:space="preserve">La Subdirección, Dirección General y el gerente de proyecto, realizan en conjunto el seguimiento semanalmente a la ejecución de los procesos de formación y actualización catastral en curso, se revisan los avances, analizan las dificultades y se plantean las estrategias a que haya lugar. </t>
  </si>
  <si>
    <t>En el III trimestre, la Dirección de Gestión Catastral, Dirección General y el gerente de proyecto, continúan realizando el seguimiento semanalmente a la ejecución de los procesos de formación y actualización catastral en curso, se revisan los avances, analizan las dificultades y se plantean las estrategias a que haya lugar.</t>
  </si>
  <si>
    <t>No se aportan evidencias de los seguimientos a los procesos de actualizacion.</t>
  </si>
  <si>
    <t>Se evidencian informes que se presentan donde se realizan el seguimiento a los diferentes proyectos de actualización y formación que lleva acabo el IGAC.</t>
  </si>
  <si>
    <t>Hasta ahora se da inicio a las actualizaciones catrastrales</t>
  </si>
  <si>
    <t>Realizan los seguimientos a los procesos de actualizacion catastral que se estan realizando</t>
  </si>
  <si>
    <t>La Direccion de Gestion Catastral presenta los cronogramas de seguimiento a los procesos de actualización catastral</t>
  </si>
  <si>
    <t>FAC-1</t>
  </si>
  <si>
    <t>GCT-3</t>
  </si>
  <si>
    <t>Inoportunidad en los tiempos establecidos para la entrega de los avalúos comerciales</t>
  </si>
  <si>
    <t>Avalúos Comerciales</t>
  </si>
  <si>
    <t xml:space="preserve">1. Situaciones de orden Público en  los municipios a Intervenir
2. Condiciones medioambientales que afectan la prestación del servicio.
</t>
  </si>
  <si>
    <t xml:space="preserve">1. Sanciones
2. Pérdida de imagen institucional.
</t>
  </si>
  <si>
    <t>El Subdirector de Catastro, o quien haga sus veces, así como los Directores Territoriales, realizan seguimiento 2 veces al mes a la ejecución de los avalúos comerciales, con el fin de verificar el cumplimiento de los tiempos de respuesta e identificar situaciones que afecten la oportunidad en la entrega de los mismos.
Evidencia: 
1. Direcciones Territoriales: Listas de asistencia a reuniones de seguimiento y/o actas de reunión.
2. Subdirección de Catastro (Sede Central): Listas de asistencia a reuniones de seguimiento y/o actas de reunión.</t>
  </si>
  <si>
    <t>1. Direcciones Territoriales: Listas de asistencia a reuniones de seguimiento y/o actas de reunión.
2. Subdirección de Catastro (Sede Central): Listas de asistencia a reuniones de seguimiento y/o actas de reunión.</t>
  </si>
  <si>
    <t>En el I trimestre, el seguimiento a la ejecución de los avalúos comerciales se encamina principalmente a revisar la gestión resultante de la vigencia anterior y analizar las estrategias para mejorar los resultados, toda vez que en este periodo la ejecución de avalúos se encuentra condicionada a las solicitudes de entidades y procesos administrativos de la contratación de personal y recursos para las comisiones.</t>
  </si>
  <si>
    <t>En el II trimestre, se realiza seguimiento a los avalúos comerciales a través de la herramienta de monitoreo y comunicaciones, se organiza la documentación, se asignan los avalúos a los perritos, se prepara y realizan comisiones para dar cumplimiento a los tiempos de respuesta.</t>
  </si>
  <si>
    <t>En el III trimestre, se realiza seguimiento y control de los avalúos comerciales. Se socializa y verifica estado de avalúos asignados a las DT, entrega a Sede Central de avalúos de juzgados elaborados por las DT, solicitudes prioridades URT y ANT y entrega de novedades.</t>
  </si>
  <si>
    <t>Se evidencian registros de asistencia de reuniones de seguimiento a avalúos, de fecha 12-02-2021, 26-02-2021, 04-03-2021 y 10-03-2021.</t>
  </si>
  <si>
    <t>Se evidencian registros de asistencia de reuniones de seguimiento a avalúos, 15-04-2021, 30-04-2021, 15-05-2021, 28-05-2021, 15-06-2021 y 29-06-2021.</t>
  </si>
  <si>
    <t>Realizaron el seguimiento a la ejecucion de los avalúos comerciales solicitados a la entidad</t>
  </si>
  <si>
    <t>La subdireccion realiza el seguimiento a  la realizacion de los avalúos comerciales en todas sus etapas</t>
  </si>
  <si>
    <t>Realizan el seguimiento a la entrega de los avalúos comerciales de acuerdo a sus anexos</t>
  </si>
  <si>
    <t>ACM-1</t>
  </si>
  <si>
    <t>GCT-4</t>
  </si>
  <si>
    <t>Solicitar o recibir dinero o dádivas por la realización u omisión de actos en la prestación de servicios o trámites catastrales, con el propósito de beneficiar a un particular.</t>
  </si>
  <si>
    <t xml:space="preserve">1. Falta  de Personal
2. Recursos inadecuados o insuficientes.
</t>
  </si>
  <si>
    <t>El Director Territorial elabora el cronograma mensual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Evidencia: 
1. Direcciones Territoriales: Cronograma de trabajo, reporte del seguimiento semanal y relación de acciones (si aplica).</t>
  </si>
  <si>
    <t xml:space="preserve">En el I trimestre, se realizó seguimiento mensual por parte de la Dirección y la Subdirección para evaluar los trámites programados y no atendidos en el mes en las DT como se muestra en el informe y reporte estadístico adjunto._x000D_
NOTA: Los responsables de diligenciar y cargar las evidencias de este riesgo, son las Direcciones Territoriales. _x000D_
</t>
  </si>
  <si>
    <t xml:space="preserve">En el II trimestre, se realizó el seguimiento por parte de la Dirección y la Subdirección para evaluar los trámites programados y no atendidos en cada mes en las DT como se muestra en las estadísticas y en el informe adjunto._x000D_
NOTA: Los responsables de diligenciar y cargar las evidencias de este riesgo, son las Direcciones Territoriales._x000D_
</t>
  </si>
  <si>
    <t xml:space="preserve">En el III trimestre, se realiza el seguimiento por parte de la Dirección de Gestión Catastral con el acompañamiento de la Dirección General, para evaluar los trámites programados y no atendidos mensualmente en las DT como se muestra en las estadísticas y el informe adjunto._x000D_
NOTA: Los responsables de diligenciar y cargar las evidencias de este riesgo, son las Direcciones Territoriales._x000D_
</t>
  </si>
  <si>
    <t xml:space="preserve">Realizaron el seguimiento a los tramites programados y atendidos o no </t>
  </si>
  <si>
    <t>Realizaron el seguimiento a los tramites catastrales de oficina y terreno por territorial</t>
  </si>
  <si>
    <t>Cada DT hace su seguimiento y la Direccion de Gestion Catastaal preenta a la Directora el consolidado de la ejecucion de los tramites catastrales</t>
  </si>
  <si>
    <t>SCE-2</t>
  </si>
  <si>
    <t>De Corrupción</t>
  </si>
  <si>
    <t>GCT-5</t>
  </si>
  <si>
    <t>Pérdida de Disponibilidad, Confidencialidad e Integridad del activo de información</t>
  </si>
  <si>
    <t>Tecnología</t>
  </si>
  <si>
    <t>Amenaza / Vulnerabilidades: 
Amenaza
- Daño físico al archivo físico de la Subdirección Catastral, factores climáticos o naturales (Rayos, humedad, entre otros)
- Fallas Técnicas
Vulnerabilidad
- Ausencia de personal
-Lugar (Uso Inadecuado de los controles de acceso al edificio - Áreas susceptibles a inundación - Red eléctrica inestable - Ausencia de protección de puertas y ventanas)
-Organización: Ausencia de procedimiento de registro retiro de usuarios / Ausencia de proceso para revisión de derechos de acceso.</t>
  </si>
  <si>
    <t>* Pérdida de imagen, Financiera.
* Afectación al mercado inmobiliario.
* Demandas, procesos disciplinarios.
* Reprocesos internos y elevación de costos sobre la información levantada previamente.</t>
  </si>
  <si>
    <t>Objetivo de Control Orientado a seguridad de la información: A.9.2.1 - Registro y cancelación del registro de usuarios
El Coordinador del GIT de información Catastral realiza la asignación del permiso de consulta de la información catastral en su componente alfanumérico nacional de acuerdo con la solicitud realizada por un Subdirector, Jefe de Oficina o Coordinador a través del envío de un correo electrónico a subcatastro@igac.gov.co.
Evidencia: Correo electrónico de solicitud.</t>
  </si>
  <si>
    <t>Coordinador del GIT de información Catastral</t>
  </si>
  <si>
    <t>Correo electrónico de solicitud.</t>
  </si>
  <si>
    <t xml:space="preserve">En el I trimestre, a través del correo de la Subdirección de Catastro no se recibieron solicitudes de asignación de permiso de consulta de la información catastral en su componente alfanumérico nacional. Por tanto, el Coordinador del GIT de información Catastral no realizó asignación y no aplica (N/A) cargas evidencia. </t>
  </si>
  <si>
    <t>En el II trimestre, a través del correo de la Subdirección de Catastro no se recibieron solicitudes de asignación de permiso de consulta de la información catastral en su componente alfanumérico nacional. Por tanto, el Coordinador del GIT de información Catastral no realizó asignación. N/A cargar evidencias</t>
  </si>
  <si>
    <t xml:space="preserve">En el III trimestre, a través del correo de la Subdirección de Catastro no se recibieron solicitudes de asignación de permiso de consulta de la información catastral en su componente alfanumérico nacional. Por tanto, desde la Subdirección de proyecto, no realizó asignación. </t>
  </si>
  <si>
    <t>No se recibieron solicitudes de asignación de permiso de consulta de la información catastral en su componente alfanumérico nacional.</t>
  </si>
  <si>
    <t>No se recibieron solicitudes de asignacion de permiso</t>
  </si>
  <si>
    <t>(1. Información Catastral - 2. Base de datos catastral, 3. Aplicativo trámites y servicios)</t>
  </si>
  <si>
    <t>No se recibieron solicitudes de asignacion de permisos para consulta de información catastral</t>
  </si>
  <si>
    <t>no hubo solicitudes de asignacion de permisos de consulta</t>
  </si>
  <si>
    <t>FAC-2</t>
  </si>
  <si>
    <t>De Seguridad Digital</t>
  </si>
  <si>
    <t xml:space="preserve">Avalúos comerciales elaborados 
</t>
  </si>
  <si>
    <t>Garantizar y fortalecer la autosostenibilidad del Instituto  por medio de la venta de los productos y servicios de la entidad</t>
  </si>
  <si>
    <t>Implementación del plan de mercadeo para la promoción de los productos y servicios de la entidad</t>
  </si>
  <si>
    <t>Realizar 2.070 avalúos comerciales o la totalidad de los que sean solicitados en caso que sea un número inferior</t>
  </si>
  <si>
    <t xml:space="preserve">Reporte Excel de avalúos </t>
  </si>
  <si>
    <t>Subdirección de Avalúos</t>
  </si>
  <si>
    <t>Número de avalúos elaborados en el periodo</t>
  </si>
  <si>
    <t>En Enero Se entregaron 29 avalúos comerciales, los cuales fueron reportados por Sede Central (13), Santander (7), Caldas (6), Tolima (2) y Sucre (1)._x000D_
En febrero Se entregaron 12 avalúos comerciales, los cuales fueron reportados por Sede Central (10), Meta (1) y Tolima (1)_x000D_
En Marzo Se entregaron 12 avalúos comerciales, los cuales fueron reportados por Sede Central (10) y Meta (2)</t>
  </si>
  <si>
    <t xml:space="preserve">Abril: Para el mes de Abril se entregaron 13 avalúos comerciales, los cuales fueron reportados por Sede Central (8), Norte de Santander (2), Tolima (2) y Meta (1)_x000D_
Mayo: Para el mes de Mayo se entregaron 13 avalúos comerciales, los cuales fueron reportados por Sede Central (10), Cundinamarca (1), Santander (1), y Tolima (1)_x000D_
Junio: Para el mes de Junio se entregaron 41 avalúos comerciales, los cuales fueron reportados por Sede Central (16), Magdalena (8) Meta (7), Cauca (6), y Córdoba (3) y Nariño (1)_x000D_
</t>
  </si>
  <si>
    <t>Julio: 65 avalúos comerciales, los cuales fueron reportados por Sede Central (28), César (20) Tolima (4), Córdoba (3), Quindío (3) Caldas (2), Norte de Santander (2), Santander (1), Nariño (1) y Risaralda (1) Agosto: 102 avalúos comerciales, los cuales fueron reportados por Sede Central (43), César (13), Sucre (11), Nariño (7), Caldas (6), Magdalena (6), Risaralda (5), Bolívar (3) Meta (2), Norte de Santander (2), Cauca (2), Boyacá (1) y Quindío (1). Septiembre: 443 avalúos comerciales, los cuales fueron reportados por Sede Central (374), César (35), Sucre (7), Córdoba (7), Cauca (6), Caldas (4), Tolima (4), Nariño (3), Risaralda (1), Caquetá (1) y Valle del Cauca (1), Nariño (3), Risaralda (1), Caquetá (1) y Valle del Cauca (1).</t>
  </si>
  <si>
    <t>Reportaron los avalúos realizados</t>
  </si>
  <si>
    <t>La subdireccion realiza el reporte de los avalúos realizados</t>
  </si>
  <si>
    <t>El proceso reporta la realización de los avalúos (730) a nivel nacional</t>
  </si>
  <si>
    <t>Se evidencia reporte Excel de avalúos con 53 realizados en el primer trimestre.</t>
  </si>
  <si>
    <t xml:space="preserve">Se evidencia reporte Excel de avalúos con 67 realizados en el segundo trimestre. Nota: se reportaron 120 por el proceso y no corresponde al reporte. </t>
  </si>
  <si>
    <t>Implementación módulo de avalúos</t>
  </si>
  <si>
    <t xml:space="preserve">Realizar las especificaciones del módulo de avalúos comerciales </t>
  </si>
  <si>
    <t>Documento de especificaciones</t>
  </si>
  <si>
    <t>Desarrollo e implementación de la herramienta de avalúos</t>
  </si>
  <si>
    <t>Para el proyecto desarrollo del Módulo de Avalúos se presenta borrador y avance de levantamiento de aplicativo a la Subdirección de Catastro donde se sugiere abarcar el proyecto en tres etapas de desarrollo referenciadas en correo soporte. Éste se encuentra en ajustes y correcciones lo anterior con el fin de presentar descripción detallada y correcta al área de sistemas.</t>
  </si>
  <si>
    <t>Julio: De acuerdo a respuesta del área de sistema, para requerimiento de módulo es necesario trabajar en base a herramienta de gestión creada año 2010 por lo cual nos solicitan validar requerimiento teniendo en cuenta antecedente creado y necesidad del GLPI de mayo de 2021. Agosto: Se da por terminada la actividad de acompañamiento en el levantamiento de requerimientos funcionales para el módulo de avalúos con alcance hasta el seguimiento a las solicitudes con registro de contratos y control. Cierre y novedades entregadas a la Dirección de Gestión Catastral</t>
  </si>
  <si>
    <t>En el periodo no hay meta</t>
  </si>
  <si>
    <t>Presentan la programacion y los requerimientos para poner en marcha el modulo de avalúos</t>
  </si>
  <si>
    <t>en éste trimestre finalizan el acompañamiento de requerimientos funcionales para el módulo de avalúos</t>
  </si>
  <si>
    <t>Para este periodo no existe meta asignada.</t>
  </si>
  <si>
    <t>Se evidencia borrador de requerimiento del módulo de avalúos y avance del aplicativo, no se cumple con la meta programada pero se ve un avance para este trimestre.</t>
  </si>
  <si>
    <t xml:space="preserve">Realizar las pruebas del módulo de avalúos comerciales </t>
  </si>
  <si>
    <t>Pruebas realizadas</t>
  </si>
  <si>
    <t>NO APLICA</t>
  </si>
  <si>
    <t>No aplica para el periodo</t>
  </si>
  <si>
    <t>No aplica porque hasta ahora esta en proceso la creacion del modulo</t>
  </si>
  <si>
    <t>Trámites de avalúos</t>
  </si>
  <si>
    <t>Atender el 100% de las solicitudes de impugnación dentro del término de ley</t>
  </si>
  <si>
    <t>No hubo impugnaciones</t>
  </si>
  <si>
    <t xml:space="preserve">Abril: Se atiende de manera oportuna y bajo criterios de ley tres solicitudes de impugnación, dentro del periodo reportado._x000D_
Mayo y Junio: No se reciben solicitudes de impugnaciones durante los meses de mayo y junio._x000D_
</t>
  </si>
  <si>
    <t>Julio, Agosto y Septiembre: No se reciben solicitudes de impugnaciones durante los meses de julio, agosto y septiembre.</t>
  </si>
  <si>
    <t>no hubo impugnaciones, se acepta 1 ejecutado</t>
  </si>
  <si>
    <t>Anexaron las eviadencias del mes de abril respecto a las solicitudes de impugnación</t>
  </si>
  <si>
    <t>No hubo impugnaciones a avalúos</t>
  </si>
  <si>
    <t xml:space="preserve">Se evidencia oficios donde se da respuesta a las impugnaciones recibidas. </t>
  </si>
  <si>
    <t xml:space="preserve">Avalúos IVP elaborados 
</t>
  </si>
  <si>
    <t>Consolidar al IGAC como la mejor entidad en la generación e integración de información geográfica, catastral y agrológica con altos estándares de calidad</t>
  </si>
  <si>
    <t>Actualización del área geográfica</t>
  </si>
  <si>
    <t xml:space="preserve">Realizar 4.921 Avalúos IVP </t>
  </si>
  <si>
    <t>Reporte Word de avalúos IVP</t>
  </si>
  <si>
    <t>no aplica</t>
  </si>
  <si>
    <t xml:space="preserve">Julio: Se realizó alistamiento de la información requerida para trabajo de campo, de acuerdo a observaciones del DANE, capacitación para todos los profesionales y personal a cargo_x000D_
Agosto: Se finalizó con los 3.285 puntos visitados, lo que equivale al 66% del trabajo en campo; además se tiene un consolidado del 30% de ofertas de mercado (trabajo de oficina)_x000D_
Septiembre: Se da por terminadas las visitas o trabajo de recolección de la información en campo; se establece cronograma de entrega y gestión administrativa en pro del cumplimiento de objetivos._x000D_
</t>
  </si>
  <si>
    <t>Se realizan a final de año</t>
  </si>
  <si>
    <t>No aplica ya que todavia el DANE esta en proceso de solicitud</t>
  </si>
  <si>
    <t>No se han realizado, preparacion de los insumos para la elaboración</t>
  </si>
  <si>
    <t>Áreas geográficas homogéneas y actualizadas</t>
  </si>
  <si>
    <t>Atender el 100% de las solicitudes de modificación de estudios de ZHF y ZHG, provenientes de las Direcciones Territoriales en un término máximo de 15 días, una vez se encuentre completa la solicitud</t>
  </si>
  <si>
    <t>Solicitudes de ZHFyG atendidas</t>
  </si>
  <si>
    <t>No hubo solicitudes de modificación.</t>
  </si>
  <si>
    <t xml:space="preserve">Abril: Al mes de abril se han radicado tres solicitudes de ZHF y G provenientes de las direcciones territoriales de Norte de Santander (1), Tolima (1), y Meta (1); dos actualizaciones y una modificación respectivamente._x000D_
Mayo y Junio: No se reciben solicitudes de  ZHFy G durante los meses de mayo y junio._x000D_
</t>
  </si>
  <si>
    <t xml:space="preserve">Julio: No se reciben solicitudes de  ZHFy G durante el mes de julio_x000D_
Agosto: Durante el mes de agosto se reciben cuatro solicitudes de ZHFyG, las cuales son entregadas de acuerdo a los protocolos establecidos en la Subdirección de avalúos _x000D_
Septiembre: Para el mes de septiembre se tramitan nueve solicitudes se ZHF y G, de las cuales se aprueban tres, Pasto (Modificación), Popayán (ajuste) y Montenegro (Ajuste)._x000D_
</t>
  </si>
  <si>
    <t>Se acepta 1 aunque no hubo solicitudes</t>
  </si>
  <si>
    <t>Se observan las tres evidencias de los conceptos a las tres territoriales sobre las solicitudes de modificacion de zonas</t>
  </si>
  <si>
    <t>Realizaron el estudio a las solicitudes de modificación de las ZHF y G</t>
  </si>
  <si>
    <t>Se evidencia oficios con los conceptos emitidos en atención a las solicitudes recibidas de actualización o modificación de cambios de zonas homogéneas físicas y geoeconomicas.</t>
  </si>
  <si>
    <t>Solicitudes y requerimientos atendidos, en el marco de la Política de Reparación Integral a Víctimas y de sentencias de Restitución de Tierras</t>
  </si>
  <si>
    <t>Sostenimiento de las política de restitución de tierras y atención a victimas</t>
  </si>
  <si>
    <t>Atender con oportunidad el 100% de las solicitudes realizadas en materia de regularización de la propiedad. (Ley 1564 y 1561 de 2012)</t>
  </si>
  <si>
    <t>Reporte Excel de tierras</t>
  </si>
  <si>
    <t>Subdirección de Proyectos</t>
  </si>
  <si>
    <t>Porcentaje de solicitudes y requerimientos atendidos, en el marco de la Política de Reparación Integral a Víctimas y de sentencias de Restitución de Tierras</t>
  </si>
  <si>
    <t>Se contestaron por la Plataforma SIGAC a 31 de marzo 102 oficios, y se trasladó a otros gestores catastrales de 28 correos electrónicos</t>
  </si>
  <si>
    <t xml:space="preserve">Abril: De los 158 oficios reportados se contestaron 153, 101 corresponden a oficios contestados por la plataforma SIGAC y 57 a traslados de oficios que se realizaron por correo electrónico(politicadetierras@igac.gov.co)._x000D_
Mayo: De los 131 oficios reportados se contestaron 126, 71 corresponden a oficios contestados por la plataforma SIGAC y 55 a traslados de oficios que se realizaron por correo electrónico(politicadetierras@igac.gov.co)._x000D_
Junio: De los 129 oficios contestados, 69 corresponden a oficios contestados por la plataforma SIGAC y 60 a traslados de oficios que se realizaron por correo electrónico(politicadetierras@igac.gov.co)._x000D_
</t>
  </si>
  <si>
    <t xml:space="preserve">Julio: De los 187 oficios contestados, 113 corresponden a oficios contestados por la plataforma SIGAC y 74 a traslados de oficios que se realizaron por correo electrónico(politicadetierras@igac.gov.co)._x000D_
Agosto: De los 126 oficios contestados, 18 corresponden a oficios contestados por la plataforma SIGAC y 108 a traslados de oficios que se realizaron por correo electrónico(politicadetierras@igac.gov.co)._x000D_
Septiembre: _x000D_
De los 227  oficios contestados, 126corresponden a oficios contestados por la plataforma SIGAC y 101 a traslados de oficios que se realizaron por correo electrónico(politicadetierras@igac.gov.co)._x000D_
</t>
  </si>
  <si>
    <t>Registraron la relacion de las respuestas</t>
  </si>
  <si>
    <t>Reportan listado con la atencion a las solicitudes a nivel nacional</t>
  </si>
  <si>
    <t>Anexan listado de solicitudes atendidas en materia de regularización</t>
  </si>
  <si>
    <t>Se evidencia reporte Excel del registro de contestaciones y de traslados a otra entidades en el primer trimestre.</t>
  </si>
  <si>
    <t>Se evidencia reporte Excel de los meses de abril, mayo y junio con el registro de contestaciones y de traslados a otra entidades en el segundo trimestre.</t>
  </si>
  <si>
    <t xml:space="preserve">Atender el 85% de las solicitudes recibidas para el cumplimiento de la Política de Restitución de Tierras y Ley de Víctimas. </t>
  </si>
  <si>
    <t>A marzo se recibieron 1.161 solicitudes y se atendieron 597, incluye solicitudes de información etapa administrativa y judicial, suspensión de predios y solicitud de peritajes de lo levantado por la URT en etapa judicial, el detalle se encuentra en el archivo CONSOLIDADO_MARZO_ GIT TIERRAS.XLS</t>
  </si>
  <si>
    <t xml:space="preserve">Abril: Se recibieron 605 requerimientos y se atendieron 479, incluye solicitudes de información etapa administrativa y judicial, suspensión de predios y solicitud de peritajes en etapa judicial._x000D_
Mayo: Se recibieron 528 requerimientos y se atendieron 447, incluye solicitudes de información etapa administrativa y judicial, suspensión de predios y solicitud de peritajes en etapa judicial._x000D_
Junio: Se recibieron 523 requerimientos y se atendieron 587 , incluye solicitudes de información etapa administrativa y judicial, suspensión de predios y solicitud de peritajes en etapa judicial._x000D_
</t>
  </si>
  <si>
    <t>A julio se han recibido 3.378 requerimientos y se han atendido 2.670, Agosto se han recibido 3.780 requerimientos y se han atendido 3.012 y a Septiembre se han recibido 4.472 requerimientos y se han atendido 3.714, incluye solicitudes de información etapa administrativa y judicial, suspensión de predios y solicitud de peritajes en etapa judicial.</t>
  </si>
  <si>
    <t>Registraron la atencion a las solicitudes</t>
  </si>
  <si>
    <t>relacionan cuadro con las solicitudes atendidas a nivel nacional</t>
  </si>
  <si>
    <t>El proceso atendió los requerminetos recibidos dentro de la politica de restitucion de tierras</t>
  </si>
  <si>
    <t>Se evidencia reporte de solicitudes recibidas y atendidas, se observa un cumplimiento de atención de solicitudes del 51,3% que es un porcentaje bajo a lo esperado para el trimestre.</t>
  </si>
  <si>
    <t>Se evidencia reporte de solicitudes recibidas y atendidas, se observa un cumplimiento de atención de solicitudes del 91,36% para el segundo trimestre.</t>
  </si>
  <si>
    <t>Realizar informe mensual de seguimiento al cumplimiento de los autos, medidas cautelares y/o sentencias, proferidos por los juzgados especializados de restitución de tierras, para resguardos indígenas y territorios colectivos de comunidades negras</t>
  </si>
  <si>
    <t>Reporte mensual de seguimiento al cumplimiento de los autos, medidas cautelares y/o sentencias, proferidos por los juzgados especializados de restitución de tierras, para resguardos indígenas y territorios colectivos de comunidades negras</t>
  </si>
  <si>
    <t>Se relacionan los autos, asistencias a consejos directivos de la ANT y tutelas a marzo de 2021</t>
  </si>
  <si>
    <t xml:space="preserve">Abril: Se recibió una admisión de demanda de un proceso de restitución de tierras para un resguardo indígena, se dio respuesta a un requerimiento del juzgado de restitución de tierras de Quibdó y se recibió un requerimiento de seguimiento a una orden proferida por el juzgado Segundo de Restitución de Tierras de Villavicencio._x000D_
Mayo: Se recibieron 3 solicitudes de admisión de demanda para territorios étnicos, se asistió a una audiencia de seguimiento y se dio respuesta a 2 requerimientos judiciales una al Juzgado Primero de Restitución de Tierras de Quibdó y la otra al Tribunal Superior de Restitución de Tierras de Bogotá._x000D_
Junio: Se asistió a 2 audiencias de seguimiento de procesos étnicos una de parte del Juzgado Primero de Restitución de Tierras de Quibdó(Resguardo indígena Embera Cuti) y </t>
  </si>
  <si>
    <t>En julio se asistió al Consejo Directivo de la ANT, en agosto se recibió la admisión de demanda para el resguardo indígena Yarinal San Marcelino y en septiembre se recibió citación a audiencia en octubre para seguimiento del proceso para el Resguardo Indígena de los Ríos Catru,Dubasa y Ancoso.</t>
  </si>
  <si>
    <t>Se evidencia las actividades realizadas</t>
  </si>
  <si>
    <t>Relacionan las actividades atendidas en Resguardos Indigenas/Grupos etcnicos</t>
  </si>
  <si>
    <t>Registran evidencias de lo reportado en el autoseguimiento en cumplimiento de los autos</t>
  </si>
  <si>
    <t>Se evidencia reporte de excel donde se relacionan los autos, asistencias a consejos directivos de la ANT y tutelas a marzo de 2021.</t>
  </si>
  <si>
    <t>Se evidencia reporte de excel donde se relacionan los autos, asistencias a consejos directivos de la ANT y tutelas a junio de 2021.</t>
  </si>
  <si>
    <t>Área geográfica actualizada catastralmente</t>
  </si>
  <si>
    <t>Realizar la actualización física, jurídica y económica de los municipios del país programados para la vigencia 2021.</t>
  </si>
  <si>
    <t>Resoluciones de cierre</t>
  </si>
  <si>
    <t>Procesos de actualización catastral</t>
  </si>
  <si>
    <t>A marzo re realizó la socialización con las autoridades municipales de los procesos de Popayán y Villavicencio, inicio de trabajo de campo en este último. Acto de apertura de Arauquita y firma de inicio de operador para Boyacá.</t>
  </si>
  <si>
    <t xml:space="preserve">Se realizó la identificación predial en Villavicencio de 52.255 predios, Popayán 33.126, Arauquita 240 predios (suspendido temporalmente por orden público). En los 8 municipios de Boyacá se inició la operación en campo, reconocimiento de 3.529 predios, habilitación de la atención de PQRS a través de canales de atención presencial y virtual, socialización nivel 2 tiene como objetivo la recolección y retroalimentación de información del territorio y el establecimiento de acuerdos para la identificación predial con líderes comunitarios._x000D_
En Rioblanco (Tolima), Guamo y Córdoba (Bolívar) se realizó diagnóstico de la información catastral y análisis de la dinámica inmobiliaria e identificación del perímetro urbano para definir la zona de intervención del IGAC, en conjunto con la ANT._x000D_
</t>
  </si>
  <si>
    <t>Villavicencio cambio de sectores e incremento en 6.000 predios genero un atraso en 45 días y metas, Popayán atraso de 45 días por paro y 3 meses por no tener internet en la sede, el proyecto trabajó con 16 personas menos por 5 meses,Arauquita se retomó el 20/09/2021, Boyacá está en el 10% debido a que fue necesario volver a grabar los predios reconocidos a la fecha,se completó 100% el municipio de Córdoba,Ricaurte atrasado por intermitencia en el servicio de internet, Gachancipá en alistamiento de insumos y capacitación de personal,San Carlos contrató personal pendiente coordinador de proyecto,Tebaida y Villarrica no han comenzado. Es de anotar que la proyección inicial se realizó con solo 4 proyecto de actualización, a la fecha hay 9 y 5 en proceso.</t>
  </si>
  <si>
    <t>Se verifico las actividades reportadas</t>
  </si>
  <si>
    <t>Se evidencia el seguimiento realizado a los procesos de actualizacion que están en proceso</t>
  </si>
  <si>
    <t>Registran el seguimiento a los procesos de actualización catastral que se vienen desarrollando</t>
  </si>
  <si>
    <t>Se evidencia mediante informes los avances en los procesos de actualización de Popayán, Villavicencio, Arauquita y los municipios de Boyacá (Beteitiva, Busbanza, Corrales, Floresta, Sativa Sur, Socotá, Socha y Tasco). Nota: El documento con el cual se valida esta actividad son las resoluciones de cierre, donde se ponen en firme las actualizaciones y con esto el área total actualizada, por lo tanto, hasta que no se terminen estos procesos no se valida el avance.</t>
  </si>
  <si>
    <t>Se evidencia mediante informes los avances en los procesos de actualización que lleva acabo el IGAC. Nota: El documento con el cual se valida esta actividad son las resoluciones de cierre, donde se ponen en firme las actualizaciones y con esto el área total actualizada, por lo tanto, hasta que no se terminen estos procesos no se valida el avance.</t>
  </si>
  <si>
    <t>Trámites de conservación catastral</t>
  </si>
  <si>
    <t>Realizar como mínimo 448.209  trámites de conservación catastral</t>
  </si>
  <si>
    <t>Reporte Excel de conservación</t>
  </si>
  <si>
    <t>Número de trámites de conservación catastral</t>
  </si>
  <si>
    <t>En enero 6.158, en febrero 37.156 y en marzo se realizaron 34.219 trámites de conservación, para un total acumulado de 77.533 trámites, que corresponden al 17,30% de la meta anual.</t>
  </si>
  <si>
    <t xml:space="preserve">Abril: En el mes de abril se realizaron 36.533 trámites de conservación, para un total acumulado de 114.066 trámites, que corresponden al 25,45% de la meta anual._x000D_
Mayo: En el mes de mayo se realizaron 36.622 trámites de conservación, para un total acumulado de 150.688 trámites, que corresponden al 33,62% de la meta anual._x000D_
Junio: En el mes de junio se realizaron 35.763 trámites de conservación, para un total acumulado de 186.451 trámites, que corresponden al 41,60% de la meta anual._x000D_
</t>
  </si>
  <si>
    <t xml:space="preserve">Julio: En el mes de julio se realizaron 69.581 trámites de conservación, para un total acumulado de 256.032 trámites, que corresponden al 57,12% de la meta anual. _x000D_
Agosto: En el mes de agosto se realizaron 9.674 trámites de conservación, para un total acumulado de 265.706 trámites, que corresponden al 59,28% de la meta anual. _x000D_
Septiembre: En el mes de septiembre se realizaron 20.764 trámites de conservación, para un total acumulado de 286.470 trámites, que corresponden al 64% de la meta anual. _x000D_
</t>
  </si>
  <si>
    <t>Aunque no se cumplio con la meta se espera se cumpla en el siguiente trimestre</t>
  </si>
  <si>
    <t>Se observa en cuadro en evidencias el desarrollo de las metas de conservacion por DT</t>
  </si>
  <si>
    <t>Reporte por territorial de los tramites de conservacion catastral a septiembre 2021</t>
  </si>
  <si>
    <t>Se evidencia reporte Excel de tramites, donde se llevan 77.533 de una meta de 90.000 para el trimestre, por lo tanto, se observa un avance de 86,14 % del primer trimestre.</t>
  </si>
  <si>
    <t>Se evidencia reporte Excel de tramites, donde se realizaron 108.918 de una meta de 119.403 para el trimestre, por lo tanto, se observa un cumplimiento de 91,21 % de la meta del segundo trimestre. Nota: la cifra ejecutada está mal reportada.</t>
  </si>
  <si>
    <t>Suministro y disposición de información catastral actualizada</t>
  </si>
  <si>
    <t>Realizar la consolidación y disposición de información catastral actualizada de forma mensual</t>
  </si>
  <si>
    <t>Reporte del Geoportal</t>
  </si>
  <si>
    <t>Dirección de Gestión Catastral</t>
  </si>
  <si>
    <t>Disposición de información catastral actualizada</t>
  </si>
  <si>
    <t>Para febrero se publicó la información en las páginas web geoportal y datos abiertos la información del componente alfanumérico y geográfico correspondiente a los meses de enero y febrero.</t>
  </si>
  <si>
    <t xml:space="preserve">Abril: Para el mes de abril se actualizó la información del geoportal y datos abiertos de acuerdo a la meta establecida._x000D_
Mayo: Para el mes de mayo se actualizó la información del geoportal y datos abiertos de acuerdo a la meta establecida._x000D_
Junio: En  el  mes de junio  la entrega de la  información catastral en el componente geográfico y alfanumérico para el Geoportal y Datos Abiertos, no se realizó de la forma habitual, ya que la publicación para el presente mes se enfoca a la validación y entrega de datos para el portal COLOMBIA EN MAPAS, para lo cual el GIT de la Administración de la Información Catastral junto con la OIT, ha venido realizado mesas de trabajo con el fin de hacer las respectivas configuraciones que se adapten a esta nueva plataforma._x000D_
</t>
  </si>
  <si>
    <t xml:space="preserve">Julio: Para el mes de julio se actualizó la información del geoportal y datos abiertos de acuerdo con la meta establecida._x000D_
Agosto: Para el mes de AGOSTO se actualizó la información del geoportal y datos abiertos de acuerdo a la meta establecida._x000D_
Septiembre: Para el mes de SEPTIEMBRE se actualizó la información del _x000D_
geoportal y datos abiertos de acuerdo a la meta establecida. Adicionalmente se entregara la información para el portal Colombia en Mapas._x000D_
</t>
  </si>
  <si>
    <t>registraron las publicaciones</t>
  </si>
  <si>
    <t>Registran la entrega de la informacion catastral a traves de Geoportal y datos abiertos de abril y mayo, junio no se realizo de acuerdo a lo que reportan</t>
  </si>
  <si>
    <t>actualización y disposicion de la informacion en el geoportal</t>
  </si>
  <si>
    <t>Se evidencia reporte de cargue de información de los meses de enero y febrero.</t>
  </si>
  <si>
    <t>Se evidencia correos donde se envía la información para su posterior cargue de la información de los meses de abril y mayo.</t>
  </si>
  <si>
    <t>Crédito de banca multilateral implementado</t>
  </si>
  <si>
    <t>Actualización del área geográfica actualizada</t>
  </si>
  <si>
    <t xml:space="preserve">Adelantar los procesos de contratación financiados por la banca multilateral para la intervención de los municipios definidos en la vigencia 2021 </t>
  </si>
  <si>
    <t>Pendiente</t>
  </si>
  <si>
    <t>Implementación del proyecto de Catastro Multipropósito, en el marco del crédito de la banca multilateral</t>
  </si>
  <si>
    <t>Se hicieron entrevistas a candidatos de perfiles calidad en campo,supervisión financiera,gerente BID,supervisión jurídica,coordinador operativo,estructurador de calidad.Con los consultores individuales se suscribió contrato del profesional experto catastral con acta inicio 23/06/2021.Respecto a la contratación del operador catastral para adelantar la actualización de 28 municipios priorizados para 2021, el 11/06/2021 se cerró el término para envío de las cotizaciones. Con dicha información se concluyó que el presupuesto para cada contrato es para BM$35.088.220.003 y BID$23.610.620.573.En ese sentido se adelanta el proceso de ajuste final a los TDR para poder iniciar el proceso de contratación.Se inició trámite de solicitud de vigencias futuras para garantizar el presupuesto para ejecución.</t>
  </si>
  <si>
    <t>Julio suscribieron 4 contratos de consultores individuales que apoyarán el seguimiento a los contratos de operadores catastrales que harán la actualización en los municipios priorizados. Agosto suscribieron 2 contratos de consultores individuales, otro para realizar recomendaciones y proponer ajustes al Documento Metodológico para la Participación de las comunidades Negras, Afrocolombianas, Raizales y Palenqueras en la implementación del Catastro Multipropósito. 7 procesos pendientes de revisar los TDR por la Unidad de Gestión. Respecto a contratación de operador catastral, la Dirección de Gestión Catastral realizó ajustes a los términos de referencia y está ajustando el estudio de mercado. Septiembre suscribieron contrato de un profesional para el aseguramiento de la calidad en campo.</t>
  </si>
  <si>
    <t>Aunque no se pueden leer bien las evidencias, se consta de que realizaron ese proceso para la contratación dentro del credito BID y Banca Mundial</t>
  </si>
  <si>
    <t>De acuerdo a los registros realizaron un contrato dentro de los procesos financiados por la banca multilateral</t>
  </si>
  <si>
    <t xml:space="preserve">Se evidencia entrevistas para la selección de los diferentes perfiles que se necesitan para la intervención de los municipios definidos en la vigencia 2021 financiados por la banca multilateral. Se observa el acta de inicio del profesional experto catastral. Se observa la solicitud de cotizaciones para prestación de servicios de operadores. </t>
  </si>
  <si>
    <t>Resoluciones publicadas</t>
  </si>
  <si>
    <t>Afianzar al IGAC como máxima autoridad reguladora de los temas de su competencia</t>
  </si>
  <si>
    <t>Máxima autoridad reguladora</t>
  </si>
  <si>
    <t xml:space="preserve">Elaborar el proyecto de resolución de modificación de la resolución 070 de 2011 </t>
  </si>
  <si>
    <t>Resolución</t>
  </si>
  <si>
    <t>Socialización y publicación de la resolución</t>
  </si>
  <si>
    <t>Se avanzó en los ajustes propuestos por los gestores catastrales y se consolidó una nueva versión para revisión de jurídica.</t>
  </si>
  <si>
    <t>Se elaboró proyecto de resolución que derogará la Resolución 070 de 20211. Se socializó con los funcionarios y contratistas de la sede central y las Direcciones Territoriales. Se realizaron ajustes con base en observaciones. Se realizó presentación del proyecto de resolución al Comité Técnico Asesor para la Gestión Catastral y se realizaron los ajustes a las observaciones presentadas por el Comité Técnico Asesor para la Gestión Catastral.</t>
  </si>
  <si>
    <t xml:space="preserve">Julio: Se publicó el proyecto de resolución en la página del instituto para observaciones y comentarios de la ciudadanía con plazo al 30 de julio._x000D_
_x000D_
Agosto: Se publicó el 19 de agosto de 2021 _x000D_
</t>
  </si>
  <si>
    <t>Registraron el borrador de la reglamentacion tecnica para la formacion y actualizacion, conservacion, difusion catastral</t>
  </si>
  <si>
    <t>En las evidencias anexan la version ajustada de la resolucion 70</t>
  </si>
  <si>
    <t>se publicó y se expidio la 1149 de agosto</t>
  </si>
  <si>
    <t xml:space="preserve">Se observa borrador de modificación de la resolución 070 de 2011.
</t>
  </si>
  <si>
    <t xml:space="preserve"> Se evidencia proyecto de resolución con ajustes realizados.</t>
  </si>
  <si>
    <t xml:space="preserve">Elaborar el proyecto de resolución de modificación de la resolución 643 de 2018 </t>
  </si>
  <si>
    <t>Subdirección de  Proyectos</t>
  </si>
  <si>
    <t xml:space="preserve">Se diseñó cronograma, se identificó que se requiere actualizar o modificar la resolución 193 de 2014, razón por la cual se generó cronograma específico para dicha resolución._x000D_
En este sentido el avance de la resolución 643 de 2018 se encuentra en un 20%, hasta revisión normativa y Verificación de vigencia y aplicabilidad del articulado, y se requiere que se expida la actualización de la modificación o actualización de la resolución 193 de 2014._x000D_
El avance de la resolución 193 de 2014 se encuentra en un 30%, hasta proyección de borrador del articulado propuesto._x000D_
</t>
  </si>
  <si>
    <t>En el marco de la revisión y posible actualización del anexo 2 de la resolución IGAC 643 de 2018, se identificó la necesidad de actualizar la resolución 193 de 2014 previo a las posibles modificaciones que se puedan surtir en la resolución 643 de 2018. Se remitió el borrador de la propuesta de la actualización de la resolución 193 de 2014, posterior a la validación que se realizó con funcionarios de Dirección de Gestión Catastral.Esta resolución, en consonancia con las normas vigentes debe ser puesta en conocimiento del público en general y del comité técnico asesor previo a su expedición.En relación con la actualización del anexo 2, refiere a especificaciones de levantamiento topográfico planimétrico, siendo pertinentes a dirección Gestión de Información Geográfica, Sub. Cartografía geode</t>
  </si>
  <si>
    <t>Se observa la realizacion de los avances en la modificacion de la resolucion 643 y 193</t>
  </si>
  <si>
    <t>El proceso ha realizado los pasos para la modificación de la resolución y ser expuesta al publico</t>
  </si>
  <si>
    <t>Se evidencia el avance en el cronograma propuesto para la realización de las modificaciones a las resoluciones 193 y 643, al igual se observa el avance en los borradores de modificación.</t>
  </si>
  <si>
    <t>Sistema de información nacional de catastro multipropósito</t>
  </si>
  <si>
    <t xml:space="preserve">Fortalecer los recursos técnicos y tecnológicos para la modernización institucional </t>
  </si>
  <si>
    <t>Implementación del SINIC (sistema de información nacional de catastro multipropósito)</t>
  </si>
  <si>
    <t>Realizar las especificaciones funcionales del SINIC</t>
  </si>
  <si>
    <t>Desarrollo e implementación del SINIC</t>
  </si>
  <si>
    <t xml:space="preserve">Se revisó por parte de la Oficina de Tecnología, Dirección General, Subdirección de Catastro y Bancos el documento levantado por el Departamento Nacional de Planeación que contiene la lógica de lo que espera de la herramienta y se solicitaron los ajustes pertinentes._x000D_
_x000D_
Se realizó la planificación del cronograma y se iniciaron las reuniones de entendimiento con OIT._x000D_
</t>
  </si>
  <si>
    <t>se revisó con OIT que la base de datos debe encontrarse alineado con el modelo LADM_COL, para el caso de actualización el modelo de levantamiento y para conservación el modelo catastro-registro.Agosto:Se identificó que debe realizarse un diagnóstico al modelo LADM_COL y cómo aterrizarse al modelo del sistema de tal forma que sea conforme a lo requerido y permita recibir la información de actualización y conservación. El cual se realizará en septiembre para SINIC y SNC.Septiembre: Se da inicio a la construcción del modelo del SINIC, se inician mesas de trabajo entre Dirección de Regulación y Habilitación y Dirección de Gestión Catastral para definir los datos a solicitar a los gestores y requerimientos del SINIC</t>
  </si>
  <si>
    <t>Se observa en las evidencias el cronograma y las actividades realizadas para los ajustes</t>
  </si>
  <si>
    <t>han venido trabajando en el modelo SINIC para recibir propuestas y obsrvaciones</t>
  </si>
  <si>
    <t>Para este periodo no existe meta asignada</t>
  </si>
  <si>
    <t>Se evidencia cronograma de actividades y presentación Mapeo de Atributos CICA y GDB a modelo de Levantamiento Catastral para Construcción de ETLs. Nota: no se observa avance en la actividad.</t>
  </si>
  <si>
    <t>Realizar las pruebas del SINIC</t>
  </si>
  <si>
    <t>Se está a la espera de tener las especificaciones funcionales del SINIC</t>
  </si>
  <si>
    <t>no hay avance respecto a la programacion</t>
  </si>
  <si>
    <t>Sistema nacional catastral</t>
  </si>
  <si>
    <t>Implementación del nuevo SNC (sistema nacional catastral)</t>
  </si>
  <si>
    <t>Realizar las especificaciones funcionales del SNC</t>
  </si>
  <si>
    <t>Desarrollo e implementación de SNC</t>
  </si>
  <si>
    <t>Se avanzó en la especificación de mutaciones masivas y en la épica del flujo de conservación.</t>
  </si>
  <si>
    <t xml:space="preserve">Se socializó por parte de la directora general del Instituto, tanto al BID como al Banco Mundial, el modelo general del flujo de la información, en el que se aclara las diferencias entre el SNC, el SINIC y el RDM. Se realizó la 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OIT_x000D_
Se realizó la homologación del modelo LADM y SNC _x000D_
En el segundo trimestre se identificaron nuevos componentes para esta actividad._x000D_
</t>
  </si>
  <si>
    <t xml:space="preserve">Se realizaron mesas de entendimiento técnico con la Dirección de tecnología de los siguientes requerimientos: _x000D_
1- Método auto declarativo 2- Protocolo único que permita cruzar las bases de datos de SNR y el IGAC a través de llaves únicas previamente definidas (ej. matricula inmobiliaria). 3- ETL Actualización catastral con enfoque multipropósito. Teniendo en cuenta que se construirá un nuevo SNC, se genera mapeo macroprocesos de actualización y conservación catastral y se identifican los actores que participaran en el levantamiento._x000D_
_x000D_
Se inicia el levantamiento de información de los requerimientos: 1- Publicaciones en diario oficial 2- Control de calidad operadores 3- Apertura del proceso de actualización/formación catastral_x000D_
</t>
  </si>
  <si>
    <t>Anexaron lo correspondiente al avance</t>
  </si>
  <si>
    <t>Requerimientos y cronograma en evidencias</t>
  </si>
  <si>
    <t>Realizaron actividades para el avance en las especificaciones funcionales del SNC pero no hubo ejecucion en el avance</t>
  </si>
  <si>
    <t>Se evidencia avance con documento de épicas de tramites catastrales.</t>
  </si>
  <si>
    <t xml:space="preserve">Se evidencia documentos en el avance de las especificaciones funcionales del SNC.Nota:para este trimestre se debio tenerel documento definitivo con las especificaciones </t>
  </si>
  <si>
    <t>Puesta en marcha del sistema de información  nacional de catastro</t>
  </si>
  <si>
    <t>Realizar las pruebas del SNC</t>
  </si>
  <si>
    <t>Se está a la espera de tener las especificaciones funcionales del SNC.</t>
  </si>
  <si>
    <t>Se está a la espera de tener las especificaciones funcionales del SNC</t>
  </si>
  <si>
    <t>no aplica para este trimestre. no se ha ejecutado ninguna meta, se espera que para el ultimo trimestre se ejecute toda la meta</t>
  </si>
  <si>
    <t>No existe avance para esta actividad.</t>
  </si>
  <si>
    <t>Procedimientos en Word</t>
  </si>
  <si>
    <t>número</t>
  </si>
  <si>
    <t>Actualización, implementación y seguimiento de las actividades de MIPG</t>
  </si>
  <si>
    <t>Meta programada para los dos últimos trimestres</t>
  </si>
  <si>
    <t>Se está actualizando los procedimientos de Conservación Catastral y de elaboración de ZFHyG</t>
  </si>
  <si>
    <t>no hay actualizaciones a la fecha</t>
  </si>
  <si>
    <t xml:space="preserve">PLANIGAC </t>
  </si>
  <si>
    <t>Se realizó seguimiento al primer trimestre de los riesgos establecidos para la Subdirección.</t>
  </si>
  <si>
    <t>Se realizó seguimiento al Segundo trimestre de los riesgos establecidos para la Subdirección.</t>
  </si>
  <si>
    <t>Se realizó seguimiento al Tercer trimestre de los riesgos establecidos para la Dirección.</t>
  </si>
  <si>
    <t>el seguimiento lo hicieron en la plataforma de riesgos</t>
  </si>
  <si>
    <t>se direcciona al seguimiento de PLanner de riesgos</t>
  </si>
  <si>
    <t>la direccion de gestión catastral realizó el seguimiento al tercer trimestre a los riesgos establecidos para el proceso</t>
  </si>
  <si>
    <t>Se cargan evidencias en PLANIGAC</t>
  </si>
  <si>
    <t>Realizar reporte a los Producto, Trabajo y/o Servicio no Conforme del proceso.</t>
  </si>
  <si>
    <t>Formato de identificación y control de PTS</t>
  </si>
  <si>
    <t>Índice de Desempeño Institucional (IDI)</t>
  </si>
  <si>
    <t>Se hizo seguimiento al PTS No Conforme que se presentó para el primer trimestre de 2021, se adjunta como evidencias correos y matriz de PTS No Conforme</t>
  </si>
  <si>
    <t xml:space="preserve">Se hizo seguimiento al PTS No Conforme que se presentó para el segundo trimestre de 2021, se adjunta como evidencias correos y matriz de PTS No Conforme </t>
  </si>
  <si>
    <t xml:space="preserve">Se hizo seguimiento al PTS No Conforme que se presentó para el tercer trimestre de 2021, se adjunta como evidencias correos y cuadro resumen </t>
  </si>
  <si>
    <t>Registraron el seguimiento a nivel nacional de los productos no conformes</t>
  </si>
  <si>
    <t xml:space="preserve">Realizaron el cargue de evidencias por territorial de producto no conforme </t>
  </si>
  <si>
    <t>la direccion de gestión catastral realizó el seguimiento al tercer trimestre al Producto, Trabajo y/o Servicio no Conforme del proceso, anexando las evidencias correspondientes</t>
  </si>
  <si>
    <t>Se evidencias correos y matriz de PTS No Conforme</t>
  </si>
  <si>
    <t>Gestión Contractual</t>
  </si>
  <si>
    <t>Procesos de Contratación suscritos y perfeccionados</t>
  </si>
  <si>
    <t>Revisar, ajustar, consolidar y publicar el Plan Anual de Adquisiciones a nivel nacional</t>
  </si>
  <si>
    <t>Publicación en pagina WEB del PAA</t>
  </si>
  <si>
    <t>Porcentaje  de contratación adelantados</t>
  </si>
  <si>
    <t>Durante el primer trimestre se revisó, ajusto, consolido y se publicó el Plan Anual de Adquisiciones a nivel nacional esta actividad se desarrollo mensualmente</t>
  </si>
  <si>
    <t>Durante el segundo trimestre se revisó, ajusto, consolido y se publicó el Plan Anual de Adquisiciones a nivel nacional esta actividad se desarrollo mensualmente (https://www.igac.gov.co/transparencia-y-acceso-a-la-informacion-publica/plan-anual-de-adquisiciones)</t>
  </si>
  <si>
    <t>Se verifica la información y la evidencia aportada: Documentos de PAA, al ser coincidentes se aprueba el seguimiento.</t>
  </si>
  <si>
    <t>De acuerdo con los soportes entregados se observa que se ha consolidado y ajustado el Plana anual de adquisiciones a nivel nacional de acuerdo con las necesidades de la entidad</t>
  </si>
  <si>
    <t>De acuerdo con las evidencias suministradas se observa que se ha consolidado y ajustado el Plan anual de adquisiciones en los meses de abril, mayo y junio.</t>
  </si>
  <si>
    <t>Elaborar los procesos de contratación utilizando las plataformas dispuestas por el Gobierno Nacional</t>
  </si>
  <si>
    <t>Relación de contratos, informes</t>
  </si>
  <si>
    <t>Durante los meses de enero, febrero y marzo se elaboraron  los procesos de contratación utilizando las plataformas dispuestas por el Gobierno Nacional</t>
  </si>
  <si>
    <t>Durante los meses de abril, mayo y junio se elaboraron  los procesos de contratación utilizando las plataformas dispuestas por el Gobierno Nacional</t>
  </si>
  <si>
    <t>Durante los meses de julio, agosto y septiembre se elaboraron  los procesos de contratación utilizando las plataformas dispuestas por el Gobierno Nacional</t>
  </si>
  <si>
    <t>Se verifica la información y la evidencia aportada: Informes de contratación efectuada, al ser coincidentes se aprueba el seguimiento.</t>
  </si>
  <si>
    <t>De acuerdo con los soportes suministados y el documento "Informes de Gestión" se observa que para el mes de enero la Sede Central suscribio 132 contratos  y las direcciones territoriales 7 contratos, para el mes de Febrero Sede Central suscribio 241 contratos  y las direcciones territoriales 191, y para el mes de marzo Sede Central suscribio 105 contratos  y las direcciones territoriales 192 en las diferentes modalidades Contratación Directa- Interadministrativo, Contratación Directa - Prestación de Servicios personales, Selección abreviada - Acuerdo Marco de precios.</t>
  </si>
  <si>
    <t>Teniendo en cuenta los soportes suministrados, el documento "Informes de Gestión- Plan de acción 2021" se observa que para el mes de junio la sede central ha realizado 21 procesos de contratación, las direcciones territoriales 25 procesos, así mismo el plan de adquisiciones durante el mes de junio se modifio en 3 oportunidades.</t>
  </si>
  <si>
    <t xml:space="preserve">Apoyo precontractual y contractual para los procesos que se adelanten para la ejecución del crédito de banca multilateral </t>
  </si>
  <si>
    <t>Reuniones, correos electrónicos, informes</t>
  </si>
  <si>
    <t xml:space="preserve">El GIT de Gestión Contractual durante el primer trimestre estuvo apoyando el proceso  precontractual y contractual para los procesos que se adelanten para la ejecución del crédito de banca multilateral cuando fue requerido </t>
  </si>
  <si>
    <t xml:space="preserve">El GIT de Gestión Contractual durante el segundo trimestre estuvo apoyando el proceso  precontractual y contractual para los procesos que se adelanten para la ejecución del crédito de banca multilateral cuando fue requerido </t>
  </si>
  <si>
    <t xml:space="preserve">El GIT de Gestión Contractual durante el tercer trimestre estuvo apoyando el proceso  precontractual y contractual para los procesos que se adelanten para la ejecución del crédito de banca multilateral cuando fue requerido </t>
  </si>
  <si>
    <t>Se verifica la información y la evidencia aportada: Reuniones realizadas, al ser coincidentes se aprueba el seguimiento.</t>
  </si>
  <si>
    <t>De acuerdo con las evidencias suministradas se oberva que en el mes de enero se adelanta el proceso de contratación de la consultora María Juliana Martínez lo cual se puede verificar con la revisión de documentos como lo constatan los correos del 27, 28 29 de enro y 01 de febrero de 2021. Además se realizan las respectivas aclaraciones de los procesos de contratación el 04 de febrero de 2021.</t>
  </si>
  <si>
    <t>Teniendo en cuenta los soportes suministrados se observa que el GIT de Gestión Contractual brindo los apoyos requeridos en las reuniones sostenidas en los meses de abril, mayo y junio.</t>
  </si>
  <si>
    <t>Brindar acompañamiento (capacitación, soporte y asesoría) a las diferentes áreas y Direcciones Territoriales del IGAC en asuntos contractuales en desarrollo de los procesos.</t>
  </si>
  <si>
    <t>El GIT de Gestión Contractual durante el primer trimestre prestó acompañamiento, soporte y asesoria a las diferentes áreas y Direcciones Territoriales del IGAC en asuntos contractuales en desarrollo de los procesos.</t>
  </si>
  <si>
    <t>El GIT de Gestión Contractual durante el segundo trimestre prestó acompañamiento, soporte y asesoria a las diferentes áreas y Direcciones Territoriales del IGAC en asuntos contractuales en desarrollo de los procesos</t>
  </si>
  <si>
    <t>El GIT de Gestión Contractual durante el tercer trimestre prestó acompañamiento, soporte y asesoria a las diferentes áreas y Direcciones Territoriales del IGAC en asuntos contractuales en desarrollo de los procesos</t>
  </si>
  <si>
    <t>Se verifica la información y la evidencia aportada: correos electronicos, al ser coincidentes se aprueba el seguimiento.</t>
  </si>
  <si>
    <t>Se brinda apoyo a la Dirección Territorial Tolima respecto al accidente de un contratista como se pudo observar en los correos electrónicos 17, 27 de febrero, 4 , 8 y 11 de marzo, además se enviaron los lineamientos de contratación SECOP 2021 y los documentos de contratistas por correo electrónico el día 05 de febrero 2021.</t>
  </si>
  <si>
    <t>Teniendo en cuenta los soportes suministrados se observa que se birnda apoyo a la Dirección Territorial Santander para dar de alta unos contratos en el SIGEP, así mismo el apoyo a la Dirección Territorial Boyacá par dar por terminado un contrato de arrendamiento de bodega, de otra parte se asesora para la actualización de una supervisión en la Subdirección de Agrología, y documentos cargados con ocasión de las funciones de supervisión de la oficina asesora de planeación.</t>
  </si>
  <si>
    <t>Elaborar los informes requeridos en desarrollo  del proceso de Gestión Contractual</t>
  </si>
  <si>
    <t>Informes</t>
  </si>
  <si>
    <t>Se elaborarón informes sobre el desarrollo del proceso de gestión contractual mensualmente</t>
  </si>
  <si>
    <t>Se elaborarón informes sobre el desarrollo del proceso de gestión contractual mensualmente, adicionalmente se publicó mensualmente los planes de adquisiciones (https://www.igac.gov.co/transparencia-y-acceso-a-la-informacion-publica/plan-anual-de-adquisiciones)</t>
  </si>
  <si>
    <t>Se verifica la información y la evidencia aportada: Listados de contratos, al ser coincidentes se aprueba el seguimiento.</t>
  </si>
  <si>
    <t>De acuerdo con los soportes suministrados se observa que se han publicado los contratos suscritos en los meses de enero, febrero y marzo del 2021.</t>
  </si>
  <si>
    <t>Teniendo en cuenta los soportes suministrados se presenta relación de 46 contratos suscritos a nivle nacional durante el mes de junio.</t>
  </si>
  <si>
    <t xml:space="preserve">Socializaciones y sensibilizaciones en temas en contratación y supervisión </t>
  </si>
  <si>
    <t>Realizar capacitaciones a los funcionarios y contratistas a nivel nacional, de acuerdo a los procedimientos de Contratación y supervisión e interventoría y demás formatos</t>
  </si>
  <si>
    <t>Lista de asistencia, programación de las socializaciones</t>
  </si>
  <si>
    <t>Actividades de socialización y sensibilizaciones realizadas</t>
  </si>
  <si>
    <t>Durante el primer trimestre del año el GIT Gestión Contractual realizaron capacitaciones a funcionarios y contratistas del IGAC</t>
  </si>
  <si>
    <t>Durante el segundo trimestre del año el GIT Gestión Contractual realizó 7 capacitaciones a funcionarios y/o contratistas del IGAC</t>
  </si>
  <si>
    <t>Durante el tercer trimestre del año el GIT Gestión Contractual realizó 10 capacitaciones a funcionarios y/o contratistas del IGAC</t>
  </si>
  <si>
    <t>Se verifica la información y la evidencia aportada: Registros de asistencia, al ser coincidentes se aprueba el seguimiento.</t>
  </si>
  <si>
    <t>De acuerdo con las evidencias suministradas se observan listados de asistencia de capacitaciones realizadas en temas relacionados con supervisión y contratación en las siguientes fechas: 01 de marzo Dirección Territorial Boyacá 7 participantes, 25 de febrero Sede Central 17 participantes, 01 de marzo Dirección Territorial Caldas 7 Participantes, 09 de marzo Dirección Territorial Huila, Cesar 12 participantes, 16 de marzo Dirección Territorial Valle, Tolima 11 participantes, dando cumplimiento así a la actividad.</t>
  </si>
  <si>
    <t>Teniendo en cuenta los soportes suministrados se observan capacitaciones realizadas los días 8 de abril, 03 de mayo, 30 de mayo,4 de junio, 17 de junio.</t>
  </si>
  <si>
    <t>Elaborar y publicar tips (recomendaciones sencillas y precisas sobre los temas más relevantes a tener en cuenta en las diferentes etapas contractuales).</t>
  </si>
  <si>
    <t>Publicación de los tips y/o correo solicitando la publicación de los tips</t>
  </si>
  <si>
    <t>El GIT de Gestión Contractual publicó 5 tips</t>
  </si>
  <si>
    <t>El GIT de Gestión Contractual publicó 5 tips durante el segundo trimestre</t>
  </si>
  <si>
    <t>El GIT de Gestión Contractual publicó 2 tips durante el tercer trimestre</t>
  </si>
  <si>
    <t>Se verifica la información y la evidencia aportada: Correos electronicos, al ser coincidentes se aprueba el seguimiento.</t>
  </si>
  <si>
    <t>De aucerdo con las evidencias suministradas el GIT de Gestión contractual durante el trimestre realizó envío de tips mediante correos electrónicos de fechas 08 de enero, 21 de enero, 04 de febrero, 18 de febrero y 19 de marzo dando así cumplimiento a la actividad.</t>
  </si>
  <si>
    <t>Teniendo en cuenta los soportes suministrados se observa el envío de tips por medio de correo electrónico de fechas 08 de abril, 07 de mayo y 25 de mayo relacionados con las funciones de la supervisión de contratos.</t>
  </si>
  <si>
    <t>Avance en la actualización, implementación y seguimiento de las actividades de MIPG</t>
  </si>
  <si>
    <t>Esta actividad se desarrollara en los siguientes trimestres</t>
  </si>
  <si>
    <t>Esta actividad será desarrollada a partir del tercer trimestre</t>
  </si>
  <si>
    <t>Se realizó cronograma de actualización dela documentacion del SGI</t>
  </si>
  <si>
    <t>esta actividad se desarrollara en los siguientes periodos</t>
  </si>
  <si>
    <t>sin meta asignada para el periodo</t>
  </si>
  <si>
    <t xml:space="preserve">Sin avance para el periodo </t>
  </si>
  <si>
    <t>Sin meta asignada para el trimestre y sin evidencias de ejecución de la misma.</t>
  </si>
  <si>
    <t xml:space="preserve">Realizar las actividades contempladas en el plan anticorrupción a cargo del proceso. </t>
  </si>
  <si>
    <t>El GIT realizó el seguimiento a las actividades del PAAC</t>
  </si>
  <si>
    <t>Se verifica la información y la evidencia aportada: Correo electronico, plan anticorrupción con seguimiento, al ser coincidentes se aprueba el seguimiento.</t>
  </si>
  <si>
    <t>De acuerdo con las evidencias suministradas el GIT de Contratación realiza entrega del seguimiento del primer trimestre al Plan anticorrupción el día 14 de abril a la Oficina asesora de pLaneación junto con los soportes correspondientes, dadno así cummplimiento a la actividad.</t>
  </si>
  <si>
    <t>Teniendo en cuenta los soportes suministrados se observa que el GIT de Gestión Contractual realiza seguimiento a las actividades contempladas en el Plan de Anticorrupción y Atención al Ciudadano.</t>
  </si>
  <si>
    <t xml:space="preserve">Identificar las acciones de mejora relacionadas al cumplimiento del FURAG que apliquen al proceso. </t>
  </si>
  <si>
    <t>Esta actividad se desarrollará a partir del tercer trimestre</t>
  </si>
  <si>
    <t>En el mes de septiembre se realizó la reunión con la OAP para identificar las acciones de mejora respecto al FURAG</t>
  </si>
  <si>
    <t>esta actividad se desarrolla en los siguientes periodos</t>
  </si>
  <si>
    <t>se inicia en el tercer trimestre</t>
  </si>
  <si>
    <t>Se verifica la información y la evidencia aportada: archivos preparación FURAG, al ser coincidentes se aprueba el seguimiento.</t>
  </si>
  <si>
    <t>Sin meta asignada para el trimestre y sin evidencias de su ejecución.</t>
  </si>
  <si>
    <t>Sin meta asignada en el trimestre y sin evidencias de ejecución de la misma.</t>
  </si>
  <si>
    <t>Desde la reunión de la identificación de las acciones de mejora, se esta realizando control a las mismas para generar el efectivo cumplimiento</t>
  </si>
  <si>
    <t>se desarrolla a partir del tercer trimestre</t>
  </si>
  <si>
    <t>Se verifica la información y la evidencia aportada: Documentos FURAG, al ser coincidentes se aprueba el seguimiento.</t>
  </si>
  <si>
    <t>Sin meta asignada  para el trimestre y sin evidencias de su ejecución.</t>
  </si>
  <si>
    <t>Esta actividad se realizará en el cuarto trimestre</t>
  </si>
  <si>
    <t>se desarrolla en los periodos siguientes</t>
  </si>
  <si>
    <t>se realia seguimiento en tercer trimestre</t>
  </si>
  <si>
    <t>Sin meta programada para el periodo</t>
  </si>
  <si>
    <t>GCM-1</t>
  </si>
  <si>
    <t>Gestión Comercial</t>
  </si>
  <si>
    <t>Manipulación y/o sustracción de la información misional que maneja el proceso, para beneficio propio y/o de un particular</t>
  </si>
  <si>
    <t>1. Sistemas de información susceptibles de manipulación o adulteración por falta de seguridad</t>
  </si>
  <si>
    <t>1. Sanciones
2. Detrimento patrimonial
3. Pérdida de la confidencialidad, integridad y disponibilidad de la Información</t>
  </si>
  <si>
    <r>
      <t xml:space="preserve">El Responsable en el proceso de Gestión de Comunicaciones y Mercadeo mensualmente realiza el monitoreo de las publicaciones, a través del conteo aleatorio y su comparación con el Excel de inventarios y ERP, con el fin de asegurar los saldos reales de las publicaciones (ni sobrantes ni faltantes) en la bodega. En caso de identificar diferencias, realiza las actividades pertinentes con el área financiera. 
</t>
    </r>
    <r>
      <rPr>
        <b/>
        <sz val="9"/>
        <rFont val="Arial"/>
        <family val="2"/>
      </rPr>
      <t xml:space="preserve">
Evidencia: </t>
    </r>
    <r>
      <rPr>
        <sz val="9"/>
        <rFont val="Arial"/>
        <family val="2"/>
      </rPr>
      <t>Excel de inventarios chequeado y/o Reporte de conteos físicos comparado con el Excel de inventarios o el ERP.</t>
    </r>
  </si>
  <si>
    <t>Responsable en el proceso de Gestión de Comunicaciones y Mercadeo</t>
  </si>
  <si>
    <t>Excel de inventarios chequeado y/o Reporte de conteos físicos comparado con el Excel de inventarios o el ERP.</t>
  </si>
  <si>
    <t>Se adjunta el Reporte de conteos físicos comparado con el Excel de inventarios o el ERP del trimestre.</t>
  </si>
  <si>
    <t>Se verifica el adecuado control evidenciado  con correos de seguimiento, inventario general de publicaciones, así como el detallado de las relacionadas</t>
  </si>
  <si>
    <t>Se evidencia control de la actividad con el Reporte de conteos físicos comparado con el Excel de inventarios o el ERP del trimestre.</t>
  </si>
  <si>
    <t>se verifica el control realizado por el proceso y las evidencias soportadas.</t>
  </si>
  <si>
    <t>GCO-1</t>
  </si>
  <si>
    <t xml:space="preserve">Inadecuada supervisión de contratos de adquisición de bienes, obras y servicios </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</si>
  <si>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</si>
  <si>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1. Sanciones de orden disciplinario y contractuales.
2. Demandas judiciales
3. Incumplimiento de metas
</t>
  </si>
  <si>
    <r>
      <t xml:space="preserve">El supervisor del contrato revisa el informe de actividades presentado por el contratista y aprueba mediante acta de supervisión, de acuerdo con la periodicidad establecida en el contrato, con el fin de dar trámite al pago correspondiente. En caso de que se presenten inconsistencias o inconformidades en el informe presentado, el supervisor lo rechaza a través del SECOP y retorna al contratista para su ajuste respectivo. 
</t>
    </r>
    <r>
      <rPr>
        <b/>
        <sz val="9"/>
        <rFont val="Arial"/>
        <family val="2"/>
      </rPr>
      <t>Evidencias:</t>
    </r>
    <r>
      <rPr>
        <sz val="9"/>
        <rFont val="Arial"/>
        <family val="2"/>
      </rPr>
      <t xml:space="preserve"> </t>
    </r>
    <r>
      <rPr>
        <b/>
        <sz val="9"/>
        <rFont val="Arial"/>
        <family val="2"/>
      </rPr>
      <t xml:space="preserve">
1. Sede Central y Direcciones Territoriales: </t>
    </r>
    <r>
      <rPr>
        <sz val="9"/>
        <rFont val="Arial"/>
        <family val="2"/>
      </rPr>
      <t xml:space="preserve">Acta de supervisión aprobada, consolidado de contratos a cargo con la supervisión realizada, pantallazos en SECOP del total de contratos a cargo supervisados y/o cualquier otro mecanismo que permita validar la supervisión del total de contratos a cargo. </t>
    </r>
  </si>
  <si>
    <t>Supervisor del contrato a nivel Central 
Direcciones Territoriales</t>
  </si>
  <si>
    <t xml:space="preserve">Acta de supervisión aprobada, consolidado de contratos a cargo con la supervisión realizada, pantallazos en SECOP del total de contratos a cargo supervisados y/o cualquier otro mecanismo que permita validar la supervisión del total de contratos a cargo. </t>
  </si>
  <si>
    <t>Durante el primer trimestre se realizó el control establecido y se sube una muestra de actas de supervisión</t>
  </si>
  <si>
    <t>Durante el segundo trimestre se realizó el control establecido y se sube una muestra de actas de supervisión</t>
  </si>
  <si>
    <t>Durante el tercer trimestre se realizó el control establecido y se sube una muestra de actas de supervisión</t>
  </si>
  <si>
    <t>Se observa cumplimiento de la actividad mediante actas de supervisión de contratos para el mes febrero se presenta una muestra de 15 y para el mes de marzo de 20, por lo que se da cumplimiento al control establecido.</t>
  </si>
  <si>
    <t>Teniendo en cuenta los soportes suministrados se presenta muestra de actas de supervisión distribuidas de la siguiente manera para abril 19 actas, para mayo 15 y para junio 15 actas, por lo que se evidencia el cumplimiento del control establecido.</t>
  </si>
  <si>
    <r>
      <t xml:space="preserve">El responsable en el GIT de Gestión Contractual realiza seguimiento al cargue de los informes de supervisión y envía alertas mensuales a los responsables con el fin de que el supervisor incluya la documentación completa en el SECOP. En caso de evidenciar inconsistencias o faltantes, dentro de la misma alerta se reporta para su corrección. 
</t>
    </r>
    <r>
      <rPr>
        <b/>
        <sz val="9"/>
        <rFont val="Arial"/>
        <family val="2"/>
      </rPr>
      <t>Evidencias:</t>
    </r>
    <r>
      <rPr>
        <sz val="9"/>
        <rFont val="Arial"/>
        <family val="2"/>
      </rPr>
      <t xml:space="preserve"> Correo electrónico con la alerta mensual.</t>
    </r>
  </si>
  <si>
    <t>Responsable en el GIT de Gestión Contractual</t>
  </si>
  <si>
    <t xml:space="preserve">Correo electrónico con la alerta mensual </t>
  </si>
  <si>
    <t xml:space="preserve">Durante el primer trimestre se realizó el control establecido </t>
  </si>
  <si>
    <t xml:space="preserve">Durante el segundo trimestre se realizó el control establecido </t>
  </si>
  <si>
    <t>De acuerdo con las evidencias suministradas se observa que el GIT Contractual ha enviado correos a los diferentes supervisores respecto a inconsistencias de la siguiente forma en enero 99 correos, febrero 15 correos, marzo 15 correos dando cumplimiento al control establecido.</t>
  </si>
  <si>
    <t>Teniendo en cuenta los soportes suministrados se presentan correos electrónicos enviados por el GIT contractual en donde se mencionan inconsistencias distribuidos de la siguiente forma abril 19 correos, mayo 11 y junio 10 correos, por lo que se evidencia cumplimiento al control establecido.</t>
  </si>
  <si>
    <t>Se verifica la información y la evidencia aportada: Muestras de acta de supervisión, al ser coincidentes se aprueba el seguimiento.</t>
  </si>
  <si>
    <t>Operativos</t>
  </si>
  <si>
    <t>GCO-2</t>
  </si>
  <si>
    <t>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</si>
  <si>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</si>
  <si>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Hallazgos o sanciones de orden disciplinario, penal y fiscal.
2. Pérdida de imagen institucional y credibilidad del proceso de gestión contractual.
3. Detrimento patrimonial
4. Afectación en la calidad de los productos,  servicios y obra pública.
5. Demandas</t>
  </si>
  <si>
    <r>
      <t xml:space="preserve">El responsable en el GIT de Gestión Contractual o el responsable asignado en la Dirección Territorial, revisa las condiciones del proceso a adelantar y publica en el SECOP II los documentos que soportan el proceso para conocimiento de los interesados, si se presentan inquietudes u observaciones. En caso de que los interesados presenten requerimientos sobre el proceso, se remitirá al Área u Oficina responsable para contestar y posteriormente se da respuesta a través del SECOP II al solicitante.  
</t>
    </r>
    <r>
      <rPr>
        <b/>
        <sz val="9"/>
        <rFont val="Arial"/>
        <family val="2"/>
      </rPr>
      <t xml:space="preserve">Evidencia: 
1. Sede Central y Direcciones Territoriales: </t>
    </r>
    <r>
      <rPr>
        <sz val="9"/>
        <rFont val="Arial"/>
        <family val="2"/>
      </rPr>
      <t>Consolidado de observaciones del proceso en la plataforma SECOP II (si aplica).</t>
    </r>
  </si>
  <si>
    <t>Responsable en el GIT de Gestión Contractual
Responsable asignado en la Dirección Territorial</t>
  </si>
  <si>
    <t>1. Sede Central y Direcciones Territoriales: Consolidado de observaciones del proceso en la plataforma SECOP II (si aplica).</t>
  </si>
  <si>
    <t>Durante el primer trimestre se realizó el control establecido.</t>
  </si>
  <si>
    <t xml:space="preserve">El GIT de Gestión Contractual, revisó las condiciones de los proceso adelantados y publicados en el SECOP II durante el segundo trimestre a lo cual en el mes de mayo se presentaron observaciones las cuales adjuntamos la evidencia. Durante los demas meses no se presentaron observaciones._x000D_
</t>
  </si>
  <si>
    <t>Durante el tercer trimestre se realizó el control establecido.</t>
  </si>
  <si>
    <t>De acuerdo con las evidencias suministradas el GIT Contratcual ha respondido a las observaciones presentadas en la plataforma SECOP II a los siguientes procesos: SASI-02-2021, MC-448-2021, SASI-02-2021 -SC, SAMC -01-2021-SC  de los procesos de contratación de Sede Central y direcciones Territoriales dadno cumplimiento al control establecido.</t>
  </si>
  <si>
    <t>Teniendo en cuenta los soportes suministrados se presentan 4 respuestas a procesos de contratación de sede central y direcciones territoriales dando cumplimiento al control establecido.</t>
  </si>
  <si>
    <r>
      <t xml:space="preserve">El responsable en el GIT de Gestión Contractual verificará el cumplimiento de los requisitos de la contratación y en caso de presentar inconsistencias se devolverá mediante lista de chequeo para las respectivas correcciones. 
</t>
    </r>
    <r>
      <rPr>
        <b/>
        <sz val="9"/>
        <rFont val="Arial"/>
        <family val="2"/>
      </rPr>
      <t xml:space="preserve">
Evidencia: </t>
    </r>
    <r>
      <rPr>
        <sz val="9"/>
        <rFont val="Arial"/>
        <family val="2"/>
      </rPr>
      <t xml:space="preserve">Correo remitido (si aplica) o lista de chequeo.                                                                                              </t>
    </r>
  </si>
  <si>
    <t xml:space="preserve">Correo remitido (si aplica) o lista de chequeo      </t>
  </si>
  <si>
    <t>Durante el segundo trimestre se realizó el control establecido.</t>
  </si>
  <si>
    <t>De acuerdo con las evidencias suministradas el GIT Contratcual realizó devolución de 7 procesos de contratación mediante correos electrónicos de fechas 26 de enero, 22 de febrero, 10 de marzo y 25 de marzo, con las observaciones correspondientes para los ajustes, dando así cumplimiento al control establecido.</t>
  </si>
  <si>
    <t>Teniendo en cuenta los soportes suministrados  se presentan correos electrónicos del 20 de mayo, 07 de julio y 18 de junio con observaciones a diferentes procesos de contratación del Instituto tanto de sede central como de las Direcciones Territoriales, dando así cumplimiento al control establecido.</t>
  </si>
  <si>
    <t>Se verifica la información y la evidencia aportada: Respuesta observaciones proceso, al ser coincidentes se aprueba el seguimiento.</t>
  </si>
  <si>
    <t>Gestión de Comunicaciones</t>
  </si>
  <si>
    <t>Gestión de Comunicaciones Externas</t>
  </si>
  <si>
    <t>Plan Estratégico de comunicaciones formulado e implementado.</t>
  </si>
  <si>
    <t xml:space="preserve">Trabajar de manera colaborativa y participativa con nuestras partes interesadas para la generación de valor público. </t>
  </si>
  <si>
    <t>Fortalecimiento de estrategias de comunicación institucional</t>
  </si>
  <si>
    <t>Información y Comunicación</t>
  </si>
  <si>
    <t>Transparencia, acceso a la información pública y Lucha contra la Corrupción</t>
  </si>
  <si>
    <t xml:space="preserve">Diseñar el Plan Estratégico de Comunicaciones de la entidad. </t>
  </si>
  <si>
    <t>Documento Plan Estratégico de comunicaciones.</t>
  </si>
  <si>
    <t>Oficina Asesora de Comunicaciones</t>
  </si>
  <si>
    <t xml:space="preserve">Plan estratégico de comunicaciones formulado. </t>
  </si>
  <si>
    <t xml:space="preserve">El documento Plan Estratégico de Comunicaciones se encuentra publicado en la página web institucional. </t>
  </si>
  <si>
    <t>Actividad cumplida en el primer trimestre</t>
  </si>
  <si>
    <t>Se verificó el avance de la actividad con el Diseño del Plan estratégico de comunicaciones 2021con sus contenidos como los pilares, el objetivo, objetivos específicos y las tácticas de comunicación; así como su publicación en la página web de la institución.</t>
  </si>
  <si>
    <t xml:space="preserve">Realizar foros a nivel Nacional sobre los avances de la Política de Catastro Multipropósito. </t>
  </si>
  <si>
    <t xml:space="preserve">Fotografías, videos, listas de asistencia. </t>
  </si>
  <si>
    <t>Actividades del plan estratégico de comunicaciones externas implementadas</t>
  </si>
  <si>
    <t xml:space="preserve">Se realizó el foro ‘Así evoluciona la gestión catastral en Colombia’, con dos (2) paneles: 1ro de entidades del gobierno nacional y el 2do de buenas prácticas en el territorio. _x000D_
</t>
  </si>
  <si>
    <t xml:space="preserve">Se realizó el foro Colombia Tierra de Todos en conjunto con coordinación con Presidencia de la República. </t>
  </si>
  <si>
    <t>Se realizaron tres (3) foros durante el trimestre: 1. Foro Catastro Multipropósito. Nuevos retos, nuevos profesionales. 2. Catastro Multipropósito: Nuevos retos, nuevas oportunidades. 3. Lanzamiento proyecto de fortalecimiento de capacidades territoriales Boyacá.</t>
  </si>
  <si>
    <t>Se verifica la realización de la actividad con el Foro "Así evoluciona la gestión Catastral en Colombia", con fecha del 24 de marzode 2021.</t>
  </si>
  <si>
    <t>Sin meta para el periodo, sin embargo, se evidencia la  realización del foro Colombia Tierra de Todos en conjunto con coordinación con Presidencia de la República.</t>
  </si>
  <si>
    <t xml:space="preserve">Realizar publicaciones en la página web y redes sociales sobre temas estratégicos de la entidad. </t>
  </si>
  <si>
    <t>Publicación de comunicados. (Comunicados de prensa, crónicas, crecimiento de seguidores interacciones en redes sociales, boletines, entre otros).</t>
  </si>
  <si>
    <t xml:space="preserve">Durante el primer trimestre se realizaron las públicaciones en las herramientas de comunicación dispuestas para tal fin asi: 18 publicaciones en la página web y 478 publicaciones a través de las redes sociales (Twitter, Facebook e Instagram). </t>
  </si>
  <si>
    <t xml:space="preserve">Durante el segundo trimestre se realizaron 19 publicaciones en la página web y 491 mensajes a través de las redes sociales (Twitter, Facebook e Instagram). </t>
  </si>
  <si>
    <t xml:space="preserve">Durante el tercer trimestre se realizaron 26 publicaciones en la página web y 453 mensajes a través de las redes sociales (Twitter, Facebook e Instagram). </t>
  </si>
  <si>
    <t xml:space="preserve">Se constata la actividad con la publicación de 18 temas de los cuales se citan los siguientes: La dinámica inmobiliaria repuntó en 2020, Sesquilé fue habilitado por el IGAC como gestor catastral, Colombia tiene el atlas más moderno de su historia y estará al servicio de todo el país: Presidente Duque, y VIVI: la nueva plataforma virtual del IGAC para solicitar trámites catastrales sin salir de casa.  </t>
  </si>
  <si>
    <t>En el autoseguimiento se reporta la realización de 19 publicaciones en la página web y 491 mensajes a través de las redes sociales (Twitter, Facebook e Instagram).</t>
  </si>
  <si>
    <t xml:space="preserve">Realizar trasmisiones en vivo a través de FacebookLive (Política de Catastro Multipropósito y/o temas estratégicos de la entidad). </t>
  </si>
  <si>
    <t xml:space="preserve">Reportes de social media, video de la trasmisión, fotografías. </t>
  </si>
  <si>
    <t xml:space="preserve">Se realizaron los siguientes tranmisiones en vivo a través de Facebook Live de la siguiente manera: En enero el Live 1. "Resultados de una buena Administración Catastral: Soacha. En Febrero se retransmitió a través de la página del IGAC 2. "Llanzamiento de Colombia en Mapas. En Marzo: 3."Avances del Catastro Multipropósito", 4. La mujer en las políticas de desarrollo territorial, Foro sobre 5. Colombia en Mapas (producido por Caracol Radio) y por último 6. Lanzamiento de VIVI la nueva plataforma de trámites de la entidad. </t>
  </si>
  <si>
    <t>Se realizaron los siguientes Facebook Live: Innovación en los análisis de suelos. 2. Fortalecimiento de la ICDE de los colombianos. 3. ¿Cómo sacarle provecho a Colombia en Mapas? 4. Foro Agrología, clave para el ordenamiento integral del territorio.</t>
  </si>
  <si>
    <t>Se realizaron dos (2) Facebook Live: 1. ¿Cómo sacarle provecho a Colombia en Mapas? 2. Foro Catastro Multipropósito. Nuevos retos, nuevos profesionales</t>
  </si>
  <si>
    <t xml:space="preserve">Se evidencia durante el periodo  la realización de 6 transmisiones en vivo, lal cual supera la meta programada, que era de 2. </t>
  </si>
  <si>
    <t>Se evidencia la realización Facebook Live en Innovación en los análisis de suelos, Fortalecimiento de la ICDE de los colombianos, ¿Cómo sacarle provecho a Colombia en Mapas, Foro Agrología, clave para el ordenamiento integral del territorio.</t>
  </si>
  <si>
    <t xml:space="preserve">Diseñar los planes de medios sobre temas estratégicos para la Entidad. </t>
  </si>
  <si>
    <t>Documentos de planes de medios.</t>
  </si>
  <si>
    <t xml:space="preserve">Se diseñaron los planes de medios para: 1. La rueda de prensa sobre los avances de la política de Catastro Multipropósito, 2. Lanzamiento de Colombia en Mapas, 3. Plan de medios de VIVI. 4. Plan de medios del foro de gestión catastral. </t>
  </si>
  <si>
    <t>Se diseñaron los planes de medios para: 1. Colombia Tierra de Todos. 2. Plenaria ICDE. 3. Día de la Tierra. 4. El Catastro Multipropósito va por buen camino.  5. Trámites a la mano de los Colombianos’</t>
  </si>
  <si>
    <t xml:space="preserve">Se realizaron cuatro (4) planes de medios: 1. El IGAC a la Vanguardia de la Globalización. 2. Taller Colombia en Mapas. 3. Foro Catastro Multipropósito: Nuevos Retos, Nuevos Profesionales. 4. Ventajas y beneficios del Catastro Multipropósito para el país. </t>
  </si>
  <si>
    <t xml:space="preserve">Se verifica el diseño de 4 planes de medios con La rueda de prensa sobre los avances de la política de Catastro Multipropósito, Lanzamiento de Colombia en Mapas, Plan de medios de VIVI, y Plan de medios del foro de gestión catastral. </t>
  </si>
  <si>
    <t>Se evidencia el diseño de planes de medios sobre temas estratégicos para la Entidad.</t>
  </si>
  <si>
    <t>Formalizar alianzas estratégicas en medios de comunicación para alcanzar publicaciones. (Radio y/o Prensa y/o Televisión y/o Medios Digitales).</t>
  </si>
  <si>
    <t xml:space="preserve">Reporte de Free Press, publicaciones en medios de comunicación, reporte de presencia regional. </t>
  </si>
  <si>
    <t xml:space="preserve">En el primer trimestre se registraron 201 registros en medios de comunicación tanto nacionales como regionales, lo que representa un ahorro de $357.756.767 a la fecha en Free Press para la Entidad. </t>
  </si>
  <si>
    <t>Se formalizaron  149 alianzas estratégicas con los principales medios de comunicación del país y un ahorro para la entidad $92.040.711</t>
  </si>
  <si>
    <t xml:space="preserve">Se formalizaron 95 alianzas estratégicas con los principales medios de comunicación del país, lo que trae un ahorro para la entidad de $192.838.105 en Free Press. </t>
  </si>
  <si>
    <t>se sugiere validar la pertinencia de evidenciar a través de un indicacor la gestion que se realiza en ahorros para la entidad por publicaciones alcanzadas en medios de comunicacion.</t>
  </si>
  <si>
    <t xml:space="preserve">Se valida la actividad en un número superior al programado (meta=38 - alcanzado=201), y su representación de ahorro en $357.756.767. </t>
  </si>
  <si>
    <t>se evidenció el cargue de la evidencia y el reporte del avance, con los soportes sumnisitrados por el proceso.</t>
  </si>
  <si>
    <t xml:space="preserve">Realizar publicaciones de columnas digitales de la Dirección General. </t>
  </si>
  <si>
    <t xml:space="preserve">Columnas digitales. </t>
  </si>
  <si>
    <t xml:space="preserve">Durantre el primer trimestre se publicaron 6 columnas de la Directora sobre los retos de la entidada nivel del Plan Nacional de Desarrollo y temas misionales de la Entidad como son: Catastro multipropósito, dinámica inmobiliaria y desarrollo del Atlas Digital para el acceso a la información producida por la Entidad por parte de todos los grupos de interés y/o ciudadanos. </t>
  </si>
  <si>
    <t xml:space="preserve">Durante el segundo trimestre se realizaron 5 columnas digitales de la Dirección General sobre: 1. El Catastro Multipropósito va por buen camino. 2. Trámites a la mano de los colombianos. 3. A mejorar la productividad y sostenibilidad del suelo. 4. Fortalecimiento y uso de los datos geográficos, un tema trascendental para la administración territorial. 5. El IGAC un hito en la consolidación de la información Geográfica en Colombia. _x000D_
</t>
  </si>
  <si>
    <t xml:space="preserve">Durante el tercer trimestre se realizaron cuatro (4) columnas digitales de la Dirección General sobre: 1. Colombia en Mapas: Una plataforma para la transformación. 2. Agrología y su impacto en la construcción de país. 3. El IGAC en camino a la innovación de su infraestructura digital. 4. La funcionalidad del nuevo Marco de Referencia de la ICDE frente al Catastro Multipropósito. </t>
  </si>
  <si>
    <t>Durante el periodo se evidencia la realización de 6 columnas de la directora en dos medios de comunicación, superando la meta programada que fué de 3.</t>
  </si>
  <si>
    <t>Se evidencia durante el trimestre la realización de 5 columnas digitales de la Dirección General, en diferentes temas de interés.</t>
  </si>
  <si>
    <t>Diseñar y ejecutar campañas para la promoción de los productos y/o servicios de la Entidad.</t>
  </si>
  <si>
    <t xml:space="preserve">Brief de las campañas, publicaciones en medios tradicionales y/o alternativos. </t>
  </si>
  <si>
    <t xml:space="preserve">Se diseño y ejecutó la campaña para el producto certificados catastrales en linea, la cúal incluye un toturial para adquirir certificados catastrales a través de la plataforma virtual. </t>
  </si>
  <si>
    <t xml:space="preserve">Se realizaron las siguientes campañas para la promoción de los productos y/o servicios: 1. Cada martes se publica #ElMapaDeLaSemana con información de Colombia en Mapas. 2. Se realizaron publicaciones con información de la ICDE y el Marco de Referencia Geoespacial, para dárselo a conocer a los ciudadanos. 3. Se realizó campaña de los trámites que se pueden radicar en la nueva Ventanilla Integrada Virtual del IGAC - VIVI._x000D_
</t>
  </si>
  <si>
    <t xml:space="preserve">Se realizaron 12 campañas para la promoción de los productos y/o servicios, dentro de las que se encuentran: El mapa de la semana con información de Colombia en Mapas. ICDE y el Marco de Referencia Geoespacial, Trayectoria del IGAC, ICDE para la gestión catastral. ICDE para los territorios, ICDE en Boyacá, Colombia OT y Catastro Multipropósito. </t>
  </si>
  <si>
    <t>Se evidencia el diseño y cargue de la campaña para el producto certificado catastral, en plataforma virtual.</t>
  </si>
  <si>
    <t>De acuerdo a lo aportado por el proceso se evidencia el diseño y ejecución de campañas para la promoción de los productos y/o servicios de la Entidad.</t>
  </si>
  <si>
    <t xml:space="preserve">Compilar y remitir al área competente las solicitudes que llegan de los ciudadanos a través de las redes sociales. </t>
  </si>
  <si>
    <t xml:space="preserve">Reporte de solicitudes. 
</t>
  </si>
  <si>
    <t xml:space="preserve">Se recopilaron y remitieron al área competente 792 mensajes directos de los ciudadanos recibidos a través de las redes sociales.  </t>
  </si>
  <si>
    <t xml:space="preserve">Se recopilaron y remitieron al área competente 753 mensajes directos de los ciudadanos recibidos a través de las redes sociales.  </t>
  </si>
  <si>
    <t xml:space="preserve">Se recopilaron y remitieron al área competente 844 mensajes directos de los ciudadanos recibidos a través de las redes sociales.  </t>
  </si>
  <si>
    <t>Se constata la recopilación y remisión mediante documento soporte de 792 mensajes de los ciudadanos recicibidos a través de las redes sociales.</t>
  </si>
  <si>
    <t xml:space="preserve">Se evidencia la compilación y remición  a las áreas competente las solicitudes allegadas de los ciudadanos a través de las redes sociales en el periodo. </t>
  </si>
  <si>
    <t>Gestión de Comunicaciones Internas</t>
  </si>
  <si>
    <t xml:space="preserve">Realizar campañas internas con el propósito de informar, socializar y que permitan fortalecer el sentido de pertenencia entre los servidores públicos de la entidad. </t>
  </si>
  <si>
    <t xml:space="preserve">Piezas de comunicación, correos electrónicos enviados, publicación en campañas e intranet.  </t>
  </si>
  <si>
    <t>Actividades del plan estratégico de comunicaciones internas implementadas</t>
  </si>
  <si>
    <t xml:space="preserve">Se diseñaron y ejecutaron las campañas internas: 1. Yo Soy IGAC y 2. Juntos Avanzamos. </t>
  </si>
  <si>
    <t xml:space="preserve">Se diseñaron y ejecutaron las campañas internas: 1. Diseño y ejecución de la campaña interna CheckList IGAC, cuyo propósito es dar a conocer la nueva herramienta de comunicación e información a los planes de Talento Humano. </t>
  </si>
  <si>
    <t>Se diseñaron y ejecutaron cuatro (4) campañas internas como : La ruta del cambio, Soy cultura IGAC e historias que transcienden.</t>
  </si>
  <si>
    <t>De acuerdo a lo aportado por el proceso, se verifica  el diseño y ejecución de 2 campañas internas, Yo Soy IGAC y Juntos Avanzamos. Se supera lo programado en el periodo.</t>
  </si>
  <si>
    <t>Se constató el diseño y ejecución de la campaña interna CheckList IGAC.</t>
  </si>
  <si>
    <t xml:space="preserve">Mantener actualizado el boletín institucional como espacio de participación con el cliente interno. </t>
  </si>
  <si>
    <t xml:space="preserve">Boletín actualizado y difundido. </t>
  </si>
  <si>
    <t xml:space="preserve">Se realizaron cuatro (4) actualizaciones del boletín institucional IGAC al día durante el trimestre. </t>
  </si>
  <si>
    <t xml:space="preserve">Se realizaron 6 actualizaciones del boletín institucional IGAC al día; entre los que se destacan los avances del Instituto frente a los procesos de actualización en el Departamento de Boyacá. </t>
  </si>
  <si>
    <t xml:space="preserve">Se realizaron seis (6) actualizaciones del boletín institucional IGAC al día; entre los que se destacan: reconocimiento de pacto global al IGAC, Ibagué se habilita como gestor catastral, agrología y su impacto en la construcción de país. </t>
  </si>
  <si>
    <t>Se verifican las 4  actualizaciones del boletín en el el trimestre; ejecutado igual a lo programado.</t>
  </si>
  <si>
    <t>Se constató la realización del diseño y ejecución de las campañas internas, como espacio de participación con el cliente IGAC.</t>
  </si>
  <si>
    <t>Divulgar en los diferentes canales del instituto, contenidos sobre la importancia del cuidado y prevención del COVID-19.</t>
  </si>
  <si>
    <t xml:space="preserve">Piezas de comunicación, correos electrónicos enviados, publicación en campañas e IGANET. </t>
  </si>
  <si>
    <t xml:space="preserve">Se divulgó a través de piezas TIPS del protocolo de bioseguridad en pantallas digitales, correos electrónicos e IGANET. </t>
  </si>
  <si>
    <t xml:space="preserve">Se divulgó a través de piezas TIPS del protocolo de bioseguridad en pantallas digitales, correos electrónicos e IGACNET. </t>
  </si>
  <si>
    <t xml:space="preserve">Se continuó divulgando contenido a través de piezas TIPS sobre el protocolo de bioseguridad en pantallas digitales, correos electrónicos e IGANET. </t>
  </si>
  <si>
    <t>Se valida la divulgación  de piezas TIPS del protocolo de bioseguridad en los diferentes medios utilizados por el proceso.</t>
  </si>
  <si>
    <t>Se verificó el cargue y reporte a través de piezas TIPS del protocolo de bioseguridad en pantallas digitales, correos electrónicos e IGACNET.</t>
  </si>
  <si>
    <t>Atender las solicitudes para realizar campañas internas solicitadas por las diferentes áreas a nivel nacional, en los diferentes canales del instituto.</t>
  </si>
  <si>
    <t xml:space="preserve">Se realizaron las siguientes campañas solicitadas por las áreas: 1. Invitación a la Formulación del Plan Anticorrupción. 2. Actividades de Bienestar 2021. 3. Actualización de datos 4. Bioseguridad. 5. Pausas activas. 6. Actualización documental. 7.Teletrabajo 8. Tips de supervisión contractual. 9. Herramientas para fortalecer el servicio al ciudadano.10. Actualización documental. 11. Dia Internacional de la Mujer.12. Talleres de escuelas preventivas. 13. Actividades de bienestar. </t>
  </si>
  <si>
    <t>Se realizaron 7 campañas solicitadas por las áreas: 1. Campaña día de la tierra. 2. Semana ambiental. 3. Actualización documental. 4. Tips de autocontrol. 5. Mantenimiento preventivo TI. 6. Servicios GLPI. 7. Tips preventivos para las condiciones inseguras de salud y seguridad en el trabajo.8. Olimpiadas IGAC 2021. 9. Juegos internos. 10. Buscamos talentos.  11. Día de la familia.</t>
  </si>
  <si>
    <t xml:space="preserve">Se realizaron 24 campañas solicitadas por las áreas, dentro de las que se encuentran: olimpiadas, checkList IGAC, encuentro virtual ambiental, viajemos juntos en la ruta del cambio, tratamiento de datos personales IGAC, construyamos juntos nuestros valores IGAC, campaña Soy Cultura IGAC. </t>
  </si>
  <si>
    <t>De acuerdo a lo evidenciado, se cumple con la actividad de realización de campañas internas solicitadas por los diferentes procesos a nivel nacional.</t>
  </si>
  <si>
    <t>De acuerdo a lo aportado por el proceso, se evidencia la atención de las solicitudes para realizar campañas internas solicitadas por las diferentes áreas a nivel nacional, en los diferentes canales del instituto.</t>
  </si>
  <si>
    <t xml:space="preserve">Diseñar e implementar las emisiones del programa en video "Juntos Avanzamos" con el propósito de mantener informados a los servidores sobre la gestión institucional.  </t>
  </si>
  <si>
    <t>Videos del programa.</t>
  </si>
  <si>
    <t xml:space="preserve">Se realizaron dos (2) emisiones para la implementación del programa "Juntos Avanzamos". con el propósito de mantener informados a los servidores sobre la gestión institucional.  </t>
  </si>
  <si>
    <t xml:space="preserve">Se realizaron 2 emisiones para la implementación del programa juntos avanzamos. </t>
  </si>
  <si>
    <t xml:space="preserve">Se realizaron tres (3) emisiones para la implementación del programa Juntos Avanzamos. </t>
  </si>
  <si>
    <t xml:space="preserve">Se evidencia durante el trimestre, el cargue de 2 emisiones para la implementación  del programa "Juntos Avanzamos". </t>
  </si>
  <si>
    <t xml:space="preserve">Se constató la realización de 2 emisiones para la implementación del programa juntos avanzamos. </t>
  </si>
  <si>
    <t>Mantener actualizada la información institucional en los medios de comunicación internos.</t>
  </si>
  <si>
    <t>Publicaciones en la IGANET; Carteleras Digitales, Correo Electrónicos).</t>
  </si>
  <si>
    <t xml:space="preserve">La información dirigida a los servidores durante el trimestre fue publicada en cada uno de los diferentes canales institucionales como son: Correo, Igacnet, pantallas digitales.  </t>
  </si>
  <si>
    <t xml:space="preserve">La información dirigida a los servidores durante el trimestre fue publicada en cada uno de los diferentes canales institucionales: Correo, IGACNET, pantallas digitales.  </t>
  </si>
  <si>
    <t>De acuerdo a lo aportado por el proceso, se verifica el Mantenimiento y  actualización de  la información institucional en los medios de comunicación internos.</t>
  </si>
  <si>
    <t>Con los soportes del proceso se evidencia la realización de la actividad en el mantenimiento actualizado de la información institucional en correos, IGACNET y pantallas digitales.</t>
  </si>
  <si>
    <t>Apoyar las solicitudes de divulgación inherentes a la rendición de cuentas permanente de la entidad.</t>
  </si>
  <si>
    <t>Matriz de seguimiento, informes, actas de reunión.</t>
  </si>
  <si>
    <t>Sin meta asociada para el presente trimestre</t>
  </si>
  <si>
    <t>Formulación, diseño y difusión de los documentos de autodiagnóstico y autoevaluación de la rendición de cuentas, solicitados por el equipo de Servicio al Ciudadano.</t>
  </si>
  <si>
    <t xml:space="preserve">Se apoyaron las solicitudes como: Socialización oferta institucional del SNARIV. </t>
  </si>
  <si>
    <t>Sin meta asignada para el periodo.</t>
  </si>
  <si>
    <t>Se verificó el cargue de la evidencia y el reporte del avance de Formulación, diseño y difusión de los documentos de autodiagnóstico y autoevaluación de la rendición de cuentas, solicitados por Servicio al Ciudadano.</t>
  </si>
  <si>
    <t>Apoyar las solicitudes de participación en eventos internos de la entidad.</t>
  </si>
  <si>
    <t>Se apoyaron las solicitudes de participación en eventos propios como son: 1. Lanzamiento “Colombia en mapas” y 2. “Comisión Accidental Cámara de Representantes.</t>
  </si>
  <si>
    <t>Difusión de la invitación y socialización del foro virtual ‘Colombia tierra de todos’ articulado y organizado por la Presidencia de la Republica.  En este espacio, el IGAC en representación de nuestra Directora General, moderó el primer panel sobre Catastro Multipropósito.</t>
  </si>
  <si>
    <t xml:space="preserve">Se apoyaron las solicitudes de participación en eventos internos de la entidad como: Cumpleaños número 86 del IGAC y día del empleado público entre otros. </t>
  </si>
  <si>
    <t>De acuerdo a lo aportado por el proceso, se evidencia el desarrollo de la actividad.</t>
  </si>
  <si>
    <t>Se verifica el Apoyo a las solicitudes de participacion en eventos internos de la entidad como Difusión de la invitación y socialización del foro virtual ‘Colombia tierra de todos’ articulado y organizado por la Presidencia de la Republica.</t>
  </si>
  <si>
    <t xml:space="preserve">Realizar encuestas de percepción de los servidores públicos frente a las comunicaciones internas. </t>
  </si>
  <si>
    <t>Documento de resultados de la Encuesta.</t>
  </si>
  <si>
    <t xml:space="preserve">Medición de la  percepción de las comunicaciones internas. </t>
  </si>
  <si>
    <t xml:space="preserve">Se realizó la primera encuesta de satisfacción sobre las comunicaciones internas evidenciando que el 91,4% de satisfacción. </t>
  </si>
  <si>
    <t xml:space="preserve">Se constat la realización de la primera encuesta de satisfacción sobre las comunicaciones internas. </t>
  </si>
  <si>
    <t xml:space="preserve">Publicación de la documentación actualizada del proceso. </t>
  </si>
  <si>
    <t xml:space="preserve">Esta actividad se reprogramó para el siguiente trimestre. </t>
  </si>
  <si>
    <t>El pasado 17 de septiembre se llevó a cabo reunión con el Responsable del proceso de Gestión de Comunicaciones y la Oficina Asesora de Planeación para establecer el cronograma de actualización documental, el cual se adjunta.</t>
  </si>
  <si>
    <t>Reportes de seguimiento, actas, correos, documento de implementación del plan anticorrupción.</t>
  </si>
  <si>
    <t xml:space="preserve">Se realizaron las acciones contempladas en el Plan Anticorrupción durante el trimestre. </t>
  </si>
  <si>
    <t xml:space="preserve">Se realizaron las acciones contempladas en el PAA y el PAAC durante el trimestre. </t>
  </si>
  <si>
    <t>Para el periodo, se evidencia el cargue y el reporte de la acciones contempladas en el Plan Anticorrupción.</t>
  </si>
  <si>
    <t>Se verificó la realización de las acciones contempladas en el Plan Anticorrupción durante periodo.</t>
  </si>
  <si>
    <t>Identificar las acciones de mejora relacionadas al cumplimiento del FURAG que apliquen al proceso.</t>
  </si>
  <si>
    <t>Reportes, informes de las acciones de mejora implementadas.</t>
  </si>
  <si>
    <t>Durante el trimestre se realizó la identificación de las acciones de mejora relacionadas al cumplimiento del FURAG que aplican al proceso, se adjunta el reporte.</t>
  </si>
  <si>
    <t>En el autoseguimiento se hace la anotación que la actividad, se corrió para el siguiente semestre. Favor reflejar en Metas y ejecución por trimestre.</t>
  </si>
  <si>
    <t>Mapa de riesgos actualizado.</t>
  </si>
  <si>
    <t xml:space="preserve">Sin meta asociada para el presente trimestre. </t>
  </si>
  <si>
    <t xml:space="preserve">Sin meta asignada para el trimestre. </t>
  </si>
  <si>
    <t>COM-1</t>
  </si>
  <si>
    <t>Inoportunidad o imprecisión en la  difusión de la información de la gestión institucional</t>
  </si>
  <si>
    <t>1. Desconocimiento de los procedimientos
2. Incumplimiento de  los lineamientos dados por la oficina de difusión y mercadeo
3. Planeación inadecuada de las actividades.
4. Inoportunidad en la invitación para participación en eventos.</t>
  </si>
  <si>
    <t>1. Pérdida de imagen institucional
2. Disminución de la calidad del servicio
3. Baja participación de asistentes en los eventos programados
4. Afectación en el posicionamiento de la imagen  de la entidad</t>
  </si>
  <si>
    <r>
      <t xml:space="preserve">Trimestralmente se centraliza la difusión de información institucional a través del proceso de Gestión de Comunicaciones  y Mercadeo quien consolida las necesidades enviadas por las dependencias y Direcciones Territoriales, las valida y viabiliza acorde con la estrategia de comunicaciones del instituto. En casos excepcionales, el proceso establece acciones de contingencia para cumplir con el requerimiento.
</t>
    </r>
    <r>
      <rPr>
        <b/>
        <sz val="9"/>
        <rFont val="Arial"/>
        <family val="2"/>
      </rPr>
      <t>Evidencia:</t>
    </r>
    <r>
      <rPr>
        <sz val="9"/>
        <rFont val="Arial"/>
        <family val="2"/>
      </rPr>
      <t xml:space="preserve"> Base de datos en Excel con información consolidada y/o correo electrónico solicitando la información a los procesos</t>
    </r>
  </si>
  <si>
    <t>Base de datos en Excel con información consolidada y/o correo electrónico solicitando la información a los procesos</t>
  </si>
  <si>
    <t>Se adjunta la base de datos en Excel con las necesidades enviadas por las dependencias y Direcciones Territoriales consolidada del trimestre, que contiene la información remitida por los procesos con su respectivo tratamiento para el seguimiento hasta la publicación.</t>
  </si>
  <si>
    <t>Se evidencian los contenidos de las solcitudes y  el cargue de los mismos realizados durante el trimestre, asegurando un debido control.</t>
  </si>
  <si>
    <t>Se evidencia control en la actividad con la base de datos en Excel con las necesidades enviadas por las dependencias y Direcciones Territoriales consolidada del trimestre.</t>
  </si>
  <si>
    <t>Se verifico el cargue de la evidencia y el contenido de la base de datos que da cuenta del seguimiento al control.</t>
  </si>
  <si>
    <t>GCE-1</t>
  </si>
  <si>
    <t>Gestión de Regulación y Habilitación</t>
  </si>
  <si>
    <t>Habilitación</t>
  </si>
  <si>
    <t>Gestores habilitados en el marco de lo definido en el Plan Nacional de Desarrollo 2019-2022</t>
  </si>
  <si>
    <t>Habilitar mínimo siete (7) Gestores Catastrales</t>
  </si>
  <si>
    <t>Resoluciones, reporte Excel de municipios</t>
  </si>
  <si>
    <t>Dirección de Regulación y Habilitación</t>
  </si>
  <si>
    <t>Número de Gestores Catastrales Habilitados en el marco de lo definido en el Plan Nacional de Desarrollo 2019-2022</t>
  </si>
  <si>
    <t xml:space="preserve">Durante el mes de febrero se habilitaron como gestores catastrales los municipios de Zipaquirá y Enviado - Antioquia._x000D_
Durante el mes de marzo se habilitaron como gestores catastrales los municipios de Armenia y Jamundí y se dio inicio al Trámite de Habilitación del  municipio de Sabaneta-Antioquia._x000D_
</t>
  </si>
  <si>
    <t xml:space="preserve">Abril: Durante el mes de abril se habilitó como gestor catastral el municipio de Sabaneta por medio de las resoluciones 214 del 9 de abril 2021. _x000D_
Mayo: Durante el mes de mayo se habilito como gestor catastral el municipio de Neiva, mediante la resolución 249 del 3 de mayo 2021. _x000D_
Junio: Durante el mes de junio se dio inicio al trámite de Habilitación de los municipios de Valledupar e Ibagué mediante Res. 341 del 10 de junio y Res. 430 del 18 de junio respectivamente._x000D_
</t>
  </si>
  <si>
    <t xml:space="preserve">En tercer trimestre de 2021 se habilitaron como gestores catastrales a los siguientes entes territoriales: JULIO: Valledupar, mediante la Res. 486; Ibagué, mediante la Res. 494. AGOSTO: Asomunicipios Catatumbo Ocaña y Sur del Cesar mediante Res. 1204. SEPTIEMBRE: Sabanalarga mediante Res. 1224; Girardot mediante Res. 1415; Sahagún mediante Res. 1448. Se anexan 6 actos administrativos en PDF._x000D_
</t>
  </si>
  <si>
    <t>Sobrepasaron la meta para el trimestre</t>
  </si>
  <si>
    <t>Registran las resoluciones de habilitacion</t>
  </si>
  <si>
    <t>Se evidencia la habilitación de gestores a nivel nacional</t>
  </si>
  <si>
    <t>Se evidencia las resoluciones en las cuales se habilitan como gestores catastrales los municipios de Zipaquirá, Envigado, Jamundí y Armenia.</t>
  </si>
  <si>
    <t>Se evidencia las resoluciones en las cuales se habilitan como gestores catastrales los municipios de Sabaneta, Neiva, Valledupar e Ibagué.</t>
  </si>
  <si>
    <t>Regulación</t>
  </si>
  <si>
    <t>Documentos de Regulación</t>
  </si>
  <si>
    <t>Fortalecer al IGAC como máxima autoridad reguladora en los temas de su competencia</t>
  </si>
  <si>
    <t>Elaborar, actualizar, implementar y socializar  lineamientos para la mejora del proceso regulatorio del Instituto y la articulación jurídica de sus procesos misionales.(Documentos)</t>
  </si>
  <si>
    <t>Porcentaje de documentos de regulación formulados</t>
  </si>
  <si>
    <t>Se emitieron y sociallizaron lineamientos con las areas misionales tendientes a articular la gestion del proceso regulatorio de la entidad, a partir  de las socializaciones llevadas a cabo del procedimiento de regulacion. Como soporte, dos correos electronicos remisorios de lineamientos.</t>
  </si>
  <si>
    <t>Se emitieron y sociallizaron lineamientos con las areas misionales tendientes a articular la gestion del proceso regulatorio de la entidad, a partir de las socializaciones llevadas a cabo del procedimiento de regulacion. Como soporte, tres correos electronicos remisorios de lineamientos producto de las socializaciones efectuadas.</t>
  </si>
  <si>
    <t>Se emitieron y socializaron lineamientos con las áreas misionales tendientes a articular la gestión del proceso regulatorio de la entidad, a partir de las socializaciones llevadas a cabo del procedimiento de regulación. Como soporte, 3 PDF que soportan las reuniones y las socializaciones del procedimiento de regulación.</t>
  </si>
  <si>
    <t>Se verifica realización de la actividad a través de correos electrónicos enviados con lineamientos y con envío de material complementario a la socialización.</t>
  </si>
  <si>
    <t>Se icomprueba la impementacion de la actividad con tres correos electronicos remisorios de lineamientos, donde se socializa y se remite el  procedimiento de regulación.</t>
  </si>
  <si>
    <t>Se evidencia con , 3 PDF que soportan las reuniones y las socializaciones del procedimiento de regulación.</t>
  </si>
  <si>
    <t>Se evidencia correos electrónicos a las diferentes áreas, donde se realiza la socialización y se les envía el documento de procedimientos de regulación.</t>
  </si>
  <si>
    <t>Elaborar conceptos jurídicos a solicitud de los procesos misionales</t>
  </si>
  <si>
    <t>La Oficina Asesora Juridica llevo a cabo la proyeccion de conceptos de regulacion entre los meses de enero, febrero y marzo de 2021. Como evidencia, se adjuntan cinco archivos en los que se encuentran correos electronicos y memorandos estableciendo conceptos juridicos de regulacion.</t>
  </si>
  <si>
    <t>La Oficina Asesora Juridica llevo a cabo la proyeccion de conceptos de regulacion entre los meses de abril, mayo y junio de 2021. Como evidencia, se adjuntan tres archivos en los que se encuentran correos electronicos estableciendo conceptos juridicos de regulacion.</t>
  </si>
  <si>
    <t>La Oficina Asesora Jurídica llevo a cabo la proyección de conceptos de regulación entre los meses de julio a septiembre de 2021. Como evidencia, se adjuntan 5 archivos en los que se encuentran correos electrónicos estableciendo conceptos jurídicos de regulación, y soporte de reuniones llevadas a cabo para socializar concepto.</t>
  </si>
  <si>
    <t>La realizacion de la actividad se evidencia a traves de correos electronicos y memorandos estableciendo conceptos juridicos de regulacion como:( Conpes 4007“Estrategia para el fortalecimiento de la Gobernanza en el Sistema de Administración del Territorio” , Información de productos Catastrales, Cobro de tramites Catastrales) enttre otros</t>
  </si>
  <si>
    <t>Se comprueba el cumplimiento de la meta con correos electronicos estableciendo conceptos juridicos de regulacion.</t>
  </si>
  <si>
    <t>Se evidencia con  3 PDF que soportan las reuniones y las socializaciones del procedimiento de regulación.</t>
  </si>
  <si>
    <t>Se evidencia correos electrónicos donde se envían a las áreas los conceptos solicitados, entre ellos, (Conpes 4007 “Estrategia para el fortalecimiento de la Gobernanza en el Sistema de Administración del Territorio”, Información de productos Catastrales, Cobro de tramites Catastrales.</t>
  </si>
  <si>
    <t>Se evidencia tres correos electrónicos donde envían los conceptos emitidos a las respectivas áreas.</t>
  </si>
  <si>
    <t>Servicios del proceso de regulación</t>
  </si>
  <si>
    <t>Implementar y socializar el procedimiento asociado al proceso de Regulación.</t>
  </si>
  <si>
    <t>Porcentaje de Servicios Juridicos Implementados</t>
  </si>
  <si>
    <t>Se llevaron a cabo dos socializaciones del procedimiento de regulacion con el GIT Servicio al ciudadano y la Subdireccion de Geografia y Cartografia. Como soporte, 2 PDF de convocatorias a reuniones virtuales de socializacion.</t>
  </si>
  <si>
    <t>Se llevaron a cabo tres socializaciones del procedimiento de regulacion, dos correos de solicitud de publicación de regulación para participación ciudadana . Como soporte, 3 PDF de convocatorias a reuniones virtuales de socializacion y 2 correos electrónicos solicitando publicación para participación ciudadana.</t>
  </si>
  <si>
    <t>Se llevaron a cabo reuniones tendientes a socializar el procedimiento de regulación. Como soporte, 3 PDF de convocatorias a reuniones virtuales de socialización y correos electrónicos socializando el procedimiento.</t>
  </si>
  <si>
    <t xml:space="preserve">Se Verifica realización de la actividad teniendo en cuenta las dos convocatorias socializaciones del procedimiento de regulacion </t>
  </si>
  <si>
    <t>Se comprueba el cumplimiento de lo programado con la realización de 3 socializaciones, 2 correos de solicitudes de publicación de regulación, 3 convocatorias de reuniones.</t>
  </si>
  <si>
    <t>3 PDF de convocatorias a reuniones virtuales de socialización y correos electrónicos socializando el procedimiento.</t>
  </si>
  <si>
    <t>Se evidencian pantallazos de dos socializaciones virtuales de los procesos de regulación.</t>
  </si>
  <si>
    <t>Se evidencia correos electrónicos donde se socializa el proceso de regulación.</t>
  </si>
  <si>
    <t>Acompañar en la elaboración de proyectos de actos administrativos que hacen parte del alcance del proceso de regulación.</t>
  </si>
  <si>
    <t>Desde el mes de enero al 31 de marzo de 2021 se llevo a cabo el acompanamiento y asesoria a los proyectos de actos administrativos de regulacion, a solicitud de las areas misionales. Como soporte, 6 PDF de correos electronicos en los que se evidencia las asesorias brindadas</t>
  </si>
  <si>
    <t>Desde el mes de abril al 30 de junio de 2021 se llevo a cabo el acompañamiento y asesoria a los proyectos de actos administrativos de regulacion, a solicitud de las areas misionales. Como soporte, 5 PDF de correos electronicos en los que se evidencia las asesorias brindadas, 3 PDF de consolidado de reuniones llevadas a cabo en el segundo trimestre de 2021, 5 PDF correos en los cuales se remiten actos administrativos revisados y/o proyectados por el proceso.</t>
  </si>
  <si>
    <t>Desde el mes de julio al mes de septiembre de 2021 se llevó a cabo el acompañamiento y asesoría a los proyectos de actos administrativos de regulación, a solicitud de las áreas misionales. Como soporte, 20 PDF de correos electrónicos en los que se evidencia las asesorías brindadas, y con el consolidado de reuniones llevadas a cabo en el tercer trimestre de 2021, así como documentos PDF correos en los cuales se remiten actos administrativos revisados y/o proyectados por el proceso.</t>
  </si>
  <si>
    <t>Se realizo acompañamiento y asesoria a los proyectos de actos administrativos de regulacion a la Subdireccion de Arologia,  Catasto y Cartografia.</t>
  </si>
  <si>
    <t>se evidencia las asesorias brindadas, 3 PDF de consolidado de reuniones llevadas a cabo en el segundo Se evidencia el cumplimiento de la meta con: correos en los cuales se evidencia las asesorias brindadas, correos remisorios donde  remiten actos administrativos revisados y/o proyectados por el proceso.</t>
  </si>
  <si>
    <t>Se comprobaron las evidencas aportadas</t>
  </si>
  <si>
    <t>Se evidencia correos electrónicos donde se realizó acompañamiento y asesoría a los proyectos de actos administrativos de regulación a la Subdirección de Agrología,  Catastro y Cartografía.</t>
  </si>
  <si>
    <t>Se evidencia cinco correos electrónicos donde se ve el acompañamiento y asesoría a los proyectos de actos administrativos de regulación, a solicitud de las áreas misionales. Se observa tres listados de asistencia de reuniones llevadas a cabo en el segundo trimestre de 2021. Se evidencia cinco correos electrónicos en los cuales se remiten actos administrativos revisados y/o proyectados por el proceso.</t>
  </si>
  <si>
    <t>Apoyar a las áreas misionales en la revisión de los comentarios recibidos por la ciudadanía  a los proyectos de actos administrativos de regulación.</t>
  </si>
  <si>
    <t>El presente es un indicador que depende de las solicitudes efectuadas por las areas misionales que generan regulacion. En el primer trimestre de 2021 no se evidencio requerimiento alguno, por lo que no hubo necesidad de publicacion para participacion ciudadana de los actos de regulacion, no teniendo nada pendiente.</t>
  </si>
  <si>
    <t xml:space="preserve"> Se llevó a cabo la revisión y soporte en la publicación de un acto administrativo de regulación para comentarios de la ciudadanía. Como soporte, información contenida y publicada en el link https://www.igac.gov.co/es/transparencia-y-acceso-a-la-informacion-publica/proyectos-para-comentar </t>
  </si>
  <si>
    <t xml:space="preserve"> Se llevó a cabo la revisión y soporte en la publicación de los actos administrativos de regulación para comentarios de la ciudadanía. Como soporte, 13 PDF con la asesoría y la información contenida y publicada en el link https://www.igac.gov.co/es/transparencia-y-acceso-a-la-informacion-publica/proyectos-para-comentar </t>
  </si>
  <si>
    <t xml:space="preserve">al no  recibir requerimientos  no hubo que publicarse para la participación de la Ciudadania </t>
  </si>
  <si>
    <t>Con la información contenida y publicada en el link https://www.igac.gov.co/es/transparencia-y-acceso-a-la-informacion-publica/proyectos-para-comentar,se da cumplimiento a la actividad programada</t>
  </si>
  <si>
    <t xml:space="preserve">Se aportan 13 PDF con la asesoría y la información contenida y publicada en el link https://www.igac.gov.co/es/transparencia-y-acceso-a-la-informacion-publica/proyectos-para-comentar </t>
  </si>
  <si>
    <t>No se presentan solicitudes en el primer trimestre.</t>
  </si>
  <si>
    <t>Se evidencia la publicación de un acto administrativo de regulación para comentarios de la ciudadanía, esta se encuentra ubicada en el link https://www.igac.gov.co/es/transparencia-y-acceso-a-la-informacion-publica/proyectos-para-comentar.</t>
  </si>
  <si>
    <t xml:space="preserve">Definir agenda regulatoria </t>
  </si>
  <si>
    <t>Definición agenda regulatoria</t>
  </si>
  <si>
    <t>Programado para cumplimiento desde 4 trimestre de 2021.</t>
  </si>
  <si>
    <t>No esta programada actividad para este trimestre.</t>
  </si>
  <si>
    <t>No tiene meta programada para este trimestre</t>
  </si>
  <si>
    <t>Ejecutar agenda regulatoria definida</t>
  </si>
  <si>
    <t>Porcentaje de ejecución agenda regulatoria definida</t>
  </si>
  <si>
    <t>No se tiene proramada actividad para este periodo</t>
  </si>
  <si>
    <t>Programado para cumplimiento desde 3 trimestre de 2021.</t>
  </si>
  <si>
    <t>Se llevó a cabo el cumplimiento del cronograma establecido para actualización de documentación del procedimiento de regulación. Como soporte, 1 excel con cronograma establecido, 2 PDF con cumplimiento de cronograma, 1 word con proyecto de procedimiento de regulación.</t>
  </si>
  <si>
    <t>Se llevó a cabo el cumplimiento del cronograma establecido para actualización de documentación del proceso de regulación y habilitación. Como soporte, 1 excel con cronograma establecido, 5 word con política de mejora normativa, caracterización del proceso, proyecto de procedimiento de regulación y formatos asociados.</t>
  </si>
  <si>
    <t>Actividad progamada para el tercer trimestre</t>
  </si>
  <si>
    <t>Se da cumplimiento al cronograma y a mesas de trabajo, se evidencia en convocatorias y en procedimiento PROPUETA</t>
  </si>
  <si>
    <t>Se e idencia con 1 excel con cronograma establecido, 5 word con política de mejora normativa, caracterización del proceso, proyecto de procedimiento de regulación y formatos asociados.</t>
  </si>
  <si>
    <t>Se evidencia dos reuniones en las cuales se revisó y ajusto el procedimiento de regulación, se observa documento proyecto de procedimiento de regulación.</t>
  </si>
  <si>
    <t>Se realiza el seguimiento a los controles del proceso mediante el diligenciamiento de la herramienta PLANIGAC Regulacion a 31 de marzo de 2021. Como evidencia, herramienta PLANIGAC regulacion diligenciada y sus correspondientes soportes cargados en DRIVE.</t>
  </si>
  <si>
    <t>Se realiza el seguimiento a los controles del proceso mediante el diligenciamiento de la herramienta PLANIGAC Regulacion a 30 de junio de 2021. Como evidencia, herramienta PLANIGAC regulacion diligenciada y sus correspondientes soportes cargados en DRIVE.</t>
  </si>
  <si>
    <t>Se realiza el seguimiento a los controles del proceso mediante el diligenciamiento de la herramienta PLANIGAC Regulación y Habilitación a 30 de septiembre de 2021. Como evidencia, herramienta PLANIGAC regulación diligenciada y sus correspondientes soportes cargados en DRIVE.</t>
  </si>
  <si>
    <t>Se realiza el seguimmiento a los riesos del proceso evidenciandose Herramienta Planigac</t>
  </si>
  <si>
    <t>Se evidencias el cumplimiento de la actividad en el el mapa de riesgos en PLANIGAC con su diligenciamiento</t>
  </si>
  <si>
    <t>evidencia, herramienta PLANIGAC regulación diligenciada y sus correspondientes soportes cargados en DRIVE.</t>
  </si>
  <si>
    <t>Se observa diligenciamiento y cargue de evidencias del mapa de riesgos en PLANIGAC.</t>
  </si>
  <si>
    <t>Actividad programada para cumplimiento desde cuarto trimestre 2021.</t>
  </si>
  <si>
    <t>Para este periodo no se tiene programada la realizacion de actividad</t>
  </si>
  <si>
    <t>En este periodo no tiene meta asignada.</t>
  </si>
  <si>
    <t>Se realiza el seguimiento al plan de accion y al PAAC del proceso mediante el diligenciamiento de la herramienta PLANIGAC Regulacion y la matriz PAAC a 31 de marzo de 2021. Como evidencia, herramienta PLANIGAC regulacion diligenciada y matriz PAAC diligenciada, y sus correspondientes soportes cargados en DRIVE.</t>
  </si>
  <si>
    <t>Se realiza el seguimiento al plan de accion y al PAAC del proceso mediante el diligenciamiento de la herramienta PLANIGAC Regulacion y la matriz PAAC a 30 de junio de 2021. Como evidencia, herramienta PLANIGAC regulacion diligenciada y matriz PAAC diligenciada, y sus correspondientes soportes cargados en DRIVE.</t>
  </si>
  <si>
    <t>Se realiza el seguimiento al plan de acción y al PAAC del proceso mediante el diligenciamiento de la herramienta PLANIGAC Regulación y Habilitación y la matriz PAAC a 30 de septiembre de 2021. Como evidencia, herramienta PLANIGAC regulación diligenciada y matriz PAAC diligenciada, y sus correspondientes soportes cargados en DRIVE.</t>
  </si>
  <si>
    <t>Se realiza el seguimiento al plan de accion a al PAAC en herramienta PLANIGAC Regulacion y la matriz PAAC diligenciada</t>
  </si>
  <si>
    <t>Se comprueba la  realizacion del  seguimiento al plan de accion a al PAAC en herramienta PLANIGAC Regulacion y la matriz PAAC diligenciada</t>
  </si>
  <si>
    <t>evidencia, herramienta PLANIGAC regulación diligenciada y matriz PAAC diligenciada, y sus correspondientes soportes cargados en DRIVE.</t>
  </si>
  <si>
    <t>Se evidencia diligenciamiento y seguimiento al PAA y Mapa de riesgos en PLANIGAC.</t>
  </si>
  <si>
    <t>Se evidencia diligenciamiento y seguimiento al PAA y Mapa de riesgos en PLANIGAC.Se evidencia diligenciamiento y seguimiento al PAA y Mapa de riesgos en PLANIGAC.</t>
  </si>
  <si>
    <t>Seguimiento de meta desde 4 trimestre.</t>
  </si>
  <si>
    <t>No se tiene programada actividad para este timestre.</t>
  </si>
  <si>
    <t>Para este trimestre no se cuenta con meta programada</t>
  </si>
  <si>
    <t>Seguimiento de cumplimiento de meta desde 2 trimestre 2021.</t>
  </si>
  <si>
    <t>El proceso dio continuidad al cronograma de actividades de mejora en materia de regulación, en el cual principalmente se encuentra la actualización del procedimiento de regulación de conformidad con la normatividad vigente. Como evidencia, 1 cronograma con cumplimiento de actividades. Así mismo, el proceso se encuentra en evaluación de resultado de la vigencia anterior por parte de la Oficina Asesora de Planeación, el cual fue remitido en marzo de 2021 para seguimiento del DAFP. Se está a la espera de mesa de trabajo para adecuar acciones de mejora del proceso.</t>
  </si>
  <si>
    <t>El proceso dio continuidad al cronograma de actividades de mejora en materia de regulación y habilitación, en el cual principalmente se encuentra la actualización del proceso y el procedimiento de regulación y habilitación, de conformidad con la normatividad vigente. Como evidencia, 1 cronograma con cumplimiento de actividades.</t>
  </si>
  <si>
    <t>No se tiene programada actividad para este timestre</t>
  </si>
  <si>
    <t>Con cronograma de actividades y su avance en actividades de mejora en el tema de regulación - FURAC, se evidencia la implemetación dela actividad</t>
  </si>
  <si>
    <t>Se evidencia con cronograma con cumplimiento de actividades.</t>
  </si>
  <si>
    <t>Se evidencia cronograma de actividades y su avance en actividades de mejora en el tema de regulación – FURAC.</t>
  </si>
  <si>
    <t>GRH-1</t>
  </si>
  <si>
    <t>Inobservancia de las actividades tendientes a expedir regulación normativa por parte de la Entidad</t>
  </si>
  <si>
    <t>1. Falta de generación de espacios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t>
  </si>
  <si>
    <t>1. Sanciones de orden disciplinario, penal y/o fiscal en contra de la entidad o los funcionarios responsables.
2. Posibles demandas en contra de la entidad. 
3. Pérdida de imagen institucional y credibilidad del proceso de regulación.
4. Generación de vacíos legales por la ausencia de normatividad aplicable.</t>
  </si>
  <si>
    <r>
      <t xml:space="preserve">El responsable en la Oficina, GIT o Área responsable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t>
    </r>
    <r>
      <rPr>
        <b/>
        <sz val="9"/>
        <rFont val="Arial"/>
        <family val="2"/>
      </rPr>
      <t xml:space="preserve">Evidencia: </t>
    </r>
    <r>
      <rPr>
        <sz val="9"/>
        <rFont val="Arial"/>
        <family val="2"/>
      </rPr>
      <t>Correo de envío del proyecto de Acto Administrativo al proceso de Difusión y Mercadeo para publicación en la página web; y/o link de publicación del Acto Administrativo.</t>
    </r>
  </si>
  <si>
    <t>Responsable en la Oficina, GIT o Área</t>
  </si>
  <si>
    <t>Correo de envío del proyecto de Acto Administrativo al proceso de Difusión y Mercadeo para publicación en la página web; y/o link de publicación del Acto Administrativo.</t>
  </si>
  <si>
    <t>La OAJ lleva a cabo el seguimiento del ejercicio de participación ciudadana que se realiza en virtud de la regulación expedida por los procesos misionales. No obstante, para el período analizado a 31 de marzo de 2021 se encontró que no existieron proyectos de regulación susceptibles de ser publicados. Por lo tanto, se reporta un cumplimiento de la actividad en el entendido en que se realizó el debido seguimiento y no se tienen actividades pendientes. Seguimiento al enlace Proyectos para Comentar, en la sección de Transparencia y Acceso a la Información Pública en la página web institucional https://www.igac.gov.co/es/contenido/proyectos-para-comentar</t>
  </si>
  <si>
    <t xml:space="preserve">La OAJ llevó a cabo el seguimiento del ejercicio de participación ciudadana que se realiza en virtud de la regulación expedida por los procesos misionales en el enlace de Proyectos para Comentar, en la Sección de Transparencia y acceso a la información pública de la página web institucional: https://www.igac.gov.co/es/transparencia-y-acceso-a-la-informacion-publica/proyectos-para-comentar. En el mismo link se evidencia la publicación de proyecto normativo para comentarios de la ciudadanía y la publicación de las respuestas de la ciudadanía, ambas actividades, revisadas por la OAJ. </t>
  </si>
  <si>
    <t>Para este trimestre no se publica ningun proyecto de Acto administrativo previo a su publicación en la página web para participación ciudadana.</t>
  </si>
  <si>
    <r>
      <t xml:space="preserve">El responsable en la Oficina Asesora Jurídica realiza un control de legalidad de los proyectos de acto administrativo, cada vez que sea requerido, con el fin de determinar si se deben realizar ajustes previo a la expedición por parte de la Oficina, GIT o Área responsable. En caso de presentar inconsistencias u observaciones se regresa al responsable para aplicar los correctivos necesarios.
</t>
    </r>
    <r>
      <rPr>
        <b/>
        <sz val="9"/>
        <rFont val="Arial"/>
        <family val="2"/>
      </rPr>
      <t xml:space="preserve">
Evidencia: </t>
    </r>
    <r>
      <rPr>
        <sz val="9"/>
        <rFont val="Arial"/>
        <family val="2"/>
      </rPr>
      <t>Correo remisorio y/o memorando con las observaciones por parte de la OAJ al proceso que proyectó el acto.</t>
    </r>
  </si>
  <si>
    <t>Responsable Oficina Asesora Jurídica</t>
  </si>
  <si>
    <t>Correo remisorio y/o memorando con las observaciones por parte de la OAJ al proceso que proyectó el acto.</t>
  </si>
  <si>
    <t>Desde el mes de enero al 31 de marzo de 2021 se llevó a cabo el acompañamiento y asesoría a los proyectos de actos administrativos de regulación, a solicitud de las áreas misionales. Como soporte, 6 PDF de correos electrónicos en los que se evidencia las asesorías brindadas.</t>
  </si>
  <si>
    <t>Desde el mes de abril al 30 de junio de 2021 se llevó a cabo el acompañamiento y asesoría a los proyectos de actos administrativos de regulación, a solicitud de las áreas misionales. Como soporte, 8 PDF de correos electrónicos en los que se evidencia las asesorías brindadas, 3 PDF de reuniones de asesorías en los meses de abril, mayo y junio.</t>
  </si>
  <si>
    <t>Se evidencia correos electrónicos donde se realizó acompañamiento y asesoría a los proyectos de actos administrativos de regulación a la Subdirección de Agrología, Catastro y Cartografía</t>
  </si>
  <si>
    <t>Se evidencia cinco correos electrónicos donde se ve el acompañamiento y asesoría a los proyectos de actos administrativos de regulación, a solicitud de las áreas misionales. Se observa tres listados de asistencia de reuniones llevadas a cabo en el segundo trimestre de 2021.</t>
  </si>
  <si>
    <t>No se presento expedicion de la regulación por los procesos misionales en los meses enero, febrero y  marzo de 2021 ya que no existieron proyectos de regulación susceptibles de ser publicados</t>
  </si>
  <si>
    <t xml:space="preserve">Se evidencia el seguimiento de participación ciudadana que se realiza en virtud de la regulación expedida por los procesos misionales, en el link https://www.igac.gov.co/es/transparencia-y-acceso-a-la-informacion-publica/proyectos-para-comentar. Igualmente en correo del 12/05/2021 solicitud publicación de proyecto de acto administrativo, cumpliendo con la implementación del  control </t>
  </si>
  <si>
    <t xml:space="preserve">Se evidencia con 13 PDF con la asesoría y la información contenida y publicada en el link https://www.igac.gov.co/es/transparencia-y-acceso-a-la-informacion-publica/proyectos-para-comentar </t>
  </si>
  <si>
    <t xml:space="preserve">Con verificación de correos electronicos  remisorios y oficios se evidencia cumplimiento de la actividad en acompañamiento y asesoria  a los proyectos de actos administrativos de regulación. </t>
  </si>
  <si>
    <t>Se evidencia la implementación del control con 8  correos electrónicos, en los que se evidencia las asesorías brindadas y 3 reuniones de asesorías.</t>
  </si>
  <si>
    <t>Se validan las evidencas aportadas</t>
  </si>
  <si>
    <t>REG-1</t>
  </si>
  <si>
    <t>GRH-2</t>
  </si>
  <si>
    <t>Declaratoria de inaplicación de la regulación expedida por la entidad</t>
  </si>
  <si>
    <t>1. Se identifica la ilegalidad del acto por parte de un ente judicial.</t>
  </si>
  <si>
    <t>Se evidencia ocho correos electrónicos donde se ve el acompañamiento y asesoría a los proyectos de actos administrativos de regulación, a solicitud de las áreas misionales. Se observa tres listados de asistencia de reuniones llevadas a cabo en el segundo trimestre de 2021</t>
  </si>
  <si>
    <r>
      <t xml:space="preserve">El responsable en la Oficina Asesora Jurídica,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t>
    </r>
    <r>
      <rPr>
        <b/>
        <sz val="9"/>
        <rFont val="Arial"/>
        <family val="2"/>
      </rPr>
      <t xml:space="preserve">Evidencia: </t>
    </r>
    <r>
      <rPr>
        <sz val="9"/>
        <rFont val="Arial"/>
        <family val="2"/>
      </rPr>
      <t xml:space="preserve">Fallo del ente judicial recibido por la entidad y/o nuevo acto administrativo generado (en caso de presentarse la inaplicabilidad). </t>
    </r>
  </si>
  <si>
    <t xml:space="preserve">Fallo del ente judicial recibido por la entidad y/o nuevo acto administrativo generado (en caso de presentarse la inaplicabilidad). </t>
  </si>
  <si>
    <t>En el período de seguimiento no se presentaron fallos que dicten la inaplicabilidad de regulación, no quedando nada pendiente por cumplir por parte del proceso de regulación para el primer trimestre de 2020</t>
  </si>
  <si>
    <t>En el período de seguimiento no se presentaron fallos que dicten la inaplicabilidad de regulación, no quedando nada pendiente por cumplir por parte del proceso de regulación para el TERCER trimestre de 2021</t>
  </si>
  <si>
    <t>En el período de seguimiento no se presentaron fallos que dicten la inaplicabilidad de regulación.</t>
  </si>
  <si>
    <t>Con correos electrónicos,  en los que se  evidencia el acopañamiento y las asesorías brindadas, en los meses de abril, mayo y junio. compruebando la implementacion del control</t>
  </si>
  <si>
    <t>El conbtrol cumple con 20 PDF de correos electrónicos en los que se evidencia las asesorías brindadas, y con el consolidado de reuniones llevadas a cabo en el tercer trimestre de 2021, así como documentos PDF correos en los cuales se remiten actos administrativos revisados y/o proyectados por el proceso.</t>
  </si>
  <si>
    <t>No se recibio Fallo de ente judicial por la entidad por presentarse la inaplicabilidad.</t>
  </si>
  <si>
    <t>Al no se presentarse fallos que dicten la inaplicabilidad de regulación, no se cuenta con meta para el peioodo</t>
  </si>
  <si>
    <t>REG-2</t>
  </si>
  <si>
    <t>GRH-3</t>
  </si>
  <si>
    <t>Pérdida de Confidencialidad, Integridad y Disponibilidad del activo de información</t>
  </si>
  <si>
    <t xml:space="preserve">Amenaza / Vulnerabilidades: 
Vulnerabilidad
-Organización: Ausencia de proceso para revisión de derechos de acceso.
</t>
  </si>
  <si>
    <t>* Incumplimiento normatividad.</t>
  </si>
  <si>
    <t>Objetivo de Control Orientado a seguridad de la información: A.9.4.1 - Restricción de acceso a la información
El abogado designado para administrar el normograma cuando sea requerido ingresa al portal web del IGAC con el usuario: juridica y realiza la actualización correspondiente y documenta el formato FO-GJU-PC01-01- Solicitud actualización normograma . En caso de que el abogado no se encuentre, la Jefe de la Oficina Jurídica solicitaría a la OIT la actualización de la contraseña para ingresar al portal y realizar la actualización del normograma.
Evidencia: Formato FO-GJU-PC01-01- Solicitud actualización normograma</t>
  </si>
  <si>
    <t>Abogado responsable en el proceso de Regulación</t>
  </si>
  <si>
    <t>Formato FO-GJU-PC01-01- Solicitud actualización normograma</t>
  </si>
  <si>
    <t>Se atendió a 14 solicitudes de publicación en la página web de los actos administrativos producidos y revisados por la Oficina Asesora Jurídica. Como evidencia, se anexa formato de solicitud de actualización de normograma vigente diligenciado con las 14 solicitudes atendidas para la publicación en el normograma institucional https://www.igac.gov.co/es/normograma</t>
  </si>
  <si>
    <t>Se atendió a 19 solicitudes de publicación en la página web de los actos administrativos producidos y revisados por la Oficina Asesora Jurídica. Como evidencia, se anexa 1 formato excel de solicitud de actualización de normograma vigente diligenciado con las 19 solicitudes atendidas para la publicación en el normograma institucional evidenciadas en la página web : https://www.igac.gov.co/es/normograma</t>
  </si>
  <si>
    <t>Se atendió a 30 solicitudes de publicación en la página web de los actos administrativos producidos y revisados por la Oficina Asesora Jurídica. Como evidencia, se anexa 1 formato excel de solicitud de actualización de normograma vigente diligenciado con las 30 solicitudes atendidas para la publicación en el normograma institucional evidenciadas en la página web : https://www.igac.gov.co/es/normograma</t>
  </si>
  <si>
    <t>Se evidencia por medio de archivo Excel, 14 solicitudes de publicación en la página web de los actos administrativos producidos y revisados por la Oficina Asesora Jurídica.</t>
  </si>
  <si>
    <t>Se evidencia la implementación del control con 19 solicitudes de actualización de normograma atendidas para la publicación en la página web : https://www.igac.gov.co/es/normograma</t>
  </si>
  <si>
    <t>Normograma</t>
  </si>
  <si>
    <t>Con formato consolidado de actualizacion en Normorama se evidencia fecha de solicitud y fecha de incorporación, igualmente en el link https://www.igac.gov.co/es/normograma se puede comprobar el cumplimiento de la actividad</t>
  </si>
  <si>
    <t>Se comprueba la implementación del control con 19 solicitudes de actualización de normograma atendidas para la publicación en la página web : https://www.igac.gov.co/es/normog</t>
  </si>
  <si>
    <t>Como evidencia, se anexa 1 formato excel de solicitud de actualización de normograma vigente diligenciado con Se evidencia con 30 solicitudes atendidas para la publicación en el normograma institucional evidenciadas en la página web : https://www.igac.gov.co/es/normograma</t>
  </si>
  <si>
    <t>REG-3</t>
  </si>
  <si>
    <t xml:space="preserve">Plan de Mercadeo Formulado e implementado </t>
  </si>
  <si>
    <t>Garantizar la autosostenibilidad del Instituto por medio de estrategias de mercadeo y comercialización, orientadas a fortalecer la venta de productos y servicios de la entidad.</t>
  </si>
  <si>
    <t xml:space="preserve">Planeación Institucional </t>
  </si>
  <si>
    <t xml:space="preserve">Formular el plan de Mercadeo </t>
  </si>
  <si>
    <t xml:space="preserve">Documento Plan de Mercadeo formulado y aprobado por la alta gerencia. </t>
  </si>
  <si>
    <t xml:space="preserve">Oficina Comercial </t>
  </si>
  <si>
    <t xml:space="preserve">Número </t>
  </si>
  <si>
    <t>Plan de Mercadeo formulado</t>
  </si>
  <si>
    <t xml:space="preserve">Información y Comunicación </t>
  </si>
  <si>
    <t>Transparencia, acceso a la información pública y Lucha contra la Corrupción.</t>
  </si>
  <si>
    <t>Actualizar el portafolio de productos y Servicios, alineado con el enfoque estratégico.</t>
  </si>
  <si>
    <t xml:space="preserve">Documento portafolio de productos y/o servicios aprobado por las áreas misionales.  Resolución de precios actualizada 2021. </t>
  </si>
  <si>
    <t xml:space="preserve">Informes de avance en la implementación del plan de mercadeo </t>
  </si>
  <si>
    <t xml:space="preserve">Se realizó la actualización del portafolio de productos y servicios, así como el componente de precios, expedidos a través de la resolución 481 de 2021, de acuerdo con el incremento del IPC 1,61% para la actual vigencia. </t>
  </si>
  <si>
    <t xml:space="preserve">Servicio al ciudadano </t>
  </si>
  <si>
    <t xml:space="preserve">Gestionar las relaciones comerciales a través de las solicitudes que llegan de los diferentes grupos de interés publico y/o privados. . </t>
  </si>
  <si>
    <t xml:space="preserve">Actas de reunión - Llamadas telefónicas - Correos electrónicos enviados - Propuestas Técnicas y Económicas. </t>
  </si>
  <si>
    <t xml:space="preserve">Se respondieron las solicitudes realizadas por los clientes y/o grupos de interés públicos y privados, así como las remitidas por las diferentes dependencias del IGAC, por medio de correos electrónicos, llamadas telefónicas brindando la información en oportunidad. </t>
  </si>
  <si>
    <t>Tramitar la realización y envió de propuestas técnico económicas.</t>
  </si>
  <si>
    <t xml:space="preserve">Propuestas técnico economicas realizadas y enviadas. Reporte de correos remitidos a los futuros aliados estratégicos. </t>
  </si>
  <si>
    <t xml:space="preserve">Se enviaron las propuestas técnico económicas y cotizaciones de los siguientes productos o servicios: A.  Actualización Catastral: 49 propuestas B. Conservación Catastral: 36 propuestas. C.  Información catastral: 27 Propuestas. </t>
  </si>
  <si>
    <t xml:space="preserve">Brindar asistencia técnica comercial en la negociación con los aliados estratégicos a nivel nacional. (Áreas misionales, Direcciones Territoriales). 
</t>
  </si>
  <si>
    <t xml:space="preserve">Planillas de asistencia - Actas de reunión - Llamadas telefónicas - Correos electrónicos enviados.  </t>
  </si>
  <si>
    <t xml:space="preserve">Porcentaje </t>
  </si>
  <si>
    <t>Se hizo acompañamiento técnico  y socialización del proceso comercial informando el paso a paso  de los requisitos para suscripción de contratos para los diferentes procesos tales como: actualización, conservación, información catastral, servicios de laboratorio de suelos, entre otros</t>
  </si>
  <si>
    <t xml:space="preserve">Realizar mesas de trabajo con las áreas misionales para generar propuestas de valor frente a la gestión comercial. (procesos, personas, técnologia, servicio).  
</t>
  </si>
  <si>
    <t xml:space="preserve">Acta de reuniónes.  Planillas de asistencia - Actas de reunión - Llamadas telefónicas - Correos electrónicos enviados.  </t>
  </si>
  <si>
    <t>Se realizaron reuniones de trabajo con las diferentes dependencias del Instituto y direcciones territoriales brindando información técnica, suministrando documentos,  socialización de procedimientos.</t>
  </si>
  <si>
    <t xml:space="preserve">Gobierno Digital </t>
  </si>
  <si>
    <t>Actualizar y/o mantener los productos de la tienda virtual para la venta  de productos y servicios en línea.</t>
  </si>
  <si>
    <t xml:space="preserve">Reporte de actualización de los productos y/o servicios, asi como el seguimiento a las solicitudes de los clientes. 
Movimientos de inventario de nuevas publicaciones cargadas a 
tienda virtual. </t>
  </si>
  <si>
    <t>Se realizaron las actualizaciones de publicaciones de acuerdo con el inventario de productos de la tienda virtual.</t>
  </si>
  <si>
    <t xml:space="preserve">Evaluación de resultados </t>
  </si>
  <si>
    <t xml:space="preserve">Seguimiento y evaluacion del desempeño institucional </t>
  </si>
  <si>
    <t xml:space="preserve">Realizar seguimiento al cumplimiento de la meta de ingresos a nivel nacional. </t>
  </si>
  <si>
    <t xml:space="preserve">Reportes y/o análisis del comportamiento de las ventas - Reportes SIIF mensuales. Reportes del Seguimiento en Comités con la Alta Gerencia. </t>
  </si>
  <si>
    <t>Informes de seguimiento al cumplimiento de la meta de ingresos del Instituto</t>
  </si>
  <si>
    <t xml:space="preserve">Producto </t>
  </si>
  <si>
    <t>Se realizaron los seguimientos sobre el cumplimiento de la meta de ingresos, se actualizó el archivo de comité reducido y gráficos con información del periodo, con  corte al último informe correspondiente al mes de agosto de 2021.</t>
  </si>
  <si>
    <t>Implementar una (1) encuesta para medir el índice de satisfacción del cliente.</t>
  </si>
  <si>
    <t xml:space="preserve">Resultados de las encuestas y analisis de las mismas.  Correos eletrónicos y/o links de las encuestas enviadas. </t>
  </si>
  <si>
    <t xml:space="preserve">Medición del índice de satisfacción del cliente.  </t>
  </si>
  <si>
    <t xml:space="preserve">Eficacia </t>
  </si>
  <si>
    <t>Se proyectó encuesta en google forms y se remitió mediante correo electrónico a las diferentes entidades con las que tenemos relación comercial.</t>
  </si>
  <si>
    <t xml:space="preserve">Diseñar e implementar un (1) plan de mejora frente a los resultados de la medición de satisfacción del cliente. </t>
  </si>
  <si>
    <t xml:space="preserve">Plan de mejora diseñado y aprobado. </t>
  </si>
  <si>
    <t>Implementar políticas y acciones enfocadas en el fortalecimiento institucional y la arquitectura de procesos como pilar estratégico del Institutocional</t>
  </si>
  <si>
    <t xml:space="preserve">Publicación de la documentacion actualizada del proceso. </t>
  </si>
  <si>
    <t>El pasado 22 de septiembre se estableció con la OAP el cronograma de actualización documental para el proceso comercial el cual se adjunta.</t>
  </si>
  <si>
    <t>Reportes de segumiento, actas, correos, documento de implementación del plan anticorrupción.</t>
  </si>
  <si>
    <t>el proceso de Gestión Comercial no tiene a cargo actividades en el Plan Anticorrupción y Atención al Ciudadano, el seguimiento al Plan de Acción se realiza mediante el aplicativo PLANIGAC.</t>
  </si>
  <si>
    <t>Esta actividad no está programada para el trimestre, sin embargo se anexa correo donde se confirma que el proceso de Gestión Comercial no tiene actividades programadas relacionadas al cumplimiento del FURAG que apliquen al proceso.</t>
  </si>
  <si>
    <t>Esta actividad no esta programada para el trimestre</t>
  </si>
  <si>
    <t>Realizar reporte a los producto, trabajo y/o servicio no conforme del proceso.</t>
  </si>
  <si>
    <t>Teniendo en cuenta que el producto, trabajo y/o servicio no conforme del proceso comercial esta orientado a la atención en la venta presencial, se solicito a la Oficina Asesora de Planeacion, se suspenda el reporte de este, hasta recibir los lineamientos por parte de la Dirección General, sobre como se realizara y controlara esta actividad por parte del proceso.</t>
  </si>
  <si>
    <t>Gestión de Servicio al Ciudadano</t>
  </si>
  <si>
    <t>Gestión de Atención al Ciudadano</t>
  </si>
  <si>
    <t>Servicio al Ciudadano Fortalecido</t>
  </si>
  <si>
    <t>Garantizar una atención eficiente y oportuna a los ciudadanos y partes interesadas</t>
  </si>
  <si>
    <t>Mejoramiento en la prestación del servicio a la ciudadanía</t>
  </si>
  <si>
    <t>Servicio al ciudadano</t>
  </si>
  <si>
    <t>Elaborar estrategia de servicio al ciudadano e implementarla.</t>
  </si>
  <si>
    <t>Estrategia de Servicio y seguimiento del mismo</t>
  </si>
  <si>
    <t>Oficina de Relación con el Ciudadano</t>
  </si>
  <si>
    <t>Porcentaje de avance en la implementación de la estrategia  de servicio al ciudadano.</t>
  </si>
  <si>
    <t>La actividad está programada para el siguiente trimestre</t>
  </si>
  <si>
    <t>Durante el segundo trimestre se realiza un avance en la estrategia de servicio al ciudadano</t>
  </si>
  <si>
    <t>Durante el tercer trimestre se realiza diseño de la estrategia de servicio al ciudadano.</t>
  </si>
  <si>
    <t xml:space="preserve">Se evidencia avance en la elaboración del documento de Estrategia de Servicio al Ciudadano </t>
  </si>
  <si>
    <t>De acuerdo con las evidencias, se observa que durante el tercer trimestre se realizó la estrategia de servicio al ciudadano</t>
  </si>
  <si>
    <t>Se evidencia con el Informe "Estrategia de Servicio al Ciudadano 2021"_x000D_
_x000D_
Grupo Interno de Trabajo Servicio al Ciudadano_x000D_
_x000D_
2021</t>
  </si>
  <si>
    <t>Llevar a cabo dos ferias de Servicio al ciudadano.</t>
  </si>
  <si>
    <t>Asistencia, imágenes, pieza de las ferias</t>
  </si>
  <si>
    <t>Aunque la actividad esta para desarrollarse en el segundo y cuarto trimestre el GIT de Servicio al ciudadano ha desarrollado diferentes reuniones internas para realizar la planeación de estas ferias al ciudadano programadas</t>
  </si>
  <si>
    <t xml:space="preserve">Se ha asistido a la feria los días 29 y 30 en Corrales Boyacá, ademas se realizó el acompañamiento de las piezas comunicativas para este feria </t>
  </si>
  <si>
    <t>Se realiza inscripción a la feria acércate de Dibulla, en el departamento de la Guajira la cual se realizará los días 14 y 15 de octubre. Se adjunta listado de entidades participantes en el evento, volantes diseñados para la publicidad y pieza comunicativa</t>
  </si>
  <si>
    <t>Se evidencia documentos que dan cuenta de la planeación, programación y realización de la feria de servicio al ciudadano en Corrales Boyacá.</t>
  </si>
  <si>
    <t>Se observan evidencias referentes a la feria acércate de Dibulla - La Guajira, a pesar de que no tiene meta asignada en el período,</t>
  </si>
  <si>
    <t>Se evidencia con la asistencia a la feria los días 29 y 30 en Corrales Boyacá.</t>
  </si>
  <si>
    <t>Implementar mecanismo de medición en el canal telefónico y a partir de los resultados, tomar decisiones en el servicio.</t>
  </si>
  <si>
    <t xml:space="preserve">Documento de seguimiento </t>
  </si>
  <si>
    <t>Desde el GIT de Servicio al Ciudadano se ha implementado un mecanismo de seguimiento al canal telefónico y se ha entregado informes.</t>
  </si>
  <si>
    <t>Desde el GIT de Servicio al Ciudadano se ha implementado el seguimiento al canal telefónico y se ha entregado informes.</t>
  </si>
  <si>
    <t>Durante el tercer trimestre se realizó informe de medición del canal telefónico con los resultados del III trimestre y la decisión del Call Center</t>
  </si>
  <si>
    <t xml:space="preserve">Se observa que desde el GIT de Servicio al Ciudadano se ha implementado un mecanismo de seguimiento al canal telefónico </t>
  </si>
  <si>
    <t>Para el segundo trimestre de 2021, se evidencian documentos que dan cuenta de  la implementación de un mecanismo de seguimiento al canal de atención telefónico.</t>
  </si>
  <si>
    <t>De acuerdo con las evidencias, se observa que durante el tercer trimestre trimestre se realizó informe de medición del canal telefónico con los resultados del II trimestre y la decisión del Call Center</t>
  </si>
  <si>
    <t xml:space="preserve">Se evidencia con  mecanismo de seguimiento al canal telefónico </t>
  </si>
  <si>
    <t>Se evidencia con implementación al canal telefónico, mediante informes protocolo atención-respuesta, correo del 2 de junio de 2021.</t>
  </si>
  <si>
    <t>Realizar documento Diagnóstico de la funcionalidad de los asignadores de turno en las direcciones territoriales y sede central a fin de establecer las necesidades y  solución para la operación del sistema.</t>
  </si>
  <si>
    <t>Documento Diagnostico</t>
  </si>
  <si>
    <t xml:space="preserve">Se elaboró el documento de Diagnóstico de la funcionalidad de los asignadores de turno </t>
  </si>
  <si>
    <t>Esta actividad se desarrollo en el segundo trimestre</t>
  </si>
  <si>
    <t xml:space="preserve">Se evidencian documentos que dan cuenta de la elaboración de Diagnóstico de la funcionalidad de asignación de turnos, en los cuales se relacionan los elementos con los que cuenta cada territorial y las correspondientes observaciones frente a su funcionamiento. </t>
  </si>
  <si>
    <t>Se evidenciacon informe digiturno de abril de 2021.</t>
  </si>
  <si>
    <t>Construcción ficha técnica para realizar ejercicio de cliente incógnito telefónico y aplicarla en el IGAC</t>
  </si>
  <si>
    <t>Ficha técnica para realizar ejercicio de cliente incógnito telefónico</t>
  </si>
  <si>
    <t>Se estableció la ficha técnica para realizar ejercicio de cliente incógnito telefónico y así poder ser aplicada en el IGAC</t>
  </si>
  <si>
    <t>Los días 28, 29 y 30 de junio se realizó el ejercicio de Cliente Incognito</t>
  </si>
  <si>
    <t>Se realiza informe con el ejercicio de cliente incognito realizado el 27 de septiembre.</t>
  </si>
  <si>
    <t xml:space="preserve">Se observa que se estableció la ficha técnica para realizar ejercicio de cliente incógnito telefónico </t>
  </si>
  <si>
    <t>Se evidencia informe de la realización de ejercicio de cliente oculto durante los días 28, 29 y 30 de junio de 2021.</t>
  </si>
  <si>
    <t>De acuerdo con las evidencias, se observa que el 27 de septiembre se realizó ejercicio de cliente incognito telefónico</t>
  </si>
  <si>
    <t xml:space="preserve">se evidencia mediante ficha técnica de marzo para realizar ejercicio de cliente incógnito telefónico </t>
  </si>
  <si>
    <t>Se evidencia ejercicio cliente incógnito realizado el 28, 29 y 30 de junio del corriente año.</t>
  </si>
  <si>
    <t xml:space="preserve">Realizar Caracterización de grupos de valor y/o grupos de interés. </t>
  </si>
  <si>
    <t>Caracterización de grupos de valor y/o grupos de interés.</t>
  </si>
  <si>
    <t>La actividad está programada para el cuarto trimestre, pero el GIT de Servicio al Ciudadano ha empezado a realizar reuniones y generar propuestas para la caracterización del año 2021</t>
  </si>
  <si>
    <t>Esta actividad está programada para el cuarto trimestre</t>
  </si>
  <si>
    <t xml:space="preserve">Habilidades de servidores públicos fortalecidos en la atención de grupos de valor y/o Interés </t>
  </si>
  <si>
    <t>Realizar el 4to encuentro nacional de servicio al ciudadano del IGAC</t>
  </si>
  <si>
    <t>Asistencia, imágenes, pieza del encuentro</t>
  </si>
  <si>
    <t>Número de cursos y/o talleres fomentados para la participación de los servidores</t>
  </si>
  <si>
    <t>Aunque la actividad esta para desarrollarse en el tercer trimestre el GIT de Servicio al ciudadano ha desarrollado diferentes reuniones internas para realizar la planeación del 4° Encuentro nacional de servicio al ciudadano del IGAC</t>
  </si>
  <si>
    <t>Se realizó el 4to Encuentro Nacional de Servicio al Ciudadano los días 9 y 10 de septiembre</t>
  </si>
  <si>
    <t xml:space="preserve">De acuerdo con las evidencias, se observa que los días 9 y 10 de septiembre se realizó el 4to Encuentro Nacional de Servicio al Ciudadano. </t>
  </si>
  <si>
    <t>Promover la participación de los Servidores Públicos en los talleres y cursos virtuales de lenguaje claro, ofrecidos por el Programa Nacional de Servicio al Ciudadano del DNP.</t>
  </si>
  <si>
    <t>Correos, reuniones, participaciones a los cursos y/o talleres</t>
  </si>
  <si>
    <t>EL GIT de Servicio al Ciudadano promovio la participación del curso de lenguaje claro.</t>
  </si>
  <si>
    <t>EL GIT de Servicio al Ciudadano promovio la participación de los cursos generados para este segundo trimestre</t>
  </si>
  <si>
    <t>La Oficina de Relación con el Ciudadano durante el tercer trimestre reenvió a los Directores Territoriales la invitación a participar en el curs de lenguaje claro.</t>
  </si>
  <si>
    <t>Se observa que eL GIT de Servicio al Ciudadano promovió la participación del curso de lenguaje claro.</t>
  </si>
  <si>
    <t>Se observa que eL GIT de Servicio al Ciudadano promovió la participación del curso de lenguaje claro y consolidó la información de la realización de dicho curso por parte de las diferentes territoriales del IGAC.</t>
  </si>
  <si>
    <t>De acuerdo con las evidencias, se observa que durante el tercer trimestre se reenvió a los Directores Territoriales la invitación a participar en el curso de lenguaje claro.</t>
  </si>
  <si>
    <t>Se evidencia mediante "INFORME DE ACTIVIDADES DESARROLLADAS DURANTE EL PERIODO COMPRENDIDO ENTRE EL 18 AL 31 DE ENERO DE 2021_1"_x000D_
A</t>
  </si>
  <si>
    <t xml:space="preserve">Se evidencia con  tip de promoción del cuarso de lenguaje claro y realización de éste. </t>
  </si>
  <si>
    <t>Fomentar la cultura de servicio al ciudadano en los servidores públicos mediante la construcción de piezas y/o contenidos relacionados con: Servicio al Ciudadano, Participación Ciudadana, rendición de cuentas, Atención en los canales presencial, virtual y telefónico, grupos de valor y/o interés con  enfoque diferencial responsabilidades en las respuestas de PQRDS , sanciones disciplinaria y judiciales, entre otros.</t>
  </si>
  <si>
    <t>Correos electrónicos solicitando las piezas publicitarias, las piezas publicitarias</t>
  </si>
  <si>
    <t>El GIT de Servicio al Ciudadano con la compañia de la OAJ realizaron afiche sobre la protección de datos</t>
  </si>
  <si>
    <t xml:space="preserve">Se envía mediante correo electrónico a todos los servidores públicos del IGAC pieza el día 14 de septiembre ¿sabías que podemos expresar fácilmente nuestro estado de ánimo en una llamada? Y el 13 de septiembre se construye pieza "Construye una conexión con el ciudadano" </t>
  </si>
  <si>
    <t>Se evidencia la elaboración de piezas de comunicación relacionada con  Tratamiento de Datos Personales y con los trámites y servicios del instituto.</t>
  </si>
  <si>
    <t xml:space="preserve">De acuerdo con las evidencias, se observa que 14 de septiembre se envía correo electrónico a los servidores "¿sabías que podemos expresar fácilmente nuestro estado de ánimo en una llamada Y el 13 de septiembre se construye pieza "Construye una conexión con el ciudadano" </t>
  </si>
  <si>
    <t>Se valida con afiche de protección de datos</t>
  </si>
  <si>
    <t xml:space="preserve">Crear herramienta de consulta que permita unificar la información que se entrega a la ciudadanía, a través de los diferentes canales de atención, con reflexiones sobre el servicio, preguntas frecuentes, Resoluciones, productos y servicios, entre otros, para que esté disponible a los servidores públicos. </t>
  </si>
  <si>
    <t>Herramienta de consulta</t>
  </si>
  <si>
    <t xml:space="preserve">Durante el segundo trimeste de 2021 se realizó la herramento de consulta que permite unificar la información que se entrega a la ciudadania </t>
  </si>
  <si>
    <t>Esta actividad fue desarrollada en el segundo trimestre</t>
  </si>
  <si>
    <t>Se observa la elaboración del documento "Guía de de Atención al Ciudadano" la cual se definió como herramienta de consulta que permite unificar la información que se entrega a la_x000D_
ciudadanía, a través de los diferentes canales de atención.</t>
  </si>
  <si>
    <t>Se evidencia con correo del 4 de junio de 2021, Guía atención al ciudadano.</t>
  </si>
  <si>
    <t>Publicar y difundir en la pagina web e igacnet la Caracterización de grupos de valor y/o grupos de interés</t>
  </si>
  <si>
    <t>Link Caracterización de grupos de valor y/o grupos de interés.</t>
  </si>
  <si>
    <t>La actividad está programada para el cuarto trimestre.</t>
  </si>
  <si>
    <t xml:space="preserve">Trámites y OPAS </t>
  </si>
  <si>
    <t>Mantener actualizado los trámites y OPAS de cara al ciudadano en el Sistema Único de Trámites SUIT</t>
  </si>
  <si>
    <t>Archivo con las OPAS</t>
  </si>
  <si>
    <t>Porcentaje de avance implementado del Plan de participación ciudadana.</t>
  </si>
  <si>
    <t>El GIT de Servicio al Ciudadano y la OAP han mantenido actualizado los tramites y OPAS de cara al ciudadano en el Sistema Único de Trámites SUIT durante este trimestre.</t>
  </si>
  <si>
    <t>El 2 de septiembre se realiza mesa de trabajo con la Subdirección Cartográfica y Geodésica y el 8 de septiembre con la Subdirección de Agrología. Se enfatiza en la importancia de mantener actualizados los formatos integrados en el SUIT. Por solicitud de la Subdirección Cartográfica y Geodésica se eliminó la OPA Certificación de Localización Municipal de Pozos de Petróleo por no ser competencia del IGAC. Se genera informe frente a la consulta del acceso a los enlaces en el portal del estado colombiano para gestionar ante el DAFP. Se genera informe del reporte de datos de operación cargado en el SUIT por cada proceso</t>
  </si>
  <si>
    <t xml:space="preserve">Se valida que el GIT de Servicio al Ciudadano  mantiene actualizados los formatos integrados de los trámites y OPAS de cara al ciudadano en el Sistema Único de Trámites SUIT </t>
  </si>
  <si>
    <t>De acuerdo con las evidencias, se observa que durante el tercer trimestre se adelantaron actividades para mantener actualizado los trámites y OPAS de cara al ciudadano en el Sistema Único de Trámites SUIT</t>
  </si>
  <si>
    <t xml:space="preserve">Se evidencia actualizados los formatos integrados de los trámites y OPAS, en el Sistema Único de Trámites SUIT </t>
  </si>
  <si>
    <t xml:space="preserve">Se evidencia con cuadro control de OPAS.Registro datos de operación SUIT en excel. </t>
  </si>
  <si>
    <t>PQRSD atendidas dentro del término de ley</t>
  </si>
  <si>
    <t>Realizar seguimiento al indicador de oportunidad de respuesta a las PQRDS en Sede Central y Direcciones Territoriales.</t>
  </si>
  <si>
    <t>Seguimiento a las PQRS</t>
  </si>
  <si>
    <t>(Número) Porcentaje de PQRD atendidas con oportunidad</t>
  </si>
  <si>
    <t>Durante el primer trimestre del año el GIT de servicio al Ciudadano ha realizado reportes mensuales del estado y/o respuesta a PQRDS.</t>
  </si>
  <si>
    <t>Durante el segundo trimestre del año el GIT de servicio al Ciudadano ha realizado reportes mensuales del estado y/o respuesta a PQRDS.</t>
  </si>
  <si>
    <t>Durante el tercer trimestre del año la Ofician de Relación con el Ciudadano ha realizado reportes mensuales del estado y/o respuesta a PQRDS.</t>
  </si>
  <si>
    <t>Se observa que el GIT de servicio al Ciudadano ha realizado reportes mensuales del estado y/o respuesta a PQRDS.</t>
  </si>
  <si>
    <t>Se evidencia la existencia de reportes mensuales que dan cuenta del seguimiento realizado al estado y/o respuesta a PQRDS</t>
  </si>
  <si>
    <t>De acuerdo con las evidencias, se observa que durante el tercer trimestre se realizaron reportes mensuales del estado y/o respuesta a PQRDS.</t>
  </si>
  <si>
    <t>Se evidencia con relación de peticiones virtuales de febrero de 2020 y correo electrónico del 8 de enero de 2021 en la cual se realiza seguimiento a las PQRDS de la Dirección territorial de Boyacá.</t>
  </si>
  <si>
    <t xml:space="preserve">Se evidencia con reportes de abril, mayo y junio del corriente año de PQRDS. </t>
  </si>
  <si>
    <t>Realizar reporte mensual del estado y/o respuesta a  PQRDS para entregar a Dirección General  o cualquier otra instancia que lo necesite</t>
  </si>
  <si>
    <t>Informe del reporte mensual</t>
  </si>
  <si>
    <t>Durante el primer trimestre del año el GIT de servicio al Ciudadano ha realizado reporte mensual del estado y/o respuesta a PQRDS para entregar a Dirección General.</t>
  </si>
  <si>
    <t>Durante el segundo trimestre del año el GIT de servicio al Ciudadano ha realizado reporte mensual del estado y/o respuesta a PQRDS para entregar a Dirección General.</t>
  </si>
  <si>
    <t>Durante el tercer trimestre del año la Oficina de Relación con el  Ciudadano ha realizado reporte mensual del estado y/o respuesta a PQRDS para entregar a Dirección General.</t>
  </si>
  <si>
    <t>Se observa que el GIT de servicio al Ciudadano ha realizado reporte mensual del estado y/o respuesta a PQRDS para entregar a Dirección General.</t>
  </si>
  <si>
    <t>Se evidencia que el GIT de servicio al Ciudadano ha realizado reporte mensual del estado y/o respuesta a PQRDS para entregar a Dirección General.</t>
  </si>
  <si>
    <t>De acuerdo con las evidencias, se observa que durante el tercer trimestre se realizó el reporte mensual del estado y/o respuesta a PQRDS para entregar a Dirección General</t>
  </si>
  <si>
    <t xml:space="preserve">Se evidencia con correo electrónico del 19 de marzo de 2020, mediante el cual se realia seguimiento a las PQRDS  de la Dirección territorial de Boyacá. </t>
  </si>
  <si>
    <t>Se evidencia con cuadro control en excel del estado y respuesta de las PQRD, correo electrónico del 9 de junio de 2021.</t>
  </si>
  <si>
    <t>Orientación al Servicio y Participación</t>
  </si>
  <si>
    <t>Participación ciudadana y rendición de cuentas</t>
  </si>
  <si>
    <t>Garantizar la rendición de cuentas permanente para la ciudadanía</t>
  </si>
  <si>
    <t xml:space="preserve">Identificar los espacios de participación ciudadana y rendición de cuentas </t>
  </si>
  <si>
    <t>Matriz de participación y Rendición de cuentas permanentes</t>
  </si>
  <si>
    <t xml:space="preserve">Se realizó la identificación de los espacios de participación ciudadana y rendición de cuentas </t>
  </si>
  <si>
    <t>Esta actividad ya fue realizada en el primer trimestre</t>
  </si>
  <si>
    <t xml:space="preserve">Se observa que se realizó la identificación de los espacios de participación ciudadana y rendición de cuentas </t>
  </si>
  <si>
    <t xml:space="preserve">Se evidencia con preserntación en power point de "CONFORMACIÓN EQUIPO LÍDER _x000D_
PARTICIPACIÓN CIUDADANA"_x000D_
Y RENDICIÓN DE CUENTAS_x000D_
</t>
  </si>
  <si>
    <t xml:space="preserve">Publicar a consulta ciudadana el cronograma de participación ciudadana y rendición de cuentas </t>
  </si>
  <si>
    <t>Publicación en la Pagina WEB del IGAC</t>
  </si>
  <si>
    <t>El cronograma de participación ciudadana y rendición de cuentas se encuentra en aprobación del equipo líder de participación y rendición de cuentas por lo tanto no ha podido ser publicada</t>
  </si>
  <si>
    <t>Se publica cronograma de rendición de cuentas para consulta ciudadana https://www.igac.gov.co/es/noticias/cronograma-de-rendicion-de-cuentas-2021 y la estrategia de Participación ciudadana para consulta https://www.igac.gov.co/es/noticias/estrategia-de-participacion-ciudadana-en-la-gestion-publica-2021. en el mes de septiembre se contestan correos a los ciudadanos que participaron.</t>
  </si>
  <si>
    <t>No se evidencia el cumplimiento de esta actividad.</t>
  </si>
  <si>
    <t xml:space="preserve">De acuerdo con los enlaces citados se observa que se publicaron a consulta ciudadana el cronograma de rendición de cuentas y la estrategia de participación ciudadana. </t>
  </si>
  <si>
    <t xml:space="preserve">Realizar 3 informes del avance  del cronograma de participación ciudadana y rendición de cuentas del IGAC </t>
  </si>
  <si>
    <t>Informes sobre el avance del cronograma</t>
  </si>
  <si>
    <t xml:space="preserve">Durante el segundo trimestre se realizá informe del avance  del cronograma de participación ciudadana y rendición de cuentas del IGAC </t>
  </si>
  <si>
    <t>Se realiza informe del periodo julio- septiembre de participación ciudadana y Rendición de cuentas.</t>
  </si>
  <si>
    <t xml:space="preserve">Se evidencia la elaboración y validación de informe del avance  del cronograma de participación ciudadana y rendición de cuentas del IGAC </t>
  </si>
  <si>
    <t>De acuerdo con las evidencias, se observa que se realizó informe del periodo julio- septiembre de participación ciudadana y Rendición de cuentas</t>
  </si>
  <si>
    <t xml:space="preserve">Se evidencia con el informe del avance  del cronograma de participación ciudadana y rendición de cuentas del IGAC </t>
  </si>
  <si>
    <t xml:space="preserve">Publicar  en pagina web 3 Informes de avance del cronograma del participación ciudadana y rendición de cuentas del IGAC </t>
  </si>
  <si>
    <t>Evidencia publicación en pagina WEB</t>
  </si>
  <si>
    <t>Se realizó la publicación del informe (https://www.igac.gov.co/sites/igac.gov.co/files/informe_validado_avance_cronograma_participacion_y_rendicion_de_cuentas.pdf)</t>
  </si>
  <si>
    <t>En el mes de julio se publicó el informe del I semestre del avance de Participación Ciudadana y Rendición de Cuentas  en la pagina web. https://www.igac.gov.co/sites/igac.gov.co/files/informe_validado_avance_cronograma_participacion_y_rendicion_de_cuentas.pdf</t>
  </si>
  <si>
    <t>Se evidencia publicación del infrome 3 Informes de avance del cronograma del participación ciudadana y rendición de cuentas del IGAC en el espacio de participación ciudadana de la página Web del IGAC.</t>
  </si>
  <si>
    <t xml:space="preserve">Revisado el enlace citado, se observa que aparece  publicado el informe del I semestre del avance de Participación Ciudadana y Rendición de Cuentas  en la pagina web. </t>
  </si>
  <si>
    <t xml:space="preserve">Se evidencias 3 informes del avance del cronograma de participación ciudadana en la pagina web del Instituto. </t>
  </si>
  <si>
    <t>La actividad está programada para el tercer trimestre</t>
  </si>
  <si>
    <t xml:space="preserve">En el mes de septiembre se llevó acabo una mesa de trabajo con la OAP en la cual se denifió el cronograma de actualización de  la información documentada del SGI del proceso. </t>
  </si>
  <si>
    <t xml:space="preserve">De acuerdo con las evidencias, se observa que en el mes de septiembre se llevó a cabo una mesa de trabajo con la OAP en la cual se denifió el cronograma de actualización de  la información documentada del SGI del proceso. _x000D_
</t>
  </si>
  <si>
    <t xml:space="preserve">Se desarrollaron las actividades contempladas en el plan anticorrupción a cargo del proceso. </t>
  </si>
  <si>
    <t xml:space="preserve">Se desarrollaron las actividades contempladas en el plan anticorrupción y las actividaes del Plan de Acción Anual del tercere trimestre, a cargo del proceso. </t>
  </si>
  <si>
    <t>Se observa que se desarrollaron las actividades contempladas en el plan anticorrupción a cargo del proceso</t>
  </si>
  <si>
    <t>De acuerdo con la evidencia aportada y con la consulta realizada a la página web del IGAC se observa que se desarrollaron las actividades contempladas en el plan anticorrupción a cargo del proceso.</t>
  </si>
  <si>
    <t xml:space="preserve">De acuerdo con las evidencias, se observa que durante el tercer trimestre se desarrollaron las actividades contempladas en el plan anticorrupción y el  Plan de Acción Anual 
</t>
  </si>
  <si>
    <t>Se evidencia con reporte correo del 14 de abril de 2021, meidante el cua envían el Seguimiento al Plan anticorrupción y de atención al ciudadano - 1er trimestre 2021</t>
  </si>
  <si>
    <t xml:space="preserve">Se evidencia con Plan Anticorrupción página web Instituto. </t>
  </si>
  <si>
    <t>Los días 16,23 y 24 se participó en reuniones con la OAP para validar los resultados del FURAG y evaluar las acciones de mejora del FURAG</t>
  </si>
  <si>
    <t xml:space="preserve">Esta actividad se llevó acabo en el segundo trimestre </t>
  </si>
  <si>
    <t xml:space="preserve">Se evidencia registros que dan cuenta de la realización de reuniones con la OAP en la que se realizó retroalimentación frente a los resultados del Índice de Desarrollo Institucional del FURAG y identificaron acciones de mejora relacionadas con dicha medición. </t>
  </si>
  <si>
    <t xml:space="preserve">Se evidencia con resultados en FURAG a nivel Institucional en la página web del Instituto. </t>
  </si>
  <si>
    <t>Se implementarán desde el tercer trimestre</t>
  </si>
  <si>
    <t>Durante el tercer trimestre se han venido desarrollando las oportunidades de mejora relacionadas al cumplimiento del FURAG que apliquen al proceso.</t>
  </si>
  <si>
    <t>De acuerdo con las evidencias, se observa que durante el tercer trimestre se realizó seguimiento a las oportunidades de mejora relacionadas al cumplimiento del FURAG que aplican al proceso</t>
  </si>
  <si>
    <t>Esta actividad es reprogramada por la OAP para el cuarto trimestre</t>
  </si>
  <si>
    <t>GSC-1</t>
  </si>
  <si>
    <t>Gestión de Servicio Al Ciudadano</t>
  </si>
  <si>
    <t>Inoportuna atención a las peticiones, quejas, reclamos, denuncias y sugerencias, solicitados por los ciudadanos y grupos de interés en los diferentes canales de atención</t>
  </si>
  <si>
    <t>Comunicación Interna</t>
  </si>
  <si>
    <t>1. Deficiencia en la atención prestada a los ciudadanos o grupos de interes
2. No contar con recursos tecnológicos para hacer seguimiento y agilizar las peticiones presentadas por los ciudadanos
3. Falta de conocimiento del personal de la normatividad vigente en derechos de petición</t>
  </si>
  <si>
    <t>1. Acciones de tutelas
2. Imposibilidad del seguimiento en tiempo real
3. Reprocesos y demora en las en la atención</t>
  </si>
  <si>
    <r>
      <t xml:space="preserve">El responsable en el GIT de Servicio al Ciudadano realiza seguimiento mensual al estado de PQRSD registradas en el sistema de gestión documental CORDIS a cargo de la Sede Central o de las Direcciones Territoriales, identificando las que presentan retrasos de vigencias anteriores con el fin de que sean atendidas y se dé respuesta por parte de la entidad. En caso de encontrar PQRSD con atrasos superiores a la vigencia anterior se generan acciones correctivas por parte del responsable a cargo de las PQRSD (Área en Sede Central o Dirección Territorial) para solventar la situación. 
</t>
    </r>
    <r>
      <rPr>
        <b/>
        <sz val="9"/>
        <rFont val="Arial"/>
        <family val="2"/>
      </rPr>
      <t>Evidencia:</t>
    </r>
    <r>
      <rPr>
        <sz val="9"/>
        <rFont val="Arial"/>
        <family val="2"/>
      </rPr>
      <t xml:space="preserve"> Correo electrónico de seguimiento desde el GIT de Servicio al Ciudadano</t>
    </r>
  </si>
  <si>
    <t>Responsable en el GIT de Servicio al Ciudadano</t>
  </si>
  <si>
    <t>Correo electrónico de seguimiento desde el GIT de Servicio al Ciudadano</t>
  </si>
  <si>
    <t xml:space="preserve">El GIT de Servicio al ciudadano realizó el seguimiento mensual al estado de PQRSD </t>
  </si>
  <si>
    <t xml:space="preserve">La Oficiana de Relación con el Ciudadano realizó reuniones internas para asignar las áreas de revisión de las PQRSD de vigencias anteriores, adicionalmente se han enviado correos electronicos a los procesos  o dependencias indicando la cantidad de PQRSD vencidos y solicitando realizar el respectivo trámite. </t>
  </si>
  <si>
    <t xml:space="preserve">Se evidencia con seguimiento del trimestre a las PQRDS, correo electrónico del 8 de enero de 2021 CONSOLIDADO DE PQRDSF FECHA DE CORTE 31 DIC 2020, dirección territorial de Casanare. De la misma manera se evidencia seguimiento realizado a las direcciones territoriales de Cesar, Guajira._x000D_
</t>
  </si>
  <si>
    <t xml:space="preserve">Se evidencia con seguimiento a las PQRD en abril, mayo y junio del corriene, consignado en el informe página web instituciona.- </t>
  </si>
  <si>
    <t xml:space="preserve">Se observa realiza seguimiento mensual al estado de PQRSD por parte del GIT Servicio al ciudadano </t>
  </si>
  <si>
    <t>Se evidencia seguimiento realizado por parte del GIT de Servicio al ciudadano, a las PQRSD durante el segundo trimestre de 2021, así mismo se evidencia correos electrónicos con el seguimiento a las PQRSD correspondientes a diciembre de 2020.</t>
  </si>
  <si>
    <t xml:space="preserve">De acuerdo con las evidencias, se observa que durante el tercer trimestre se realizaron reuniones internas para asignar las áreas de revisión de las PQRSD de vigencias anteriores. Como correctivos, se han enviado correos electronicos a los procesos  o dependencias indicando la cantidad de PQRSD vencidos y solicitando realizar el respectivo trámite. </t>
  </si>
  <si>
    <t>ACI-1</t>
  </si>
  <si>
    <t>GSC-2</t>
  </si>
  <si>
    <t>Posibilidad de recibir o solicitar
cualquier dádiva o beneficio a nombre propio o para
terceros, durante la prestación del servicio o la atención al ciudadano</t>
  </si>
  <si>
    <t>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amiguismos</t>
  </si>
  <si>
    <t>1. Afectaciones en la magen institucional y credibilidad del proceso de Servicio al Ciudadano y participación</t>
  </si>
  <si>
    <r>
      <t xml:space="preserve">El responsable asignado en el GIT de Servicio al Ciudadano realiza verificación trimestral de las encuestas respondidas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t>
    </r>
    <r>
      <rPr>
        <b/>
        <sz val="9"/>
        <rFont val="Arial"/>
        <family val="2"/>
      </rPr>
      <t xml:space="preserve">
Evidencia:</t>
    </r>
    <r>
      <rPr>
        <sz val="9"/>
        <rFont val="Arial"/>
        <family val="2"/>
      </rPr>
      <t xml:space="preserve"> Reporte de las encuestas respondidas por los usuarios y/o correo electrónico con el seguimiento realizado al Coordinador GIT Servicio al Ciudadano.</t>
    </r>
  </si>
  <si>
    <t>Responsable asignado en el GIT de Servicio al Ciudadano</t>
  </si>
  <si>
    <t>Reporte de las encuestas respondidas por los usuarios y/o correo electrónico con el seguimiento realizado al Coordinador GIT Servicio al Ciudadano.</t>
  </si>
  <si>
    <t>Durante el primer trimestre se ha realizado las encuestas en diferentes canaes de atención</t>
  </si>
  <si>
    <t>Durante el primer trimestre según crongrama del Plan de Acción se elaboró las fichas de encuentas y en el segundo trimestre se presenta el primer informe de las encuestas</t>
  </si>
  <si>
    <t>Se realiza informe del tercer trimestre de las encuestas realizadas en el canal presencial, el canal virtual - página web y el canal telefónico.</t>
  </si>
  <si>
    <t xml:space="preserve">Se observa que la evidencia nocorresponde con el entregable. NOTA:  La evidencia colgada es una encuesta sin diligenciar. </t>
  </si>
  <si>
    <t xml:space="preserve">Se valida con la presentación del primer informe de la encuesta </t>
  </si>
  <si>
    <t>Se observa que desde el GIT Servicio al ciudadano se realizan encuestas en diferentes canaes de atención</t>
  </si>
  <si>
    <t>Se evidencia elaboración de "INFORME DE ENCUESTAS DE SATISFACCIÓN Y PERCEPCIÓN I SEMESTRE 2021". en el cual se consolidan las encuestas realizadas duante el primer semestre de 2021, para los canales, virtual. presencial y telefónico del IGAC.</t>
  </si>
  <si>
    <t>De acuerdo con las evidencias, se observa que durante el tercer trimestre se realizó informe del tercer trimestre, de las encuestas realizadas en el canal presencial, el canal virtual - página web y el canal telefónico.</t>
  </si>
  <si>
    <t>ACI-2</t>
  </si>
  <si>
    <t>Gestión de Información Geográfica</t>
  </si>
  <si>
    <t>Gestión Agrológica</t>
  </si>
  <si>
    <t xml:space="preserve">Áreas homogéneas elaboradas y actualizadas </t>
  </si>
  <si>
    <t>Seguimiento y evaluación del desempeño institucional</t>
  </si>
  <si>
    <t>Correlacionar o actualizar las áreas homogéneas de tierras a nivel nacional</t>
  </si>
  <si>
    <t>Subdirección de Agrología</t>
  </si>
  <si>
    <t xml:space="preserve">Hectáreas AHT elaboradas y actualizadas </t>
  </si>
  <si>
    <t>producto</t>
  </si>
  <si>
    <t>Se actualizaron 13 municipios</t>
  </si>
  <si>
    <t>Se actualizaron 1.002.197 has de AHT, con un avance del 35%, por encima de lo programado del 30%</t>
  </si>
  <si>
    <t>Se actualizaron 7.290.600 ha de AHT, para un avance del 243%, muy por encima de lo programado del 30%, esto debido  a los requerimientos de la Subdirección de Catastro con relación al proceso de Catastro Multipropósito</t>
  </si>
  <si>
    <t>No se cumplió la meta programada para el trimestre, por lo que se sugiere para próximos reportes describir los motivos por los cuales no fue posible alcanzar la meta programada.</t>
  </si>
  <si>
    <t>Si se dió cumplimiento a la meta programada en el periodo. Las evidencias deben reflejar el desarrollo de la actividad.</t>
  </si>
  <si>
    <t>No hay consistencia entre el valor reportado de 0,24% y la observación en la cual se reporta avance acumulado de 234% lo anterior dado que en ningun período se reportado ese margen de cumplimiento por encima de lo programado.</t>
  </si>
  <si>
    <t>Se observa documento en pdf reporte de avance del 31/03/2021, donde de describe que para el mes de febrero se actualizaron las áreas homogéneas de tierras a tres (3) municipios con un total de avance de 265.349,35 ha y para el mes de marzo se actualizando las AHT a 10 municipios con un total de avance de 264.386,02 ha.  Sin embargo, se evidencia que no se cumplió con la meta programada para el trimestre.</t>
  </si>
  <si>
    <t>Se observa documento en pdf reporte de avance del 30/06/2021, donde de describe que para el mes de abril se actualizaron las áreas homogéneas de tierras a (10) municipios con un total de avance de 302.313 ha, para el mes mayo se actualizaron las áreas homogéneas de tierras a (7) municipios con un total de avance de 302.309 ha y para el mes de junio se actualizando las AHT a (10) municipios con un total de avance de 397.575 ha.  Cumpliendo con la meta programada para el segundo trimestre del año 2021.</t>
  </si>
  <si>
    <t>Atender prioritariamente solicitudes judiciales, catastrales procesos de restitución de tierras, entre otras (a demanda).</t>
  </si>
  <si>
    <t>Se atendieron todas las solicitudes recibidas</t>
  </si>
  <si>
    <t>Fueron atentidas todas las solicitudes recibidas</t>
  </si>
  <si>
    <t>Se atendieron todas las solicitudes recibidas dentro de los tiempos establecidos</t>
  </si>
  <si>
    <t xml:space="preserve">Si se dió cumplimiento a la meta programada en el periodo. </t>
  </si>
  <si>
    <t xml:space="preserve">Se dío cumplimiento con lo programado en el período. </t>
  </si>
  <si>
    <t>Para el primer trimestre del año 2021, se observa que se atendieron doce (12) solicitudes de información de clases agrológicas y quince (15) solicitudes de asesoría agrológica de usuarios externos, descritas en el reporte avance del 31/03/2021 de la Subdirección.  Sin embargo, no se cumplió con la meta programada, se recomienda entregar reporte del porqué no se cumplió con la meta.</t>
  </si>
  <si>
    <t>Independiente que se informa que se atendieron todas las solicitudes recibidas para este segundo trimestre. No se evidencia un soporte para poder hacer la verificación, el existente corresponde a la actividad 11.  Por lo anterior no se da cumplimiento a la actividad por falta de evidencias.</t>
  </si>
  <si>
    <t>Estructurar el control de calidad y correlacionar digitalmente la información de áreas homogéneas producida por el GIT de Levantamientos y Aplicaciones.</t>
  </si>
  <si>
    <t>Se realizó la estructuración 9 municipios</t>
  </si>
  <si>
    <t>Se estructuraron AHT en un área de 1.124.410,72 ha, con un avance del 44% yel 14% por encima de o progamado, debido a que se ha avanzado en la actualizacion de AHT.</t>
  </si>
  <si>
    <t>Se estructuro un área de  5.089.200 ha para un avance del 169,64%, frente a lo programado de 30%, debido a los requerimientos del Catastro Multipropósito .y del área actualizada de AHT.</t>
  </si>
  <si>
    <t>Se dió cumplimiento a la meta programada, sin embargo, se solicita revisar el soporte el cual debe ser exclusivo para esta actividad.</t>
  </si>
  <si>
    <t>Aunque se reporta avance por debajo del esperado en la observacion se reporta avance del 169,64% por lo que no hay consistencia en la información reportada.</t>
  </si>
  <si>
    <t>Se evidencia documento del reporte avance del 31/03/2021, donde se describe que para el mes de febrero se realizó la estructuración de municipios de Tasco y Socotá, de igual forma para el mes de marzo de estructuraron siete (7) municipios del Proyecto Banco Mundial del departamento de Boyacá de 130.748,5 ha y el municipio de Villavicencio del Departamento del Meta con 128.585,1 ha.  Sin embargo, no se cumplió con la meta programada, se recomienda entregar reporte del porqué no se cumplió con la meta.</t>
  </si>
  <si>
    <t>Se evidencia documento del reporte avance del 30/06/2021, donde se describe que para el mes de abril se realizó la estructuración y control de calidad digital de las AHT a (10) municipio para un total de 514.619,3 ha, para el mes de mayo se realizó la estructuración y control de calidad digital de las AHT a (5) municipios para un total de avance en área de 303.457,86 ha y para el mes de junio se evidencia la estructuración y control de calidad digital de las AHT a (3) municipio lo que corresponde a un avance en área de 306.333,59 ha. Superando así la meta programada para el segundo trimestre del año 2021.</t>
  </si>
  <si>
    <t>Entregar insumos estadísticos y mapas de las solicitudes judiciales, catastrales, procesos de restitución de tierras a demanda.</t>
  </si>
  <si>
    <t xml:space="preserve">Se atendieron todas solicitudes </t>
  </si>
  <si>
    <t>Fueron atendidas todas ls solicitudes</t>
  </si>
  <si>
    <t>Fueron atendidas todas las solicitudes requeridas, las cuales han estado por encima de los históricos por los requerimientos del Catastro Multipropósito.</t>
  </si>
  <si>
    <t>Se dió cumplimiento a la meta programada</t>
  </si>
  <si>
    <t>Se dió cumplimiento a la meta programada, se solicita soportar la actividad con evidencias que demuestren el desarrollo de la actividad.</t>
  </si>
  <si>
    <t>A pesar de que el avance esta por debajo de lo esperado en el período, se reporta cumplimiento satisfactorio en la observacion por lo que no esta de acuerdo el avance cuantitativo con el cualitativo</t>
  </si>
  <si>
    <t xml:space="preserve">Según el reporte suministrado por la Subdirección del 31/03/2021 se describe que fueron atendidas todas las solicitudes allegadas. </t>
  </si>
  <si>
    <t>Según el reporte suministrado por la Subdirección del 30/06/2021 se describe que fueron atendidas todas las solicitudes allegadas.  En total para el segundo trimestre del año se generaron y entregaron los insumos correspondientes a 20 municipios para un avance total en área de 1’384.606,21 ha.</t>
  </si>
  <si>
    <t xml:space="preserve">Estudio de suelos realizados, como insumo para el ordenamiento del territorio. </t>
  </si>
  <si>
    <t>Ampliación de la cobertura en la identificación de los suelos,  geomorfología y capacidad agrológica a escalas más detalladas, sus  usos y aplicaciones</t>
  </si>
  <si>
    <t>Elaborar la interpretación de geomorfología aplicada a los levantamientos de suelos</t>
  </si>
  <si>
    <t xml:space="preserve">Áreas de estudio de suelos realizados, como insumo para el ordenamiento del territorio. </t>
  </si>
  <si>
    <t>Se interpretacion interpetraron 133.000 has</t>
  </si>
  <si>
    <t>Se interpretaron 328.799 ha en Geomorfología, para un avance del 35% frente al 40% programado, pero visto desde el totl que seria del 50% se esta acorde</t>
  </si>
  <si>
    <t>De Geomorfología se interpretaron 313.830 ha en los departamentos del Cauca, Putumayo y los municipios de Pereira y Tumaco, para una ejecución del 34,87% por encima de lo programado del 30%, debido a los compromisos que ha asumido la Subdirección.</t>
  </si>
  <si>
    <t>Se cumplió la meta programada y se superó por un pequeño margen.</t>
  </si>
  <si>
    <t>Se cumple con el avance acumulado programado para el periodo. Se solcita revisar el soporte, el cual debe ser especifico para esta actividad y demostrar el desarrollo de la misma.</t>
  </si>
  <si>
    <t>Se reporta cumpliiento de lo programado, se recomienda revisar redacción de la observación.</t>
  </si>
  <si>
    <t xml:space="preserve">De acuerdo al avance suministrado por la Subdirección del 31/03/2021 se observa que en el mes de febrero se interpretaron 20.267 ha correspondiente al 2.25%, de la misma manera para el mes de marzo se evidencia que se interpretaron 112.733 ha correspondientes al 12.53%. </t>
  </si>
  <si>
    <t>De acuerdo al avance suministrado por la Subdirección del 30/06/2021 se observa que se interpretaron 317.533 ha en Geomorfología para un avance del 35.28 % frente a un meta programado del 40%.  Sin embargo, se evidencia que para el semestre se ha cumplido con el avance del 50%.</t>
  </si>
  <si>
    <t>Realizar el levantamiento de suelos</t>
  </si>
  <si>
    <t xml:space="preserve">Se avanzó en un área de </t>
  </si>
  <si>
    <t>Se ejecutaron 342.180 has de levantamientos de suelos equivalente al 38% de avance, e 2% por debajo de lo programao, esto debido a la disponibilidad de la información básica</t>
  </si>
  <si>
    <t>El área de Levantamientos de Suelos ejecutada es de 335.160 ha, equivalente al 37,24% que está por encima del 30% programado, debido a que dentro del proceso se ha podido realizar salidas y avanzar.</t>
  </si>
  <si>
    <t>No se cumplió la meta programada para el trimestre, por lo que se sugiere para próximos reportes describir los motivos por los cuales no fue posible alcanzar la meta programada.  La observación esta inconclusa.</t>
  </si>
  <si>
    <t>No se dió cumplimiento a la meta programada. Se espera que se compense en periodo posteriores. Revisar el soporte de la actividad el cual debe ser específico para actividad y dar evidencia del desarrollo de la misma.</t>
  </si>
  <si>
    <t>Se dió cumplimiento al avance programado en el período.</t>
  </si>
  <si>
    <t>Según el reporte de avance del 31/03/2021 se describe que se actualizaron 186 perfiles y 4 leyendas de suelos de los complejos de páramos (Chingaza, Rabanal y Guargua), de igual manera se elaboraron los shape de puntos de muestreo y de suelos de los complejos de páramos,  se describieron 223 UCS de los complejos de páramos (Chingaza, Rabanal y Guargua), así mismo, se inició la revisión de la base de datos de perfiles entregadas por el GIT Modernización y las existentes en los diferentes estudios de suelos.  Sin embargo, no se cumplió con la meta programada, se recomienda entregar reporte del porqué no se cumplió con la meta.</t>
  </si>
  <si>
    <t xml:space="preserve">Según el reporte de avance del 30/06/2021 se evidencia que se ejecutaron 342.180 ha de levantamiento de suelos.  Sin embargo, no se alcanza a cumplir con la meta programa para el segundo trimestre del año. </t>
  </si>
  <si>
    <t>Elaborar la interpretación de cobertura y uso de las tierras</t>
  </si>
  <si>
    <t>Sin observación</t>
  </si>
  <si>
    <t xml:space="preserve">Se interpretaron e Cobertura y Uso de las Tierras 152.190 has, encontrandose el 15% por debajo de lo programado, esto debido a la disponibilidad de información de imagenes </t>
  </si>
  <si>
    <t>En Cobertura y Uso del Suelo se avanzó en un 27,42%, lo que equivale a 246.780 ha, algo menor de lo programado del 30%, porque ya se está realizando el control de calidad del proyecto CAR para ser entregado.</t>
  </si>
  <si>
    <t>No se cumplió la meta programada para el trimestre, por lo que se sugiere para próximos reportes describir los motivos por los cuales no fue posible alcanzar la meta programada.  No hay Observación frente al no reporte del avance programado.</t>
  </si>
  <si>
    <t>No se dió cumplimiento a la meta programada para el periodo. Se solicita verificar que el soporte evidencia las actividades desarrolladas y los documentos de verificación cumplan con su proposito.</t>
  </si>
  <si>
    <t>Se avanza en el período, no obstante,  el reporte no posee un rezago significativo para el periodo, pero si para el valor acumulado esperado a la fecha.</t>
  </si>
  <si>
    <t>No se cumplió con la meta programada, se recomienda entregar reporte del porqué no se cumplió con la meta.</t>
  </si>
  <si>
    <t>Para esta actividad se observa un significativo avance. Sin embargo, no se cumplió con la meta programada para el segundo trimestre del año.</t>
  </si>
  <si>
    <t>Realizar la clasificación de capacidad de uso de las tierras</t>
  </si>
  <si>
    <t>Se desarrollaron 307.800 has en Capacidad y Uso de las Tierras, equivalente al 34% de avance por debajo de lo programado, para el proximo perido se podra contar con un avance mayor que subsana los retrasos</t>
  </si>
  <si>
    <t xml:space="preserve">Se adelantó en un 40,33% sobre el 30% programado que es 362.970 ha, ya que se cuenta con la información y los insumos para la definición de la Capacidad de Uso de las Tierras._x000D_
_x000D_
Se adelantó en un 40,33% sobre el 30% programado que es 362.970 ha, ya que se cuenta con la información y los insumos para la definición de la Capacidad de Uso de las Tierras._x000D_
_x000D_
Se adelantó en un 40,33% sobre el 30% programado que es 362.970 ha, ya que se cuenta con la información y los insumos para la definición de la Capacidad de Uso de las Tierras._x000D_
</t>
  </si>
  <si>
    <t>No se dió cumplimiento con la meta programada para el periodo. Verificar que el soporte sea especifio para la actividad y evidecie el desarrollo de la misma. Los documentos de verificación deben estar disponibles.</t>
  </si>
  <si>
    <t>Se da cumplimiento a lo programado y se hace aporte al cumplimiento acumulado de la meta el cual tenía un rezago.</t>
  </si>
  <si>
    <t>Sin embargo, no se cumplió con la meta programada, se recomienda entregar reporte del porqué no se cumplió con la meta.</t>
  </si>
  <si>
    <t>Para esta actividad no se da cumplimiento a la meta programada, por favor entregar los soportes más claros, donde se pueda evidenciar que se desarrollaron las 307.800 has descritas en el autoseguimiento.</t>
  </si>
  <si>
    <t xml:space="preserve">Indicador de oportunidad en respuesta mejorado </t>
  </si>
  <si>
    <t>Eficiencia en el uso y producción de la información del Laboratorio Nacional de Suelos</t>
  </si>
  <si>
    <t>Procesamiento de muestras tema de química</t>
  </si>
  <si>
    <t xml:space="preserve"> Indicador de oportunidad de respuesta</t>
  </si>
  <si>
    <t>Se dió cumplimiento a la oportunidad para los resultados del tema de química</t>
  </si>
  <si>
    <t>El tema de Química entregó dentro de los tiempos estipulados los resultados al cliente llegando al 100% de oportunidad en la entrega de resultados, pero por la baja en el personal de analistas esto puede no continuar.</t>
  </si>
  <si>
    <t>Para el mes de marzo el área química aumentó en el indicador de oportunidad en el 9.85.  Sin embargo, no se evidencia diligenciamiento de autoseguimiento.</t>
  </si>
  <si>
    <t>Se dió cumplimiento con la meta programada, sin embargo se debe alcanzar el valor acumulado esperado. Se debe contar con soportes del desarrollo de la actividad y evidencias.</t>
  </si>
  <si>
    <t>Se sugiere ser mas claros en la redacción de la observación.</t>
  </si>
  <si>
    <t>En el mes de abril el Laboratorio Nacional de Suelos presentó un avance del 94.85% en el indicador de oportunidad, para el mes de mayo se avanzó en 86.75% en el indicador de oportunidad y para el mes de junio se presenta un avance del 95.92% en el indicador de oportunidad.  Cumpliendo así con la meta programada para el segundo trimestre del año.</t>
  </si>
  <si>
    <t>Procesamiento de muestras tema de física</t>
  </si>
  <si>
    <t>Se cumplio con la oportunidad de respuesta en l tema de Física con un 8% por encima de lo requeido, lo que indica que fue menos el tiempo para el proceso</t>
  </si>
  <si>
    <t xml:space="preserve">El tema de Física entrego oportunamente resultados al cliente alcanzando el 100%. </t>
  </si>
  <si>
    <t xml:space="preserve">Para el área física se aumentó en el indicador de oportunidad en el 8%.  Sin embargo, no se evidencia diligenciamiento de autoseguimiento. </t>
  </si>
  <si>
    <t>Se dió cumplimiento a lo programado en el período y se aporta al rezago de la meta.</t>
  </si>
  <si>
    <t>Procesamiento de muestras tema de mineralogía</t>
  </si>
  <si>
    <t>El cumplimiento se vió afectado por la disponibilidad de equipos ya que se requirio mantemimiento</t>
  </si>
  <si>
    <t xml:space="preserve">Para el tema de Mineralogía la oportunidad se encuentra en un 66,67% ya  que no se cuenta con personal capacitado en todas las determinaciones lo cual incide directamente en el tiempo de entrega. </t>
  </si>
  <si>
    <t>Para el área de mineralogía se evidencia un decrecimiento en el indicador de oportunidad pasando del 100% al 85%.  Sin embargo, no se evidencia diligenciamiento de autoseguimiento.</t>
  </si>
  <si>
    <t>No se da cumplimiento al avance programado de la meta</t>
  </si>
  <si>
    <t>Procesamiento de muestras tema de biología</t>
  </si>
  <si>
    <t>El cumplimiento de oportunidad se vió afectado por la cantidad de solicitudes recibidas</t>
  </si>
  <si>
    <t>La oportunidad de entrega en el tema de Biología presento cumplimiento del 90,47%, bajando debido a que no se cuenta con personal.</t>
  </si>
  <si>
    <t>Para el área de Biología en el mes de marzo se realizó la entrega de resultados oportunos al cliente llegando al 100% en cuanto a la respuesta efectiva en envió de resultados dentro de las fechas establecidas. Sin embargo no se evidencia diligenciamiento de autoseguimiento.</t>
  </si>
  <si>
    <t xml:space="preserve">Se cumplió con lo programado apra el periodo, sin embargo en la observación se menciona que hay limitaciones. </t>
  </si>
  <si>
    <t>Gestión Cartográfica</t>
  </si>
  <si>
    <t>Información cartográfica generada o actualizada a diferentes  resoluciones de 13,5 millones de ha del país.</t>
  </si>
  <si>
    <t>Generación de productos cartográficos, geográficos y geodésicos, a partir de la  implementación de instrumentos efectivos de gestión, estandarización, producción y validación.</t>
  </si>
  <si>
    <t>Generar o actualizar productos cartográficos con cubrimiento del área del territorio continental del país (escalas 1:5.000, 1:10.000, y/o 1:25.000) .</t>
  </si>
  <si>
    <t>Base de datos geográfica</t>
  </si>
  <si>
    <t>Subdirección de Cartografía y Geodesia</t>
  </si>
  <si>
    <t>Área geográfica (ha) con cartografía básica</t>
  </si>
  <si>
    <t>Durante el primer trimestre se generaron 164.505 ha de productos cartográficos del área rural correspondiente a los municipios de Cáceres, Villavicencio, Planadas, La Plata y Fuente de Oro</t>
  </si>
  <si>
    <t>Durante el segundo trimestre se generaron 52.727 ha de productos cartográficos del área rural correspondientes a los proyectos El Tablazo (Cundinamarca) y Quebrada Yaguilga (Huila). Se está avanzando en la producción del área rural de Arauquita (Arauca), Chaparral (Tolima), Popayán (Cauca), Mirití (Amazonas), Carmen de Bolívar (Bolívar) y María La Baja (Bolívar).</t>
  </si>
  <si>
    <t>Durante el tercer trimestre se generaron 567.448,39ha de productos cartográficos del área rural correspondientes a los municipios de: Arauquita (Arauca), Popayán (Cauca), Chaparral (Tolima) y María La Baja (Bolívar).</t>
  </si>
  <si>
    <t>Avance y evidencias acordes</t>
  </si>
  <si>
    <t xml:space="preserve">Avance y evidencia acordes </t>
  </si>
  <si>
    <t xml:space="preserve">Evidencias acorde al avance. </t>
  </si>
  <si>
    <t>Se presentan 3 planos correspondientes a los departamentos del Meta y Tolima a escala 1:10.000 y 1:5.000, pero se evidencia que no se cumplió con la meta programada para el primer trimestre.</t>
  </si>
  <si>
    <t>Se presentan 3 planos correspondientes a los departamentos del Huila y Cundinamarca a escala 1:80.000 y 1:100.000, donde se observa que para el Municipio El Tablazo se generaron para este trimestre 17.768,38 ha y para la Quebrada Yaguilga 25.587,00 ha de productos cartográficos de la zona rural, para un total de 52.726,67 ha generadas para el segundo trimestre de 2021.  Se valida el avance obtenido sin embargo se evidencia que la meta establecida no se cumplió.</t>
  </si>
  <si>
    <t>Generar productos cartográficos con cubrimiento de del área urbana del territorio continental del país (escalas 1:2.000) .</t>
  </si>
  <si>
    <t>Durante el primer trimestre se generaron 2.726ha de productos cartográficos del área urbana correspondientes a los municipios de Villavicencio y Fuente de Oro.</t>
  </si>
  <si>
    <t>Durante el segundo trimestre se generaron 12.040ha de productos cartográficos del área urbana correspondientes a los municipios de Popayán (Cauca), Arauquita (Arauca), El Carmen de Bolívar (Bolívar), Córdoba, El Guamo (Bolívar), San Andrés de Tumaco (Nariño), Chaparral y Rioblanco (Tolima) y Mirití-Paraná (Amazonas).</t>
  </si>
  <si>
    <t>Durante el tercer trimestre se generaron 3.198,37ha de productos cartográficos del área urbana correspondientes a los municipios de: Santa Rosalía (Vichada), Sardinata (Norte de Santander), Ricaurte (Cundinamarca), Valencia, San Carlos, Montecristo (Córdoba), Paz de Río (Boyacá), Cubarral (Meta), Trinidad (Casanare) y Colombia (Huila).</t>
  </si>
  <si>
    <t>Evidencias y avance acordes</t>
  </si>
  <si>
    <t>Se evidencia el producto cartográfico correspondiente a la Cabecera municipal de Fuente de Oro (Depto. Meta) a escala 1:5.000 con un área de cubrimiento de 157 ha. Tener en cuenta para el próximo reporte la escala de la actividad debe corresponde a 1:2.000</t>
  </si>
  <si>
    <t>Se evidencia que, para el segundo trimestre del año 2021, se generaron 12.040 ha de productos cartográficos de la zona urbana correspondiente a los Municipio Arauquita (Arauca), Córdoba y El Carmen de Bolívar (Bolívar), Chaparral y Rioblanco (Tolima), Popayán (Cauca), Tumaco (Nariño), Mirití (Amazonas) y El Guamo (Córdoba). Por lo tanto, de observa el cumplimiento de la meta establecida para este trimestre.</t>
  </si>
  <si>
    <t>Generar el modelo digital de elevación de 12 m correspondiente a municipios priorizados e integrarlo en el modelo digital de elevación mundial.</t>
  </si>
  <si>
    <t>Durante el primer trimestre se generaron 377.440ha correspondientes a Modelos Digitales de elevación de los municipios de Zaragoza, Remedios, Anorí, Amalfi  (Antioquia), Cumaribo (Vichada) y Puerto Gaitán (Meta)</t>
  </si>
  <si>
    <t>Durante el segundo trimestre se generaron 4.074.962ha correspondientes a Modelos Digitales de elevación de los municipios de Zaragoza, Nechí, Caucasia, El Bagre (Antioquia), San Pelayo, San Carlos, Montelíbano, Ciénaga de Oro, Cereté, La Apartada, Montería (Córdoba), Simití, Montecristo (Bolívar), La Unión, Caimito (Sucre), Mirití-Paraná, La Pedrera, la Victoria, Puerto Santander (Amazonas), Santa Rosalía (Vichada), Maní, Orocué (Casanare), Puerto Gaitán (Meta), Solano (Caquetá), Pacoa y Taraira (Vaupés).</t>
  </si>
  <si>
    <t xml:space="preserve">Durante el tercer trimestre se generaron 4.198.574ha correspondientes a Modelos Digitales de elevación de los municipios de: La Pedrera, Puerto Arica, Puerto Santander, La Chorrera, Tarapacá, Leticia y Puerto Nariño (Amazonas), La Guadalupe, Puerto Colombia y San Felipe (Guainía)._x000D_
_x000D_
</t>
  </si>
  <si>
    <t>Para este trimestre se evidencia un avance en el convenio TREx 2021, donde se realizó un avance por Geoceldas de los municipios de Cumaribo, Puerto Gaitán, Zaragoza, Remedios, Anorí y Amalfi, para un total de 377.440 ha. Sin embargo se observa que no se alcanzó a cumplir con la meta programada para este trimestre.</t>
  </si>
  <si>
    <t>Se soportan los archivos correspondientes al avance realizado por el GIT en el convenio TREx 2021 para los meses de abril, mayo y junio por Geoceldas de los municipios de Cereté, Ciénaga De Oro, San Pelayo, La Unión, Caimito, Mirití – Paraná, La Pedrera, La Victoria, Pacoa, Taraira, Cimitarra, Puerto Arica, Puerto Santander, y Brasil, para un total de 4’087.702,26 ha generadas correspondientes a Modelos Digitales de Elevación.</t>
  </si>
  <si>
    <t>Generar mosaicos de ortoimágenes gestionadas, con exactitud posicional para escalas máximo 1:25.000.</t>
  </si>
  <si>
    <t>Se gestionaron 1.301.685 ha de imágenes con la Fuerzas Militares, las cuales serán evaluadas para viabilizar la generación de mosaicos con las características requeridas</t>
  </si>
  <si>
    <t>Para el segundo trimestre, se generó mosaico de imágenes del municipio de El Retén (Magdalena) con un área de 17.798,22 Ha, útil para escala 1:25.000. Adicionalmente, se avanzó en la generación de ortoimágenes de los municipios de: Puerto Colombia, Baranoa, Luruaco, Polonuevo, Sabanagrande, Sabanalarga, Usiacuri, Piojó, Santa Lucía (Atlántico), El Peñon, Arjona, Zambrano, Maria la Baja, Santa Catalina, Regidor, Calamar, Arroyohondo, Turbaco, Manatí (Bolívar), Coveñas (Sucre), Puerto Colombia (Guainía),  Gachantivá, Moniquirá, Sáchica, Togüi, Villa de Leiva, Santa Sofia (Boyacá) y Marsella (Risaralda), los cuales se encuentran en proceso de validación.</t>
  </si>
  <si>
    <t>Durante el tercer trimestre, se generaron 380.544ha de mosaicos de ortoimágenes gestionadas, con exactitud posicional para escalas máximo 1:25.000, de los municipios: Tenerife (Magdalena), Santa Rosa de Lima, Arjona, Santa Catalina, María la Baja, Calamar (Bolívar), Moniquirá, Gachantivá, Villa de Leiva y Santa Sofía (Boyacá), Sabanalarga, Santa Lucía, Usiacurí, Baranoa, Lurucao, Puerto Colombia, Manatí, Piojó, Polonuevo (Atlántico) y Coveñas (Sucre).</t>
  </si>
  <si>
    <t>Se evidencia que para este trimestre se gestionaron las imágenes correspondientes a los municipios de: Arauquita, Sardinata, Carmen de Bolívar, Tumaco y un área de 426023 ha correspondientes a los páramos CAR.</t>
  </si>
  <si>
    <t>Para el segundo trimestre del año se gestionó la imagen correspondiente al municipio de El Reten (Magdalena), con un área de 17.798,00 ha a escala 1:35.000. Sin embargo, se observa que no se cumplió con la meta programada para el periodo evaluado.</t>
  </si>
  <si>
    <t>Capturar y/o gestionar imágenes del área del territorio continental del país e incorporarlas en el Banco Nacional de Imágenes, a escalas y temporalidad requerida para fines catastrales</t>
  </si>
  <si>
    <t>Base de datos de imágenes</t>
  </si>
  <si>
    <t>Área geográfica (ha) con cubrimiento de imágenes</t>
  </si>
  <si>
    <t>Durante el primer trimestre se capturaron y/o gestionarion 14.078.04 ha con dron y 1.301.685 con la Fuerzas Militares, para un total del 1.315.763.04</t>
  </si>
  <si>
    <t>Durante el segundo trimestre, se capturaron  y adquirieron 347.238,68 ha imágenes y se gestionaron con terceros 264.982,5ha (Sensor Skysat), para un total del 612.221 ha.</t>
  </si>
  <si>
    <t>Durante el tercer trimestre se capturaron 18.662,19 ha y gestionaron 4.892.683,94 ha de imágenes de los municipios: Paz del Río, Boavita, Covarachía, Cuítiva, Iza, Tipacoque (Boyacá), San Carlos, Chimá, Momil, Purísima De La Concepción, San Andrés De Sotavento, Tuchín (Córdoba), Montecristo, Altos Del Rosario, El Peñón, San Estanislao, San Juan Nepomuceno (Bolívar), Trinidad (Casanre), Granada, Arbeláez, Venecia, Cabrera y Agua de Dios, Nariño, Jerusalén, La Mesa, El Colegio, Cachipay, Caqueza, La Unión, Albán, Guayabal de Síquima, Fosca, Gutiérrez, Bituima, Quetame, Guayabetal, Topaipí, Medina (Cundinamarca), Guachené, Mercaderes, Padilla (Cauca), Agustín Codazzi, Astrea, Becerril, El Paso, Manaure Balcón Del Cesar, Pueblo Bello, San Diego, Tamalameque (Cesar), Dibulla (La Guajira), Araca</t>
  </si>
  <si>
    <t>El GIT proporciona como insumos soportes los productos cartográficos correspondientes a la gestión de imágenes de los municipios de Arauquita, Sardinata, Carmen de Bolívar, de igual manera se evidencian la toma aerofotográfica de la cabecera municipal del municipio de Valencia, Popayán y de las zonas faltantes del proyecto Quebrada Yaguilga.  Por otro se reportan los informes correspondientes a los meses de enero y febrero donde se describe la captura de imágenes de cabeceras municipales y la recopilación de imágenes provenientes de otras entidades.</t>
  </si>
  <si>
    <t>El GIT proporciona como insumos soportes los productos cartográficos correspondientes a la gestión de imágenes de los municipios de Arauquita y las donadas por PNNC, de igual manera se evidencian la toma aerofotográfica de los municipios de Santander de Quilichao, María La Baja, Chaparral y centro poblado Mirití, además de observan los productos cartográficos de toma aerofotográfica de las cabeceras municipales de Cubarral (Meta), Colombia (Huila) y Santa Rosalía (Vichada).  Por otro lado, se observa el informe metas de planeación, captura de imágenes aeronaves no tripuladas dron ebee plus – dron Trinity, del mes de abril con un avance de 7.729 ha. A pesar de no cumplir con la meta para el periodo evaluado se avala el cumplimiento de ejecución correspondiente al semestre del año 2021.</t>
  </si>
  <si>
    <t>Mantener actualizado los mapas del país haciendo uso de los insumos existentes.</t>
  </si>
  <si>
    <t>Mapas</t>
  </si>
  <si>
    <t>Mapas disponibles</t>
  </si>
  <si>
    <t>Durante el primer trimestre se generó y publicó uno de los mapas en formato vector tile.  Ver la siguiente ruta:_x000D_
https://tiles.arcgis.com/tiles/RVvWzU3lgJISqdke/arcgis/rest/services/VTPK05KGeoCartoIGAC/VectorTileServer?f=jsapi&amp;cacheKey=b260969bdcdc6138</t>
  </si>
  <si>
    <t>Durante el segundo trimestre, se realizó la actualización del mapa base vectorial con información catastral, así mismo, se avanzó en la generación del mapa híbrido con imágenes PlanetScope de 4.8 metros. _x000D_
_x000D_
Por otro lado, se realizó la actualización de los mapas físicos y de entidades territoriales conforme a las dinámicas de los procesos de deslindes, los cuales se encuentran publicados en Colombia en Mapas.</t>
  </si>
  <si>
    <t>Durante el tercer trimestre, se logró la configuración y publicación del mapa físico de Colombia, dispuesto en https://tiles.arcgis.com/tiles/RVvWzU3lgJISqdke/arcgis/rest/services/Mapa_base_fisico_vector/VectorTileServer</t>
  </si>
  <si>
    <t xml:space="preserve">Evidencia acorde con el avance </t>
  </si>
  <si>
    <t>Se evidencia que se tienen en funcionamiento los servicios GeoCartoIGAC y VTPK05KGeoCartoIGAC, donde se encuentran dispuestos los productos cartográficos del país.</t>
  </si>
  <si>
    <t xml:space="preserve">Para el segundo trimestre, se soportan mapas que evidencian la actualización del mapa base vectorial con información catastral, de igual manera se observa el avance en la generación del mapa híbrido. </t>
  </si>
  <si>
    <t>Información cartográfica producida por terceros, oficializada de 25.5 millones de ha del país.</t>
  </si>
  <si>
    <t>Ajustar, formalizar y publicar resolución para la validación y oficialización de productos cartográficos generada por terceros.</t>
  </si>
  <si>
    <t>Acto administrativo y actas de reunión</t>
  </si>
  <si>
    <t xml:space="preserve">Información cartográfica producida por terceros, oficializada </t>
  </si>
  <si>
    <t>Durante el primer trimestre, se elaboró la versión preliminar de la resolución de validación de productos cartográficos</t>
  </si>
  <si>
    <t xml:space="preserve">Durante el segundo trimestre, se realizó la actualización de la Resolución 1503 de 2017 “por medio de la cual se reglamenta la validación técnica de los productos cartográficos”, la cual se encuentra en revisión interna por parte de la Oficina Asesora Jurídica y sobre la que se espera disponer para consulta pública con el fin de permitir la participación ciudadana previa expedición del acto, en cumplimiento del numeral 8 del artículo 8 de la Ley 1437 de 2011. </t>
  </si>
  <si>
    <t>En el tercer trimestre, se expedió la Resolución 1421 de 2021 Por la cual se establecen las condiciones de validación técnica y oficialización de productos cartográficos básicos y se dictan otras disposicioneshttps://www.igac.gov.co/sites/igac.gov.co/files/normograma/resolucion_1421_de_2021.pdf</t>
  </si>
  <si>
    <t>Se presenta un documento borrador sobre la Resolución “Por la cual se reglamenta la validación y oficialización de productos cartográficos”. Se avala el avance a esta actividad. Sin embargo no se programó meta para este trimestre.</t>
  </si>
  <si>
    <t>Se soporta el documento borrador sobre la Resolución “Por medio de la cual se establecen las condiciones de validación técnica y oficialización de productos cartográficos básicos y se dictan otras disposiciones”, la cual se encuentra en revisión por parte del área encargada. Se avala la gestión del documento.</t>
  </si>
  <si>
    <t>Oficializar e integrar la información cartográfica producida por terceros, de acuerdo con la demanda y entrega de productos programadas en el marco de los contratos (urbano y rural).</t>
  </si>
  <si>
    <t>Bases de datos, Informes de validación, actas de oficialización</t>
  </si>
  <si>
    <t>Durante el primer trimestre, se realizó validación en primera inspección de ortofotos y Modelos Digitales de Terreno de 13.462 ha, correspondientes a los municipios de La Virginia y Pereira-Dosquebradas para su incorporación en la base de datos oficial. Adicionalmente, se validó en primera inspección 6.500.000 ha en modelos digitales de terreno de 10 metros. Estos productos a la fecha no han sido aprobados.</t>
  </si>
  <si>
    <t>Durante el segundo trimestre, se validó los Modelos Digitales de Terreno adquiridos para  6.503.000 ha correspondiente a 62 municipios del país, en el marco del contrato 24118 de 2020, logrando con ello cumplir la meta establecida.</t>
  </si>
  <si>
    <t>Durante el tercer trimestre se oficializaron e integraron 63.322 ha de la información cartográfica producida por: AMCO de los municipios Pereira-Dosquebradas y La Virginia a escala 1:1.000; ANT, del municipio Fonseca (Guajira) con prodctos MDT, ortoimagen y base de datos cartográfica; y Grupo Energía Bogotá, ortoimagen de un área específica de Cundinamarca.</t>
  </si>
  <si>
    <t>Evidencia y avance acordes</t>
  </si>
  <si>
    <t>Se presenta el producto cartográfico del departamento de Risaralda, correspondiente a los municipios de La Virginia y Pereira – Dosquebradas. Sin embargo se valida el avance pero se aclara que aún no se han aprobados los productos.</t>
  </si>
  <si>
    <t>Se observa que para el segundo trimestre del año se cumplió con la meta propuesta, ya que se han realizado y validado los Modelos Digitales de Terreno para diferentes municipios del país.</t>
  </si>
  <si>
    <t>Automatizar procesos de validación de productos de ortoimágenes y generar nueva versión de bases de datos cartográficas, así como realizar su documentación.</t>
  </si>
  <si>
    <t>Scripts y documentos técnicos</t>
  </si>
  <si>
    <t>Durante el primer trimestre, avance se generó algoritmo para la validación de ortoimágenes. Este además de validar elementos de calidad propios del producto, captura automáticamente campos para el reporte final y mejora la obtención del área omitida. Así mismo, se ajustó el algoritmo para la validación de las bases de datos vectoriales, permitiendo su relación con los puntos de comprobación y la generación de los marcos de control de acuerdo con la extensión y escala. Adicionalmente, se dispuso servicio para la validación de metadatos geográficos conforme a la normatividad vigente https://serviciosgeovisor.igac.gov.co:8080/Geovisor/#/ (validador Servicio de validación de ISO19139 (Metadata))</t>
  </si>
  <si>
    <t>Durante el segundo trimestre, se ajustó y finalizó el algoritmo para la validación de las pruebas de calidad establecidas para las ortoimágenes y bases de datos vectoriales, así como el reporte automático y web. Adicionalmente, se ajustaron y finalizaron los instructivos de validación de ortoimágenes y bases de datos, así como el procedimiento, logrando con ello cumplir la meta establecida._x000D_
Así mismo, se realizó algoritmo para la evaluación semi-automática de imágenes de diferentes sensores, sobre el cual se realizaron las respectivas pruebas y documentación.</t>
  </si>
  <si>
    <t>Durante el tercer trimestre se terminó el ajuste y actualización de la documentación relacionada a automatizar procesos de validación de productos de ortoimágenes y generar nueva versión de bases de datos cartográficas, así como realizar su documentación.</t>
  </si>
  <si>
    <t>Avance y evidencia acordes</t>
  </si>
  <si>
    <t>Se realiza la verificación del avance de esta actividad con dos archivos en excel, en el primero se describe el reporte de validación de la ortoimagen donde se realiza una revisión de control de calidad para el cumplimiento en las especificaciones de la imagen aprobado por la Subdirección, y el segundo hace referencia a la estructura e integridad de la imagen donde se reporta (La resolución espacial, espectral, radiométrica, el sistema de referencia, entre otros).</t>
  </si>
  <si>
    <t>Se observan los documentos de la subdirección los cuales están en proceso de revisión y aprobación, entre los que se encuentran “Procedimiento de validación y oficialización de productos cartográficos”, “instructivo validación técnica de ortoimágenes”, “instructivo control de calidad bases de datos vectorial”, entre otros. Cumpliendo con la meta propuesta para este segundo trimestre del año.</t>
  </si>
  <si>
    <t>Ajustar, formalizar y publicar resolución para la adopción del Plan Nacional de Cartografía.</t>
  </si>
  <si>
    <t>Informes, actas de reunión</t>
  </si>
  <si>
    <t>Durante el primer trimestre, se inició la revisión del Plan Nacional de Cartografía Básica Oficial de Colombia 2021-2025, como insumo para la resolución</t>
  </si>
  <si>
    <t>Durante el segundo trimestre, se inició con el ajuste de la resolución de adopción del Plan Nacional de Cartografía, con base en los documentos elaborados.</t>
  </si>
  <si>
    <t>Durante el tercer trimestre, además de la actualización realizada en el marco de las nuevas políticas de tierras, entre ellas, catastro multipropósito y los lineamientos técnicos que sobre la materia cartográfica han sido expedidos, se inició actualización y análisis de información cuantitativa, especialmente lo relacionado a cruces de información de municipios financiados, cuadro de áreas y costos 2021, revisión de temporalidad del plan para las áreas a intervenir, plazos y fuentes de financiación.</t>
  </si>
  <si>
    <t>Evidencias y avances acordes,</t>
  </si>
  <si>
    <t>Para el avance a esta actividad de soporta con correos del año 2020 y el 2021, donde se hace envío de información sobre el seguimiento realizado al Plan Nacional de Cartografía en las reuniones realizadas con el equipo técnico de la Subdirección de Geografía y Cartografía.</t>
  </si>
  <si>
    <t>A pesar de no cumplir con la meta propuesta para el segundo trimestre del año se valida la gestión y avance realizado a esta actividad, donde se encuentra en trámite el documento borrador de la “Resolución por la cual se adopta el Plan Nacional de Cartografía Básica de Colombia.</t>
  </si>
  <si>
    <t xml:space="preserve">Servicios de Información Geográfica, geodésica y cartográfica </t>
  </si>
  <si>
    <t xml:space="preserve">Maximizar la disposición y uso de la información generada </t>
  </si>
  <si>
    <t>Integración y disposición de la información geográfica nacional a través de Colombia en Mapas como portal único de información geográfica nacional</t>
  </si>
  <si>
    <t>Gestionar y controlar las solicitudes de información cartográfica, geodésica y geográfica, de conformidad con las licencias de uso definidas.</t>
  </si>
  <si>
    <t>Reportes y estadísticas</t>
  </si>
  <si>
    <t>Solicitudes atendidas</t>
  </si>
  <si>
    <t>Durante el primer trimestre se atendieron 94 solicitudes de información cartográfica, geodésica y geográfica, correspondientes a 3224 productos</t>
  </si>
  <si>
    <t>Durante el segundo trimestre se atendieron 277 solicitudes de información cartográfica, geodésica y geográfica, correspondientes a 14.150 productos.</t>
  </si>
  <si>
    <t>Durante el tercer trimestre, se gestionaron y controlaron 149 solicitudes de información cartográfica, geodésica y geográfica, y se entregaron 11.179 productos.</t>
  </si>
  <si>
    <t xml:space="preserve">Evidencia y avance acordes. </t>
  </si>
  <si>
    <t>Se soporta con archivo donde se describen las solicitudes de información realizadas desde el 01/01/21 al 31/03/21, donde se informa que se recibieron 120 solicitudes de las cuales fueron entregadas 94, con un número total de productos entregados de 3.224 entre (Aerofotografías, imágenes BNI, mapas topográficos, modelos digitales de terreno, entre otros).  Por lo anterior de valida el cumplimiento de avance por parte de la OCI.</t>
  </si>
  <si>
    <t>Se observan que se recibieron 277 solicitudes de información cartográfica, geodésica y geográfica durante el segundo trimestre del año las cuales corresponden a 10.439 productos para el mes de abril, 1.726 productos para el mes de mayo y 1.985 para el mes de junio, para un total de 14.150 productos.  Por lo anterior se avala el avance de la actividad.</t>
  </si>
  <si>
    <t>Organizar , catalogar y disponer los productos cartográficos, geográficos y geodésicos para su migración al Sistema único de información geográfica, cartográfica y geodésica</t>
  </si>
  <si>
    <t>Bases de datos y Sistema  único de información geográfica, cartográfica y geodésica</t>
  </si>
  <si>
    <t>Productos disponibles</t>
  </si>
  <si>
    <t>Durante el  primer trimestre, se organizaron y catalogaron 9.216.111,96 ha de productos cartográficos,  de los cuales se dispusieron 304.077,27ha del área total de 26 servicios. Así mismo, se avanzó en la organización, catalogación y disposición de las planchas cartográficas a través de Colombia en Mapas.</t>
  </si>
  <si>
    <t>Durante el segundo trimestre, se organizaron y catalogaron 60.478.772,16 ha de 1.855 productos, de los cuales se dispusieron 20.735.682ha de 106 servicios, logrando el cumplimiento de la meta debido a la implementación de herramientas de automatización de actividades.</t>
  </si>
  <si>
    <t>Durante el tercer tremestre se organizaron y catalogaron 103.550.844,7ha y se dispusieron 13.071.871ha de productos cartográficos, geográficos y geodésicos para su migración al Sistema único de información geográfica, cartográfica y geodésica.</t>
  </si>
  <si>
    <t>Se soporte esta actividad con el producto cartográfico donde se demarcan las áreas correspondientes a la cartografía vectorial y las ortoimágenes en una zona de los departamentos colombianos. Aunque no se logró cumplir con la meta programada se valida la actividad ya que se organizaron y catalogaron 9.216.111,96 ha de productos cartográficos.</t>
  </si>
  <si>
    <t>En los informes suministrados se observa el reporte donde se describe que se catalogaron 60’475.772,16 ha de 1.855 productos para los meses de abril, mayo y junio. Cumpliendo con la meta propuesta para este trimestre del año.</t>
  </si>
  <si>
    <t xml:space="preserve">Preservar y disponer el archivo histórico de rollos de negativos de pelicula de fotografía áerea </t>
  </si>
  <si>
    <t>Base de datos</t>
  </si>
  <si>
    <t>Durante el primer trimestre se gestionó la contratación para el desarrollo de esta actividad</t>
  </si>
  <si>
    <t>Durante el segundo trimestre, se dispusieron en el archivo histórico 3.238 elementos escaneados de los rollos de negativos de película de fotografía aérea.</t>
  </si>
  <si>
    <t xml:space="preserve">Durante el tercer tremestre se preservaron y dispusieron 10.126 elementos del archivo histórico de rollos de negativos de película de fotografía áerea. </t>
  </si>
  <si>
    <t>Se presenta el reporte presupuestal de “Adquisición de Bienes y Servicios - Servicio de Información Geográfica, Geodésica y Cartográfica - Levantamiento, Generación y Actualización de La Red Geodésica y La Cartografía Básica a Nivel Nacional”, de igual manera se observa el contrato firmado con la persona que va apoyar el proceso de escaneo fotogramétrico de rollos de aerofotografías análogas y compresión de imágenes. No se ejecutó la meta programada pero se avanzó en la contratación, por lo anterior se valida el avance para el trimestre.</t>
  </si>
  <si>
    <t>Se observa que para el segundo trimestre del año se dispusieron 3.238 elementos escaneados de los rollos de negativos de película de fotografía aérea.  Sin embargo, no se cumplió con la meta establecida para este periodo del año.</t>
  </si>
  <si>
    <t>Generar el mapa 3D de Colombia.</t>
  </si>
  <si>
    <t>Base de datos y archivo de representación</t>
  </si>
  <si>
    <t>En el primer trimestre, se avanzó en la generación de la nueva versión del mapa 3D de Colombia.</t>
  </si>
  <si>
    <t>Durante el segundo trimestre, se realizó la entrega del mapa 3D final a la Subdirección para aprobación, es decir, que el avance de la meta se encuentra en el 80%.</t>
  </si>
  <si>
    <t>Durante el tercer trimestre, se terminó la generación del mapa 3D de Colombia y este fue aprobado.</t>
  </si>
  <si>
    <t xml:space="preserve">Avance y evidencia acorde. </t>
  </si>
  <si>
    <t>Para esta actividad se evidencia como insumo por parte del área respectiva el Mapa de la República de Colomba a escala 1:2’500.000.</t>
  </si>
  <si>
    <t>Se observan los productos sobre la realización del mapa 3D final.  Por lo anterior se avala el avance para este segundo trimestre del año 2021.</t>
  </si>
  <si>
    <t>Generar los documentos de diagnósticos de información cartográfica y geodésica de los municipios priorizados y/o requeridos.</t>
  </si>
  <si>
    <t>Documentos de diagnósticos.</t>
  </si>
  <si>
    <t>Durante el primer trimestre, se generaron 15 documentos de  diagnósticos correspondientes a los municipios de San Marcos, Armenia, Sesquilé, Villamaria, Sabaneta, Albania, Santa Rosa de Cabal, Zipaquirá, Región Magdalena, Arauquita, El Guamo, Córdoba, Rioblanco, Mirití y el último corresponde a los municipios de Galapa, Malambo, Puerto Colombia, pertenecientes al municipio de Antioquia.</t>
  </si>
  <si>
    <t>Durante el segundo trimestre, se generaron 28 documentos de diagnósticos correspondientes a los municipios de Ataco (Tolima), Cáceres, El Bagre, Remedios (Antioquia), Fuente de Oro, Mesetas (Meta), Cartagena de Chairá, Solano (Caquetá), Valencia (Córdoba), San Jacinto, dos (2) de Santa Rosa del Sur, Cartagena de Indias (Bolívar), Málaga (Santander), Palmira, Tuluá, Jamundí (Valle del Cauca), Ocaña (Norte de Santander), Armenia (Quindío), Medio Baudó (Chocó), Monterrey (Casanare), Tame (Arauca), Santa Rosalía (Vichada), Neiva (Huila), Tenjo (Cundinamarca), Puerto Guzmán, Leguízamo (Putumayo), y del departamento de Magdalena.</t>
  </si>
  <si>
    <t>Durante el tercer trimestre se generaron 27 documentos de diagnósticos de información cartográfica y geodésica de: 1). Puerto Rico (Caquetá), 2). Ibagué (Tolima), 3). Chiquinquirá (Boyacá), 4). Bolívar, El Peñón, Florián, Guavatá, Güepsa, San Benito y Vélez (Santander), 5). Sincelejo (Sucre), 6). Mitú y Carurú (Vaupés), 7). Manizales (Caldas), 8). Santander de Quilichao (Cauca), 9). Lloró (Chocó), 10). Del departamento de Sucre (26 municipios), 11). La Cumbre (Valle del Cauca), 12). Calima Darién (Valle del Cauca), 13). Aires, Caldono, Caloto, Corinto, Guachené, Jambalo, Miranda, Padilla, Puerto Tejada, Santander de Quilichao, Suárez, Toribío y Villa Rica (Cauca), 14). 87 municipios de Santander, 15). Florencia (Caquetá), 16). Trujillo (Valle del Cauca), 17). Mapiripán (Meta), 18). Ábrego,</t>
  </si>
  <si>
    <t>Se soporta como insumo los documentos Diagnósticos de Insumos Cartográficos y Geodésicos de la Región Magdalena sobre (Proyecto de Técnicas Almacenamiento Recuperación de Acuíferos Producción Sostenible Banano), del Departamento de Cundinamarca (Zipaquirá, Sesquilé), del Departamento de Risaralda (Santa Rosa de Cabal), Departamento de La Guajira (Albania), Departamento Quindío (Armenia), Departamento Sucre (San Marcos), Departamento Tolima (Guamo, Rioblanco), Departamento Arauca (Arauquita), Departamento de Bolívar (Córdoba), Departamento de Antioquia (Sabaneta), Departamento de Caldas (Villamaría) y el documento diagnóstico de información cartográfica y geodésica de AMB (Municipios de Galapa, Puerto Colombia y Malambo).</t>
  </si>
  <si>
    <t>Se observa que para el segundo trimestre se generaron varios documentos de diagnósticos de los municipios de Ataco (Tolima), Cáceres, El Bagre, Remedios (Antioquia), Fuente de Oro, Mesetas (Meta), Cartagena de Chairá, Solano (Caquetá), Valencia (Córdoba), San Jacinto, dos (2) de Santa Rosa del Sur, Cartagena de Indias (Bolívar), Málaga (Santander), Palmira, Tuluá, Jamundí (Valle del Cauca), Ocaña (Norte de Santander), Armenia (Quindío), Medio Baudó (Chocó), Monterrey (Casanare), Tame (Arauca), Santa Rosalía (Vichada), Neiva (Huila), Tenjo (Cundinamarca), Puerto Guzmán, Leguízamo (Putumayo), y del departamento de Magdalena.</t>
  </si>
  <si>
    <t>Configurar y disponer aplicaciones temáticas para usuarios, de acuerdo con la disponibilidad de archivos digitales</t>
  </si>
  <si>
    <t>URLs de aplicaciones y bases de datos</t>
  </si>
  <si>
    <t>Aplicaciones temáticas disponibles</t>
  </si>
  <si>
    <t>Se realizó la exploración y búsqueda de archivos digitales para su estructuración y disposición de aplicaciones temáticas</t>
  </si>
  <si>
    <t>Durante el segundo trimestre, se configuró aplicación sobre el mapa turístico de Putumayo de 2019: https://arcg.is/HaG0b, como primer avance, acercamiento y análisis de la información. Se realizó una reunión informativa para definir los parámetros como se va a generar el Ebook del Mapa turístico y las hojas de ruta. Se redireccionaron todas las rutas que conforman los MXD contenidos en el repositorio oficial de los mapas turísticos y hojas de ruta: \\172.26.0.20\SubGeocarto1\3160GITEG&amp;OT\68PInvestigacion\4MTuristicos\7MTHRDPublicacion_x000D_
y se generó el inventario de dicha información.</t>
  </si>
  <si>
    <t xml:space="preserve">Durante el tercer trimestre se avanzó en la configuración de: Story Map del departamento del Putumayo al 50% (https://storymaps.arcgis.com/stories/ba7fcb31eaea4d9fbaf9c7ca39b01056). Se avanzó en la consulta catastral (http://igac.azurewebsites.net/) y en hojas cartográficas. </t>
  </si>
  <si>
    <t>Se observa documento con la estructura de las carpetas donde se dispone la información digital de cada uno de los productos cartográficos según la temática.  Por lo anterior se valida avance de esta actividad para este trimestre.</t>
  </si>
  <si>
    <t>Se observa que se realizó la configuración de la aplicación al mapa turístico de Putumayo 2019, donde se describe que al departamento se encuentra dividido en 13 municipios. Así mismo se realizó una reunión el día 29/05/2021 con el fin de definir los parámetros como se va a generar el Ebook del Mapa turístico y las hojas de ruta.</t>
  </si>
  <si>
    <t>Implementar servicios transaccionales en Colombia en Mapas que permitan la generación de certificaciones y demás productos.</t>
  </si>
  <si>
    <t>Código fuente y documento de requerimientos</t>
  </si>
  <si>
    <t>Servicios</t>
  </si>
  <si>
    <t>Durante el primer trimestre, se implementó en ambiente de pruebas el servicio para la generación de certificaciones de localización en Colombia en Mapas: http://igac.azurewebsites.net/#. Así mismo, se avanzó en la indexación en Google de los productos disponibles en Colombia en Mapas (SEO).</t>
  </si>
  <si>
    <t>Durante el segundo trimestre, se implementó una prueba de concepto sobre la certificación de punto señalado (código 596, resolución de precios) y se inicio el proceso de integración con la pasarela de pagos de la entidad. De igual manera, se presentó y recibió retroalimentación al proceso implementado. Se modifico el alcance de la actividad, debido a un concepto por parte de la Oficina Jurídica del IGAC. Se implementó un servicio web que integra la información requerida para consultar la información de una coordenada. Las fuentes integradas incluyen servicios de límites (municipal, departamento y fronterizos), altura (servicio externo de Esri, DTM y curvas de nivel 100k) y de conversión de coordenadas. Se inició las pruebas de dicho servicio para su integración en Colombia en mapas.</t>
  </si>
  <si>
    <t>Durante el tercer trimestre, se completó la implementación y se realizó la puesta en producción de la funcionalidad de "Coordenadas" en "Colombia en Mapas", la cual permite la consultar la jurisdicción, altura y coordenada de una ubicación específica.</t>
  </si>
  <si>
    <t>Se observan dos pantallazos del Atlas virtual de Colombia en Mapas donde se permite realizar la búsqueda de la información por medio del filtro del municipio deseado, así mismo la búsqueda por temática.  Pero se observa que no de cumplió con la meta programada para el trimestre.</t>
  </si>
  <si>
    <t>Se observa el avance correspondiente al segundo trimestre del año, cumpliendo con la meta establecida para esta actividad. Se observan pantallazos de la aplicación Colombia en Mapas realizando la búsqueda de los diferentes municipios para obtener la respectiva información.</t>
  </si>
  <si>
    <t>Evidencias de la actualización de los documentos</t>
  </si>
  <si>
    <t>Dirección de Gestión de Información Geográfica</t>
  </si>
  <si>
    <t xml:space="preserve">Información documentada vigente del proceso </t>
  </si>
  <si>
    <t>Durante el primer trimestre se realizó la entrega de documentos que soportan el proceso de gestión cartográfica a la Oficina Aseora de Planeación para revisión y oficialización, así:  enero 19/2021, 41 documentos y en marzo, 10 documentos./ Durante el primer trimestre se realizó la entrega de documentos que soportan el proceso de gestión geodésica a la Oficina Aseora de Planeación para revisión y oficialización, así:  enero 19/2021, 6 documentos y en marzo, 15 documentos. / Durante el primer trimestre se realizó la entrega de documentos que soportan el proceso de gestión geográfica a la Oficina Aseora de Planeación para revisión y oficialización, así:  enero 19/2021, 17 documentos y en marzo, 4 documentos.</t>
  </si>
  <si>
    <t xml:space="preserve">Durante el segundo trimestre, se socializó el procedimiento  PC-GCA-01 -Operación Aerea para la Toma de Aerofotografías, y el instructivo IN-GCA-PC01-02-Diseño de Vuelos Fotogramétricos Aeronave Tripulada y no Tripulada junto con su formatos asociados, oficializados ante el Sistema Integrado de Gestión del IGAC.  _x000D_
Se realizó la revisión técnica de los procedimientos producción y actualización de cartografía básica, validación y oficialización de productos cartográficos.  Adicionalmente, se entregó a la Oficina Asesora de Planeación el procedimiento Procesamiento y evaluación de imágenes provenientes de sensores remotos con sus correspondientes instructivos asociados, para su revisión metodológica y posterior oficicalización. / Durante el segundo trimestre, se realizó la entrega a la Oficina Asesora de Planeación los procedimientos Observaciones Gravimétricas, Medición, procesamiento y publicación de las componentes del Campo Magnético Terrestre y el instructivo Observaciones geomagnéticas con sus correspondientes instructivos asociados, para su revisión metodológica y posterior oficicalización.  / Durante el segundo trimestre, se socializó el procedimiento PC-GGG-01-Elaboración de Estudios e Investigaciones Geográficas, oficializado ante el Sistema Integrado de Gestión del IGAC.  Se realizó la revisión técnica de los procedimientos Gestión de información del Sistema de Información Geográfica para la planeación y el Ordenamiento Territorial SIG-OT, Deslinde y Amojonamiento de Entidades Territoriales y  Apoyo técnico en la  demarcación y mantenimiento de las fronteras internacionales. Adicionalmente, se entregó a la Oficina Asesora de Planeación el procedimiento Gestión y disposición de información cartográfica de territorios colectivos para su revisión metodológica y posterior oficicalización. </t>
  </si>
  <si>
    <t>Durante el tercer trimestre, el procedimiento de Producción y actualización de cartografía básica estuvo en proceso de revisión técnica y el procedimiendo de validación y oficialización de productos cartográficos se encuentra en proceso de revisión y aprobación. Se publicó y comunicó a través de Comunicación Interna la actualización documental del Procedimiento de Procesamiento y Evaluación de Imágenes Provenientes de Sensores Remotos. Se realizaron los ajustes solicitados por la Oficina Asesora de Planeación a los procedimientos Gestión de información de Ordenamiento Territorial y Gestión y Disposición de la Información Cartográfica de Territorios Colectivos el cual ya se encuentra publicado en la página web del IGAC. Se realizaron los ajustes a los procedimientos de Observaciones Gravim</t>
  </si>
  <si>
    <t>Se evidencian archivos donde el área responsable solicita a la Oficina Asesora de Planeación – OAP, la creación, actualización y derogación de documentos del SGI a corte 31/03/2021…Así mismo los correos electrónicos de fecha 19/01/2021 y 31/03/2021 donde se describen los documentos./ Se observan correos electrónicos de fecha de 19/01/2021 y 31/03/2021 donde se informa a la Oficina Asesora de Planeación el envió de los documentos revisados técnicamente y actualizados liderados por la Subdirección: Gestión Geodésica.  Así mismo, se evidencian archivos en excel donde se describen los documentos actualizados para este trimestre se evidencian 11 formatos, 4 procedimientos, 2 instructivos, 1 documento sobre nuevo procedimiento y 1 nuevo formato, con su respectiva descripción y justificación de cambio. / Se evidencia la entrega de 21 documentos actualizados por medio de correo electrónico a la Oficina Asesora de Planeación.</t>
  </si>
  <si>
    <t>Se observa que para el mes de abril se realizó la actualización y publicación de los documentos “Procedimiento Operación Aérea para la Toma de Aerofotografías”, “Instructivo Operación de la Cámara Vexvel Ultracam D”, “Instructivo Diseño de Vuelos Fotogramétricos Aeronave Tripulada y No Tripulada”. Por lo anterior se avala el avance para el segundo trimestre del año./ Se observa el correo electrónico del día 30/06/2021 donde la Subdirección de Geografía y Cartografía envía a la OAP la información correspondiente para la creación, Actualización y/o derogación de los documentos del SGI. / Se evidencia la publicación en SGI del procedimiento PC-GGG-01-Elaboración de Estudios e Investigaciones Geográficas y se realizó la revisión técnica de varios procedimientos.</t>
  </si>
  <si>
    <t>Realizar reporte a los productos no conformes</t>
  </si>
  <si>
    <t>procesos Sede Central</t>
  </si>
  <si>
    <t>Durenate el primer trimestre del año, no se presentarion casos de Porducto No Conforme.</t>
  </si>
  <si>
    <t>Durante el segundo trimestre no se presentaron productos no conformes</t>
  </si>
  <si>
    <t>Durante el tercer trimestre no se presentaron productos no conformes</t>
  </si>
  <si>
    <t>No se presentaron casos de producto no conforme</t>
  </si>
  <si>
    <t>Se reporta por parte del área correspondiente que para el primer trimestre del año no se encontraron productos NO Conformes en el proceso de certificados de punto señalado por el usuario.</t>
  </si>
  <si>
    <t xml:space="preserve">Para el segundo trimestre del año no se encontraron productos no conformes en el proceso de certificados de punto señalado por el usuario. </t>
  </si>
  <si>
    <t>Esta actividad se programó a partir del cuarto trimestre.</t>
  </si>
  <si>
    <t xml:space="preserve">No hay meta programada </t>
  </si>
  <si>
    <t xml:space="preserve">No tiene meta contemplada para este trimestre </t>
  </si>
  <si>
    <t xml:space="preserve">No se tiene meta contemplada para este trimestre </t>
  </si>
  <si>
    <t>No se evidencia meta programada para este trimestre del año.</t>
  </si>
  <si>
    <t>Durante el primer trimestre se atendió 1 requerimiento de la Oficina Asesora de Plaenación sobre las respuestas a 22 preguntas específicas de FURAG, las cuales se entregaron oportunamente y las evidencias respectivas.</t>
  </si>
  <si>
    <t>Durante el segundo trimestre se implementó la nueva nomenclatura que estandariza la identificación de nuestros productos documentales en los repositorios oficiales, a través de Facilitativo Convenciones De Nomenclatura.  Se aprobó por parte de la Oficina Asesora de Planeación la acción de mejora relacionada con la actualización de la normatividad.</t>
  </si>
  <si>
    <t>Durante el tercer trimestre se solicitó a la Oficina Asesora Jurídica incluir la normatividad que se encuentra relacionada en el procedimiento ""GESTIÓN DE INFORMACIÓN DE ORDENAMIENTO TERRITORIAL"", el cual, se requiere oficializar ante el Sistema de Gestión integrado del IGAC._x000D_
_x000D_
Así mismo, se realizó la entrega oficial a la  Oficina de Informática y Tecnología-OIT de los insumos necesarios para la actualización y reestructuración de la sección de la página web de la Subdirección de Geografía y Cartografía: glosario, definiciones y clasificación de recursos.</t>
  </si>
  <si>
    <t xml:space="preserve">Avance y evidencias acordes </t>
  </si>
  <si>
    <t>Se evidencia documento donde se encuentran preguntas las cuales fueron respondidas por el área respectiva, enviadas a la Oficina Asesora de Planeación.</t>
  </si>
  <si>
    <t>Se soporta el documento denominado “Repositorio de productos documentales de la subdirección de Geografía y Cartografía”, con el propósito de seguir de fuente de información organizada y accesible de manera instantánea e inmediata, liderada por cada uno de los procesos que lidera SGYC.  De igual manera se observa el correo del 21/05/2021 donde le informan a la OAP que se realizaron los ajustes y observaciones a la Propuesta de las Acciones de Mejora del proceso.  / Se observa la grabación donde se hace una explicación del Repositorio de productos documentales de la Subdirección de Geografía y Cartografía, de igual manera se suministró como insumo la guía donde se explica el cargue o almacenamiento de los productos documentales (PD) en el servidor de la subdirección. Por otro lado, de evidencia correo electrónico enviado a la OAP con la propuesta de las acciones de mejora relacionada con la actualización de la normatividad.  / Se evidencia documento guía Repositorio de Productos Documentales de la Subdirección de Cartografía y Geografía.</t>
  </si>
  <si>
    <t xml:space="preserve">Durante el tercer trimestre, se adelantaron las actividades que permitirán el cumplimiento de las metas establecidas en el PAA y en el PAAC a cargo de los procesos, como lo muestran las evidencias de todas las actividades del Plan de Acción Anual. </t>
  </si>
  <si>
    <t>No se dió cumplimiento a la meta programada.</t>
  </si>
  <si>
    <t>No se evidencian insumos para validar esta actividad, de hecho, no se cumplió con la meta programada para el primer trimestre del año 2021</t>
  </si>
  <si>
    <t>No se evidencian insumos que den cumplimiento a esta actividad.</t>
  </si>
  <si>
    <t>Gestión Geodésica</t>
  </si>
  <si>
    <t>Datos de gravedad actualizados, procesados y dispuestos</t>
  </si>
  <si>
    <t>Integración de la información geográfica nacional a través de Colombia en Mapas como portal único de información geográfica nacional</t>
  </si>
  <si>
    <t>Determinar, procesar y disponer información de las estaciones (1 orden) de la red gravimétrica relativa.</t>
  </si>
  <si>
    <t>Archivo ASCII, archivo geográficos, cálculos y mediciones</t>
  </si>
  <si>
    <t>Subdirección Cartográfica y Geodésica</t>
  </si>
  <si>
    <t>Datos de gravedad</t>
  </si>
  <si>
    <t>Durante el mes de marzo, se realizaron las gestiones para la suscripción de convenio de cooperación con la Universidad del Estado de Ohio (Estados Unidos) y el IGAC con el objetivo de fortalecer la Red Colombiana de Gravimetría,  transferencia de tecnología, asesoramiento técnico, trabajo de campo y protocolos técnicos para su realización e implementación de información gravimétrica en el nuevo modelo geoidal global. En ese sentido, se planea iniciar mediciones a partir del mes de junio/2021</t>
  </si>
  <si>
    <t>Durante el segundo trimestre, se suscribió el convenio de cooperación No.5284 del 16 de abril de 2021 con la Universidad del Estado de Ohio (Estados Unidos) con el objetivo de fortalecer la Red Colombiana de Gravimetría, transferencia de tecnología, asesoramiento técnico, trabajo de campo y protocolos técnicos para su realización e implementación de información gravimétrica en el nuevo modelo geoidal global,  dentro del cual se ha realizado la exploración de 160 estaciones  en el trayecto Bogotá - Maicao y Yamural con el fin de iniciar las mediciones en el mes de julio.</t>
  </si>
  <si>
    <t>Durante el tercer trimestre, se lograron determinar obsevaciones gravimétricas sobre 369 puntos de control de la red geodésica nacional y 20 sobre puntos intermedios sin materializar.</t>
  </si>
  <si>
    <t>Avance y evidencias acorde</t>
  </si>
  <si>
    <t>Avances y evidencias acordes</t>
  </si>
  <si>
    <t>Para esta actividad el área respectiva presenta el Convenio de Cooperación Internacional entre la Universidad del Estado de OHIO (Estados Unidos de América) y el IGAC.  A pesar que no se ejecutó meta se avala avance con el convenio firmado.</t>
  </si>
  <si>
    <t>Para esta actividad el área respectiva presenta el Convenio de Cooperación Internacional entre la Universidad del Estado de OHIO (Estados Unidos de América) y el IGAC. Con el fin de Fortalecer la Red Colombiana de Gravimetría, mediante la materialización y medición de la Red Gravimétrica Absoluta de orden cero, la Red Gravimétrica Relativa de primer orden y transferencia de tecnología, asesoramiento técnico, trabajo de campo u protocolos técnicos para su realización e implementación de información gravimétrica en el nuevo modelo geoidal global.</t>
  </si>
  <si>
    <t>Marco de Referencia Geodésico Nacional</t>
  </si>
  <si>
    <t>Establecer, poner en operación y/ validar estaciones CORS en los municipios priorizados,  y realizar su respectivo monitoreo, procesamiento y disposición.</t>
  </si>
  <si>
    <t>Informe de exploración, Actas de entrega y archivo geográfico</t>
  </si>
  <si>
    <t xml:space="preserve">Estaciones de operación continua </t>
  </si>
  <si>
    <t xml:space="preserve">Durante el primer trimestre, se materializaron tres estaciones continuas en los municipios de Arauquita, Arauca (2) y en Santa Rosalía, Vichada (1) </t>
  </si>
  <si>
    <t>Durante el segundo trimestre, se materializaron tres estaciones continuas en los municipios de  Suan (Atlántico), Aracataca (Magdalena) y Sardinata (Norte de Santander). Adicionalmente, se inició contrato C24695-2021 con el cual se realizará la materialización de 13 estaciones, el cual se encuentra en etapa de elaboración del plan de trabajo.</t>
  </si>
  <si>
    <t>Durante el tercer trimestre, se materializó 1 estación de funcionamiento continuo (01 CORS-GNSS) en el municipio de Tibú (Norte de Santander). A su vez, se realizaron exploraciones en Huila, Nariño, Meta y Casanare.</t>
  </si>
  <si>
    <t>Se presentan documentos sobre acta de entrega estación de funcionamiento continuo GNSS Municipio de Arauquita – Arauca, ubicada en el predio EVIMAR en la vereda Campo Alegre del municipio de Arauquita.  Así mismo, se entrega la estación de funcionamiento continuo GNSS Municipio Arauquita – Selvas de Lipa la cual se encuentra ubicada en el Batallón Energético y vial No. 16 del municipio de Arauquita, además se presenta el acta de entrega de la estación de funcionamiento continuo GNSS ubicada en la finca “La Potranca” del municipio de Santa Rosalía e integrada a ala Red Geodésica Nacional MAGNA instalada y en funcionamiento. Se avala avance.</t>
  </si>
  <si>
    <t>Se presentan documentos sobre acta de entrega estación de funcionamiento continuo GNSS Municipio de Aracataca – Magdalena, Suán – Atlántico y la alcaldía municipal de Sardinata. A pesar que no se cumplió con la meta programada se avala el avance a la fecha.  Se recomienda continuar con el cumplimiento de la actividad para el siguiente trimestre del año.</t>
  </si>
  <si>
    <t>Integrar estaciones (activas) de otras instituciones públicas y privadas a la Red Geodésica Nacional.</t>
  </si>
  <si>
    <t>Instrumento jurídico, Comunicaciones oficiales.</t>
  </si>
  <si>
    <t>Estaciones de operación continua</t>
  </si>
  <si>
    <t>En el mes de marzo, se inició el proceso de integración de las estaciones geodésicas del Servicio Geológico, en el ambiente de pruebas de la plataforma Colombia en Mapas, a partir de información recibida mediante Radicado SGC No.: 20217000005911 y 20217000012231.</t>
  </si>
  <si>
    <t>Durante el segundo trimestre, se finalizó la integración tecnológica de las estaciones del Servicio Geológico Colombiano en la plataforma Colombia en Mapas, logrando así el cumplimiento de la meta._x000D_
Adicionalmente, se iniciaron  gestiones con Universidad Distrital, SENA y EMCALI, Alcaldía de Cali, Empresa de Acueducto, Alcantarillado y Aseo de Bogotá-EAAB,  y con la empresa Galileo, con el fin de adelantar la iniciativa de integrar sus estaciones GNSS-CORS y vértices pasivos a la fecha materializados, a la Red Geodésica Nacional.</t>
  </si>
  <si>
    <t>Durante el tercer trimestre, se dió inicio a la elaboración de la minuta de convenio para 4 actores: EMCALI, Alcaldía de Cali, GALILEO y MTZ Ingeniería S.A.S. También,  se inició el  control de calidad a la información recibida de la Empresa Gallileo, en cuanto a revisión de información y requisitos, revisión de la ubicación de las estaciones, solicitud de datos rinex. De la empresa EAAB, se realizó la solicitud de información de la hojas de campo y datos crudos de la red pasiva. Finalmente, se continuó la gestión con Celsia, Sena y Universidad Distrital.</t>
  </si>
  <si>
    <t>Se evidencia respuesta dada por el Servicio Geológico Colombiano – SGC, donde se informa que en la plataforma de Colombia en Mapas se coloque la marca representativa de las estaciones instaladas por las diferentes entidades. A pesar que no se evidencia ejecución se avala avance con los soportes suministrados.</t>
  </si>
  <si>
    <t>Durante el segundo trimestre de 2021 se observan los archivos de integración de las estaciones del Servicio Geológico Colombiano cargados en la plataforma de Colombia en Mapas, de igual manera de observan archivos sobre el inicio de gestiones EMCALI, Alcantarillado y Aseo de Bogotá-EAAB, CORS Galileo y CORS CCM Guenaa, con el fin de adelantar la iniciativa de integrar sus estaciones GNSS-CORS y vértices pasivos candidatos a la Red Geodésica Nacional.</t>
  </si>
  <si>
    <t>Realizar el mantenimiento de como mínimo el 30% de las estaciones CORS administradas por el IGAC, así como realizar el seguimiento y monitoreo de las existentes.</t>
  </si>
  <si>
    <t>Informe de mantenimiento, Matriz de seguimiento</t>
  </si>
  <si>
    <t>Durante el primer trimestre, se realizó el mantenimiento de cinco estaciones continuas ubicadas en los municipios de Socha, Planadas, Chaparral, Arauca y  Yopal.</t>
  </si>
  <si>
    <t>Durante el segundo trimestre, se realizó el mantenimiento de once estaciones continuas ubicadas en los municipios de Bosconia, Becerril, Aguachica (Cesar),  Cúcuta, Pamplona (Norte de Santander), Fúquene(Cundinamarca), Guaymaral (Bogotá), Taraza  (Antioquia), Bucaramanga (Santander), Villavicencio y Puerto Lleras (Meta).</t>
  </si>
  <si>
    <t>Durante el tercer trimestre, se realizó el mantenimiento de 10 estaciones CORS en los municipios: (TUMA) Tumaco, (TUQU) Tuquerres (Nariño), (SILP) Silvia, (SUES) Suarez (Cauca), (GARA) Garagoa (Boyacá), (RSLA) Santa Rosalía (Vichada), (BUEN) Buenaventura (Valle del Cauca), (APTO) Apartadó, (EBPT) El Bagre (Antioquia) y (OVEJ) Ovejas (Sucre).</t>
  </si>
  <si>
    <t>Se evidencian informes sobre visitas a estaciones para el Mantenimiento correctivo a las estaciones: AECH, YOPA, ARCA, SOCB y AEPL.</t>
  </si>
  <si>
    <t>Se observa que para el segundo trimestre del año 2021 se realizó el mantenimiento de las estaciones continuas las cuales se encuentran en los municipios de Cúcuta, Becerril, Bucaramanga, Taraza, Bosconia, Aguachica, Fúquene, Puerto Lleras, Pamplona, Villavicencio y Bogotá.</t>
  </si>
  <si>
    <t>Procesar y disponer los archivos rinex de las estaciones de operación continúa administradas e integradas por el IGAC.</t>
  </si>
  <si>
    <t>Archivo ASCII y reporte de descargas</t>
  </si>
  <si>
    <t>Archivos rinex procesados</t>
  </si>
  <si>
    <t>Durante el primer trimestre, se procesaron y dispusieron 3.301 archivos rinex de las estaciones de operación continua administradas e integradas por el IGAC.</t>
  </si>
  <si>
    <t>Durante el segundo trimestre, se procesaron y dispusieron 4.331 archivos rinex de las estaciones de operación continua administradas e integradas por el IGAC.</t>
  </si>
  <si>
    <t>Durante el tercer trimestre, se generaron 4.809 archivos rinex de las estaciones de operación continua y administradas e integradas por el IGAC.</t>
  </si>
  <si>
    <t>Se observa los archivos rinex de las estaciones de operación continua para los meses de enero, febrero y marzo.  Por lo tanto, se avala el avance a esta actividad.</t>
  </si>
  <si>
    <t>Para el segundo trimestre del año 2021, se observan los archivos rinex de las estaciones de operación continua, donde se procesaron y dispusieron 4.331 archivos.</t>
  </si>
  <si>
    <t>Procesar y disponer las coordenadas de estaciones activas del centro de procesamiento IGA del Sistema de Referencia Geocéntrico para las Américas (SIRGAS).</t>
  </si>
  <si>
    <t>Reporte semanales y archivos de texto</t>
  </si>
  <si>
    <t>Reporte de ajuste de  coordenadas de estaciones elaborado</t>
  </si>
  <si>
    <t>Durante el primer trimestre, se procesaron y dispusieron las coordenadas de estaciones activas del centro de procesamiento IGA del Sistema de Referencia Geocéntrico para las Américas (SIRGAS).</t>
  </si>
  <si>
    <t>Durante el segundo trimestre, se procesaron y dispusieron las coordenadas de estaciones activas del centro de procesamiento IGA del Sistema de Referencia Geocéntrico para las Américas (SIRGAS) correspondiente a 13 semanas comprendidas desde abril a junio.</t>
  </si>
  <si>
    <t>Durante el tercer trimestre, se procesaron y dispusieron las coordenadas de estaciones activas del centro de procesamiento IGA del Sistema de Referencia Geocéntrico para las Américas (SIRGAS) correspondiente a 12 semanas.</t>
  </si>
  <si>
    <t>Se evidencia el archivo de Estaciones procesadas por el Centro de Procesamiento IGA – IGAC, para SIRGAS para el primer trimestre del año 2021.</t>
  </si>
  <si>
    <t>Para los meses de abril, mayo y junio se procesaron y dispusieron las coordenadas de estaciones activas del centro de procesamiento IGA, las cuales corresponden a 13 semanas.</t>
  </si>
  <si>
    <t>Densificar (materialización, georreferenciación y cálculo) la red geodésica nacional, de acuerdo con las prioridades.</t>
  </si>
  <si>
    <t xml:space="preserve">Cálculos, descripciones, archivos de rastreo, archivo geográfico </t>
  </si>
  <si>
    <t xml:space="preserve">Vértices geodésicos </t>
  </si>
  <si>
    <t>Durante el primer trimestre, se densificaron puntos en los municipios de Arauquita, Arauca, diez vértices para la red pasiva geodésica nacional. Se tomó el vértice antiguo GPS-D-AR-001 para su verificación en los cálculos posteriormente.</t>
  </si>
  <si>
    <t>Durante el segundo trimestre, se realizó la integración de la información validada de las redes de los municipios de Dosquebradas y la Virginia del contrato interadministrativo 5251 de 2020, entre el IGAC y AMCO, permitiendo adicionar 49 vértices  a la red pasiva del país.</t>
  </si>
  <si>
    <t>Durante el tercer trimestre, se materializaron 13 vértices geodésicas, densificando la red geodésica nacional, en los municipios: (2) Cabuyaro (Meta), (2) Covarachia, (2) Topaga, (2) Gameza (Boyacá), (2) Topaipi (Cundinamarca), (2) Popayán (Cauca) y Urumita (La Guajira).</t>
  </si>
  <si>
    <t>Se presentan documentos con la descripción de los puntos geodésicos correspondientes al departamento de Arauca municipio de Arauquita los cuales son (81065008, 81065009, 81065010, 81065011, 81065012, 81065013, 81065014, 81065015, 81065016, 81065017), completamente diligenciados.  Por lo anterior se valida el avance a esta actividad por parte de la OCI.</t>
  </si>
  <si>
    <t>Se observa que para el mes de abril se realizó la revisión de sesenta y un (61) vértices geodésicos, para el mes de mayo se revisaron siete (7) vértices geodésicos y para el mes de junio se revisaron cuarenta y nueve (49) vértices geodésicos, de igual manera se realizó la integración de la información de los municipios de Dosquebradas y La Virginia.</t>
  </si>
  <si>
    <t>Validar el diseño y hacer seguimiento a los avances en el proceso de implementación del centro de control y gestión de la red, de acuerdo con la ejecución del contrato</t>
  </si>
  <si>
    <t>Informes de supervisión y documento de diseño validado</t>
  </si>
  <si>
    <t>Centro de control de la red</t>
  </si>
  <si>
    <t>El avance de la actividad iniciará a partir del segundo trimestre.</t>
  </si>
  <si>
    <t>Durante el segundo trimestre, se formalizó mediante el acta de inicio el contrato 24695/2021 IGNFI/LEICA GEOSYSTEM y se realizó la entrega del Plan de Implementación del Proyecto-PIP por parte del contratista para revisión y aprobación por parte del IGAC y el SGC, el cual contempla el plan de trabajo con el correspondiente cronograma detallado de la ejecución de cada una de las actividades necesarias para la implementación del proyecto, conforme a los requisitos establecidos en el contrato y aprobado por el SGC y el IGAC.</t>
  </si>
  <si>
    <t>Durante el tercer trimestre, en el marco del contrato 24695 suscrito con IGN-FI, se dio inicio al diseño del centro de control de la Red Geodésica, la cual contemplará la disposición de servicios VRS/NTRIP.</t>
  </si>
  <si>
    <t>No tiene meta programada para el primer trimestre</t>
  </si>
  <si>
    <t>No se programó meta para este trimestre del año.</t>
  </si>
  <si>
    <t xml:space="preserve">Se observa el contrato de adquisición de servicios de NO consultoría No. 24695/2021 con el objeto “Establecimiento y puesta en operación de Estaciones de Referencia de Operación Continua CORS y fortalecimiento del Centro de Control de la Red Geodésica de la república de Colombia de conformidad con las especificaciones técnicas establecidas por el IGAC”, donde se realizó la entrega del Plan de Implementación del proyecto PIP, por el contratista para la revisión y aprobación por parte del IGAC y SGC. </t>
  </si>
  <si>
    <t>Ajustar, depurar y actualizar la red de nivelación geodésica, conforme a la estructuración de los datos capturados en años anteriores.</t>
  </si>
  <si>
    <t>Base de datos de alturas geométricas</t>
  </si>
  <si>
    <t>Coordenadas con altura de precisión</t>
  </si>
  <si>
    <t>Durante el primer trimestre, se depuraron 2998 vértices antiguos.  El cumplimeinto de esta meta de nivelación se encuentra supeditada a las labores en campo.</t>
  </si>
  <si>
    <t xml:space="preserve">Durante el segundo trimestre, se depuraron 3.549 vértices con alturas geométricas.  Así mismo, se realizó el reporte, verificación y ajuste de las alturas trigonométricas de las estaciones CORS, a partir de la información ajustada de la nivelación geodésica de precisión realizada en el año 2013 para Becerril, Bosconia y San Alberto. </t>
  </si>
  <si>
    <t>Durante el tercer trimestre, se depuraron 3.693 vértices con alturas geométricas, para actualizar la red de nivelación geodésica, conforme a la estructuración de los datos capturados en años anteriores.</t>
  </si>
  <si>
    <t>Se evidencia archivo sobre las alturas de cada vértice para diferentes años. A pesar de no cumplir con la meta programada se valida el avance tenido a la fecha para este trimestre.</t>
  </si>
  <si>
    <t xml:space="preserve">Para el segundo trimestre del año 2021, se evidencian los archivos donde se encuentran descritas las depuraciones a 3.549 vértices con alturas geométricas. </t>
  </si>
  <si>
    <t>Datos geomagnéticos generados, procesados y dispuestos</t>
  </si>
  <si>
    <t>Procesar datos del observatorio geomagnético para su disposición</t>
  </si>
  <si>
    <t xml:space="preserve">Datos geomagnéticos </t>
  </si>
  <si>
    <t>Durante el primer trimestre, se finalizó el procesamiento y cálculo del los datos obtenidos en el año 2017, y se realizó el control de calidad los datos históricos desde 1955 hasta 2017. Así mismo, se realizó el escalamiento y se determinó el índice k para los meses de abril, mayo y junio de 2018.</t>
  </si>
  <si>
    <t>Durante el segundo trimestre, se procesó el 72% de datos del observatorio geomagnético para su disposición, correspondiente a actividades de escalonamiento de datos, determinación del índice de actividad magnética, obtención de factores de escala y deltas.</t>
  </si>
  <si>
    <t>Durante el tercer trimestre, el avance para la consolidación de la base de datos con la información obtenida por el Observatorio de Fúquene durante el 2018-2019 es del 100%, completando la labor.</t>
  </si>
  <si>
    <t xml:space="preserve">No se programó meta para este trimestre, sin embargo se presentan documentos en archivos excel sobre escalamiento horario de magnetogramas del año 2018 y los archivos de índices k actividad magnética correspondiente a los meses de abril, mayo y junio de 2018.  </t>
  </si>
  <si>
    <t>Se observa para este trimestre que se procesaron el 72% de datos del observatorio geomagnético, para su correspondiente disposición las cuales se componen de siete (7) actividades (Escaneo, Escalamiento, Determinación de Índice de Actividad Magnética, Obtención de Factor de Escala, Obtención de Deltas, Cálculo de las Componentes y Control de calidad de Información).  Por lo anterior se avala el avance a esta actividad.</t>
  </si>
  <si>
    <t>Realizar el control de calidad y validación de los históricos base de geomagnetismo, así como realizar análisis espacial y disponer los datos.</t>
  </si>
  <si>
    <t>Durante el primer trimestre, se revisaron y validaron 2743 datos de las estaciones de repetición geomagnética correspondiente al 58% de la información, se realizaron promedios diarios por estación y se obtuvieron 837 datos que aprobaron las pruebas de calidad (comparación con el IGRF).</t>
  </si>
  <si>
    <t>Durante el segundo trimestre, se revisaron 1.925 datos para completar la revisión al 100% de los datos históricos, para un total de cumplimiento de la meta de 4.668 datos</t>
  </si>
  <si>
    <t>La tarea de realizar el control de calidad y validación de los históricos base de geomagnetismo, así como realizar análisis espacial y disponer los datos, se completó en el segundo trimestre.</t>
  </si>
  <si>
    <t>Se observa documento sobre las estaciones repetición 300321 y el documento sobre el avance de revisión de datos de estaciones de repetición geomagnéticos enviado al coordinador GIT Gestión Geodésica.</t>
  </si>
  <si>
    <t>Se observa memorando del 20/05/2021 del contratista de Gestión Geodésica, con el fin de entregar el informe sobre el control de calidad, validación de los históricos bases de geomagnetismos y análisis espacial de datos de estaciones de repetición geomagnéticos. Donde se revisaron 1.925 datos para un total de revisión del 100%.</t>
  </si>
  <si>
    <t>Regulación de información gesodésica</t>
  </si>
  <si>
    <t>Elaborar y/o actualizar normatividad para la validación, conservación y/o calidad de productos geodésicos.</t>
  </si>
  <si>
    <t>Actos administrativos</t>
  </si>
  <si>
    <t>Regulación de información geodésica</t>
  </si>
  <si>
    <t>Durante el primer trimestre, se generó versión preliminar de actualización de la resolución 1562 de 2018.</t>
  </si>
  <si>
    <t>Durante el segundo trimestre,  se realizó la actualización y publicación de la Resolución 370 de 2021 Por medio de la cual se establece el sistema de proyección cartográfica oficial para Colombia, la cual deroga la Resolución 399 de 2011.  Se realizaron los ajustes a la propuesta de actualización de la  Resolución 1562 de 2018. Así mismo, se llevaron a cabo reuniones y se trabajó un documento borrador sobre lineamientos para la validación y oficialización de productos geodésicos.</t>
  </si>
  <si>
    <t>Durante el tercer trimeste, se logró la expedición de la Resolución 1468 del 29 de septiembre de 2021  Por medio de la cual se establecen los lineamientos técnicos mínimos requeridos en la materialización, medición y administración de vértices geodésicos para su integración a la Red Geodésica Nacional de la República de Colombia.Así mismo, se avanzó en la elaboración de la propuesta de Resolución Lineamientos para la validación, conservación y calidad de productos geodésicos"", la cual fue socializada, discutida y afinada en una mesa de trabajo y se encuentra en revisión técnica.</t>
  </si>
  <si>
    <t>Se presenta documento Resolución borrador “Por medio de la cual se definen los valores que representan la calidad de los puntos medidos en redes geodésicas y levantamientos geodésicos”. A pesar que no se programó meta para este trimestre, se avala el avance a la actividad.</t>
  </si>
  <si>
    <t>Se observa que se actualizó y publicó el documento Resolución No. 370 del 16/06/2021 “Por medio de la cual se establece el sistema de proyección cartográfica oficial para Colombia”, de igual manera se realizó el ajuste a la Resolución 643 de 2018 "Por la cual se adoptan las especificaciones técnicas de levantamiento planimétrico para las actividades de barrido predial masivo y las especificaciones técnicas del levantamiento topográfico planimétrico para casos puntuales”.  Por lo anterior se avala el cumplimiento a esta actividad.</t>
  </si>
  <si>
    <t>Gestión Geográfica</t>
  </si>
  <si>
    <t>Caracterización territorial de 13.691.592 hectáreas (30 municipios)</t>
  </si>
  <si>
    <t>Elaborar y publicar documentos de caracterización territorial con fines de Catastro Multipropósito, conforme a metodología establecida.</t>
  </si>
  <si>
    <t>Caracterizaciones territoriales</t>
  </si>
  <si>
    <t>Subdirección de Geografía</t>
  </si>
  <si>
    <t>Área (ha) con caracterización geográfica</t>
  </si>
  <si>
    <t>Durante el primer trimestre, se realizaron tres caracterizaciones territoriales de los municipios de Villavicencio, Popayán y Arauquita, correspondiente a 464.099,55ha. Se avanzó en la caracterización de los municipios de El Guamo, Córdoba y Rioblanco.</t>
  </si>
  <si>
    <t xml:space="preserve">Durante el segundo trimestre, se realizaron 15 caracterizaciones territoriales de los municipios de Rioblanco y Ataco (Tolima), El Guamo, Córdoba (Bolívar), Fuente de Oro (Meta), Cáceres (Antioquia), San Jacinto (Bolívar), Valencia (Córdoba), Monterrey (Casanare), Santa Rosalía (Vichada), Tame (Arauca), El Bagre y Remedios (Antioquia), Mesetas (Meta) y Puerto Guzmán (Putumayo), correspondiente a 2.809.430,23ha. </t>
  </si>
  <si>
    <t>Durante el tercer trimestre se elaboraron 9 documentos de caracterización territorial , abarcando 10.465.942ha, de los municipios: Puerto Leguizamo (Putumayo), Cartagena del Chaira, Puerto Rico, Solano (Caquetá), San José del Guaviavre (Guaviare), Mapiripán, San Juan de Arama (Meta), Montecristo (Bolívar) y Trinidad (Casanare).</t>
  </si>
  <si>
    <t>Se evidencia la caracterización de Villavicencio, Arauquita y Popayán correspondiente a un área 464.099,55ha</t>
  </si>
  <si>
    <t>Se evidencia los documentos de las 15 caracterizaciones territoriales que suman un area 2.809.430 has.</t>
  </si>
  <si>
    <t>Generar mapas de síntesis territorial, unidades de intervención y base de datos geográfica, con su respectiva documentación.</t>
  </si>
  <si>
    <t>Durante el primer trimestre, se realizaron tres  mapas de síntesis territorial correspondientes a las tres caracterizaciones de los municipios de Villavicencio, Popayán y Arauquita.</t>
  </si>
  <si>
    <t>Durante el segundo trimestre, se realizaron 15 mapas de síntesis territorial correspondientes a las 15 caracterizaciones territoriales de los municipios de Rioblanco y Ataco (Tolima), El Guamo, Córdoba (Bolívar), Fuente de Oro (Meta), Cáceres (Antioquia), San Jacinto (Bolívar), Valencia (Córdoba), Monterrey (Casanare), Santa Rosalía (Vichada), Tame (Arauca), El Bagre y Remedios (Antioquia), Mesetas (Meta) y Puerto Guzmán (Putumayo)</t>
  </si>
  <si>
    <t>Durante el tercer trimestre, se generaron 9 mapas de síntesis territorial y unidades de intervención de los municipios: Puerto Leguizamo (Putumayo), Cartagena del Chaira, Puerto Rico, Solano (Caquetá), San José del Guaviavre (Guaviare), Mapiripán, San Juan de Arama (Meta), Montecristo (Bolívar) y Trinidad (Casanare).</t>
  </si>
  <si>
    <t xml:space="preserve">Avances y evidencias acordes </t>
  </si>
  <si>
    <t>Se evidencia la mapas de intervencion municipal de Villavicencio, Arauquita y Popayán.</t>
  </si>
  <si>
    <t>Se evidencia los mapas de intervención de 15 municipios.</t>
  </si>
  <si>
    <t xml:space="preserve">Atlas actualizado y disponible </t>
  </si>
  <si>
    <t>Actualizar y disponer el Atlas de Colombia.</t>
  </si>
  <si>
    <t>Atlas versionado</t>
  </si>
  <si>
    <t>Estudio de investigación geográfica elaborado</t>
  </si>
  <si>
    <t>Se elaboró la propuesta de estructura temática a nivel de capítulos y determinación de los mapas esperados.</t>
  </si>
  <si>
    <t xml:space="preserve">Durante el segundo trimestre, se ajustaron las versiones preliminares tanto en contenido de texto como en cartografía del capítulo 1(versión 6) y se avanzó en el capítulo 2 del Atlas de Colombia. Se inició la elaboración cartográfica de nombres geográficos diversidad étnica y multilingüismo. Se elaboró la primera versión de los productos cartográficos y contenidos temáticos de los mapas univariable de determinantes, condicionantes y ordenamiento territorial ( 15 mapas) y se realizó el cronograma del proyecto según aportes de los expertos temáticos. </t>
  </si>
  <si>
    <t xml:space="preserve">Durante el tercer trimestre, se finalizó el capítulo 3 de la actualización del Atlas de Colombia y se avanzó en el capítulo 4. Se realizó la solicitud al Instituto Colombiano de Antropología e Historia - ICANH, sobre el listado de los sitios arqueológicos del país actualizados al año 2021 en formato geográfico. </t>
  </si>
  <si>
    <t>Dos instrumentos  para el fortalecimiento de los procesos de ordenamiento territorial</t>
  </si>
  <si>
    <t>Actualizar, formalizar y socializar especificaciones técnicas para la generación de cartografía para el ordenamiento territorial</t>
  </si>
  <si>
    <t>Especificación técnica versionada, Actas de reunión y/o comunicaciones oficiales</t>
  </si>
  <si>
    <t>Instrumentos  para el fortalecimiento de los procesos de ordenamiento territorial elaborados</t>
  </si>
  <si>
    <t>Durante el primer trimestre, se elaboró la versión preliminar del documento legal (circular) sobre  especificaciones técnicas para la generación de cartografía para el ordenamiento territorial.</t>
  </si>
  <si>
    <t>Durante el segundo trimestre, se llevó a cabo la elaboración de la primera versión del modelo de datos, el cual ha sido revisado, validado y complementado.  Igualmente se llevó a cabo la elaboración del documento preliminar de referencias para las Especificaciones Tecnicas-ET y se realizó la revisión y la identificación de elementos a incorporar y a mejorar y se cuenta con el cronograma e identificación de responsables para el segundo semestre de 2021.</t>
  </si>
  <si>
    <t>Durante el tercer trimestre se avanzó en la actualizaciónde las especificaciones técnicas para la generación de cartografía para el ordenamiento territorial, ajustando la versión de proyecto de resolución "Por medio de la cual se establecen las especificaciones técnicas mínimas para la generación de cartografía asociada a los procesos de ordenamiento territorial" y se elaboró la versión de identificación de objetos territoriales. Lo anterior, acotando el alcance de las mismas e identificando los niveles de aplicación. Además, Se complementó el modelo de datos desarrollando los contenidos y descripciones, se proyectó una codificación recomendada y se continuó el poblamiento de la estructura a nivel de atributos y dominios sobre la propuesta de capas obligatorias y condicionales que hacen pa</t>
  </si>
  <si>
    <t>Se evidencia versión preliminar del documento legal (circular) sobre especificaciones técnicas para la generación de cartografía para el ordenamiento territorial. Nota: Para este periodo no existe meta asignada.</t>
  </si>
  <si>
    <t xml:space="preserve"> Se evidencia documento preliminar de referencias para las Especificaciones Técnicas-ET y el documento en borrador Lineamientos básicos para la cartografía oficial de los Planes de Ordenamiento Territorial. Nota: Para este periodo no existe meta asignada.</t>
  </si>
  <si>
    <t>Diseñar y poner en funcionamiento el repositorio de planes de ordenamiento territorial. Rediseño plataforma.</t>
  </si>
  <si>
    <t xml:space="preserve">Documento de diseño y repositorio de planes de ordenamiento territorial </t>
  </si>
  <si>
    <t>Durante el primer trimestre, se elaboró el  diagnóstico de la página www.sigot.gov.co sobre el cual se realizó  análisis cuantitativo y cualitativo de los patrones de uso y estadísticas evidenciadas en el Google Analytics conectado a la URL del micro-sitio. Adicionalmente, se implementó encuesta para conocer e identificar pespectivas del usuario frente a SIGOT https://damappa.typeform.com/to/Qm2TP6Ds. Por otro lado, y a partir de las entrevistas realizadas con diferentes expertos se propuso una versión preliminar del diseño de experiencia del SIGOT.</t>
  </si>
  <si>
    <t>Durante el segundo trimestre, se avanzó en el diseño de la interfaz de visualización y búsqueda de los POT del país. Así mismo, se identificaron los requerimientos de clasificación documental de los POT municipales con el objetivo de diseñar una BD que permita la arquitectura adecuada de archivos y garantice una carga estructurada y exitosa por parte de los municipios, logrando una primera versión piloto, la cual se puso a prueba con los archivos POT de 6 municipios. En paralelo, con la entrega de los documentos actualizados finales de la RUTA POT por parte de la Federación Nacional de Municipios, se realizaron las versiones 2.0 y 3.0 de la propuesta de la interfaz digital de la misma.</t>
  </si>
  <si>
    <t>Durante el tercer trimestre se terminó de diseñar y poner en funcionamiento el repositorio de planes de ordenamiento territorial. Después de terminar la etapa de diseño, de un trabajo conjunto con la Federación Colombiana de Municipios, se pasó a la fase de pruebas pre-lanzamiento, para finalmente hacer el lanzamiento oficial al público, de la versión 1.0 de Colombia OT en: www.colombiaot.gov.co</t>
  </si>
  <si>
    <t>Evidencias y avances acordes</t>
  </si>
  <si>
    <t>Se evidencia varios documentos para el diseño y puesta en funcionamiento el repositorio de planes de ordenamiento territorial.</t>
  </si>
  <si>
    <t>Base Nacional de Nombres Geográficos integrada, actualizada y disponible 
(Base de datos del diccionario geográfico)</t>
  </si>
  <si>
    <t>Robustecer en un 20% los nombres geográficos en la Base Nacional, a partir de la gestión de diferentes fuentes e integración de existentes.</t>
  </si>
  <si>
    <t>Nombres geográficos recolectados, actualizados y/o integrados</t>
  </si>
  <si>
    <t>Durante el primer trimestre, se avanzó con la gestión contractual para el desarrollo de esta actividad.</t>
  </si>
  <si>
    <t xml:space="preserve">Durante el segundo trimestre, se llevó a cabo el acercamiento con organizaciones de la Región amazónica con el propósito de aunar esfuerzos para  la articulación a la BNNG con la información propia de los grupos étnicos a través de topónimos, tanto de cartografía base como asociada a ámbitos ancestrales. Así mismo, se propuso reto MinTIC el cual fue escogido para desarrollar y cuyo objetivo es establecer una metodología para la automatización de la extracción de nombres geográficos potenciales a partir de diferentes fuentes. Adicionalmente, se estructuró e integró los datos existente en una única base de datos, así como se desarrolló el servicio web geográfico para su uso (https://mapas.igac.gov.co/server/rest/services/carto/nombresgeograficos/MapServer)" </t>
  </si>
  <si>
    <t>Se gestionó e integró la información de 1.790 registros de nombres geográficos asociados a Parques Naturales, así como 190 de la Fundación GAIA asociada a grupos étnicos y 10.000 nombres de la base de datos de topónimos urbanos del DANE.</t>
  </si>
  <si>
    <t>La evidencia aportada no corresponde al producto esperado.</t>
  </si>
  <si>
    <t>No se evidencia avance en la meta propuesta.</t>
  </si>
  <si>
    <t>Desarrollar nueva versión de diccionario geográfico de Colombia integrado con Colombia en Mapas.</t>
  </si>
  <si>
    <t>Documento de requerimientos y código fuente</t>
  </si>
  <si>
    <t>Durante el primer trimestre, se realizó el estudio sobre referentes digitales de interfaces de diccionarios geográficos y del Estado del Arte en materia de interfaces digitales con objetivos similares, además; y con la propuesta inicial del “Key visual” (guía visual) en la que se especifica el “look and feel” (directriz de elementos gráficos, colores, tipografías y línea ilustrativa) del Diccionario.</t>
  </si>
  <si>
    <t>Durante el segundo trimestre, se realizó la migración de los datos y se implementó una nueva interfaz web del diccionario geográfico de Colombia.  http://igac.azurewebsites.net/diccionario/</t>
  </si>
  <si>
    <t>La nueva versión de diccionario geográfico de Colombia integrado con Colombia en Mapas se cumplió en el segundo trimestre, sin embargo continua en mejoramiento con la integración de nuevos términos y la base geográfica de nombres o topónimos.</t>
  </si>
  <si>
    <t>Se evidencia documento técnico benchmarking, nueva página web, con lo cual se avanza en los requerimientos, para la Base Nacional de Nombres Geográficos. Nota: Para este periodo no existe meta asignada.</t>
  </si>
  <si>
    <t>Se evidencia la implementación de una nueva interfaz web del diccionario geográfico de Colombia.  http://igac.azurewebsites.net/diccionario/</t>
  </si>
  <si>
    <t xml:space="preserve">Sistema único de información geográfica, cartográfica y geodesica con 1 millón de usuarios 
</t>
  </si>
  <si>
    <t>Gestionar la actualización, validación y disposición de información de ordenamiento territorial de los nodos regionales y locales e integrar al sistema único.</t>
  </si>
  <si>
    <t>Reporte de niveles de información de ordenamiento territorial disponibles</t>
  </si>
  <si>
    <t>Usuarios de Colombia en Mapas</t>
  </si>
  <si>
    <t>Durante el segundo trimestre, se estructuraron y revisaron las capas de clasificación del suelo, suelos de protección, zonificación de usos urbanos y rurales de los POT de los municipio de Valencia(Córdoba) y Villavicencio (Meta), obteniendo como resultado 7 capas temáticas para publicar en articulación con el pilotaje del Módulo LADM POT._x000D_
Así mismo, se llevó a cabo la gestión para el recaudo de información referida a Planes de Ordenamiento Territorial y se analizó la información como parte del proceso técnico de construcción de Caracterizaciones Territoriales Municipales. A 30 de junio/2021 se llevó a cabo la recopilación de planes de OT para 61 municipios y se ha realizado la revisión de dichos documentos para (20) municipios.</t>
  </si>
  <si>
    <t>"Se estructuraron y revisaron las capas de clasificación del suelo, suelos de protección, zonificación de usos urbanos y rurales de los POT de los municipio de Valencia(Córdoba) y Villavicencio (Meta), obteniendo como resultado 7 capas temáticas para publicar en articulación con el pilotaje del Módulo LADM POT._x000D_
Además, Se dispuso en la plataforma de Colombia en Mapas otros seis (9) servicios: _x000D_
-Vigencia y tipo de plan de ordenamiento territorial (POT) por municipio. (https://mapas.igac.gov.co/server/rest/services/ordenamientoterritorial/datosnacionalespot/MapServer) _x000D_
-Subregiones funcionales de Colombia: (https://mapas.igac.gov.co/server/rest/services/ordenamientoterritorial/subregionesfuncionales/MapServer) _x000D_
-Clasificación del suelo según POT: https://mapas.igac.gov.co/server/rest/service</t>
  </si>
  <si>
    <t>Se evidencia las capas de clasificación del suelo, suelos de protección, zonificación de usos urbanos y rurales de los POT de los municipio de Valencia(Córdoba) y Villavicencio (Meta), obteniendo como resultado 7 capas temáticas.</t>
  </si>
  <si>
    <t>Mantener y disponer la base de datos de límites fronterizos (1), departamentales (2) y municipales (3) del país, así como cartografía temática (4) generada con fines geográficos</t>
  </si>
  <si>
    <t>Bases de datos geográfica</t>
  </si>
  <si>
    <t>Durante el primer trimestre, se avanzó en la incorporación de la información dentro de la estructura de GDB de la capa de Ríos Fronterizos de Colombia, la capa de islas fronterizas y el Límite Provisional de Caquetá - Meta y se modificó los puntos trifinios.  Así mismo, se han llevado a cabo reuniones sobre la disposición de información de años anteriores y sobre la organización de la información en los repositorios correspondientes.</t>
  </si>
  <si>
    <t xml:space="preserve">Durante el segundo trimestre, se actualizó en la base de datos de límites de Entidades Territoriales 32 registros de límites departamentales y 58 registros de límites municipales en sus atributos de Estado de la Línea y Proceso de la Línea limítrofe. Así mismo, con respecto a la base de datos de cartografía temática generada con fines geográficos, se integró la capa de clasificación del suelo para 55 municipios a partir de las capas elaboradas en el análisis POT de las Caracterizaciones Territoriales.  </t>
  </si>
  <si>
    <t>Durante el tercer trimestre, se realizó la actualización de la base de datos y la disposición de la cartografía temática en la plataforma Colombia en Mapas https://www.colombiaenmapas.gov.co/?e=-85.37730210029711,-2.979437105873572,-55.58238022530503,11.788667645043919,4686&amp;b=igac&amp;l=822&amp;u=0&amp;t=30&amp;servicio=822. Así mismo, se realizó la actualización de los límites de entidades territoriales. También se actualizó el servicio de Clasificación del suelo según POT con información de 133 municipios en la plataforma Colombia en Mapas.</t>
  </si>
  <si>
    <t>Se evidencia la incorporación de información dentro de la estructura de GDB, de la capa de Ríos Fronterizos de Colombia, la capa de islas fronterizas y el Límite Provisional de Caquetá - Meta y se modificó los puntos trifinios.</t>
  </si>
  <si>
    <t>Se evidencia la actualización de la base de datos límites de Entidades Territoriales y límites municipales; Se observa que se integró la capa de clasificación del suelo.</t>
  </si>
  <si>
    <t>Robustecer el sistema de información única de información geográfica, cartográfica y geodésica "Colombia en Mapas, con una funcionalidad.</t>
  </si>
  <si>
    <t>Reporte mensual Google Analytics y Código fuente</t>
  </si>
  <si>
    <t xml:space="preserve">Durante el primer trimestre,  se implementó en ambiente de pruebas dos funcionalidades asociadas a la consulta catastral y descarga de información cartográfica por planchas http://igac.azurewebsites.net/_x000D_
Así mismo, el pasado 23 de febrero de 2021 fue lanzada oficialmente la plataforma Colombia en Mapas, logrando durante el primer trimestre un total de 28.947 usuarios._x000D_
</t>
  </si>
  <si>
    <t>Durante el segundo timestre, se lograron 17.207 usuarios más en la página de  Colombia en Mapas.</t>
  </si>
  <si>
    <t>Durante el tercer trimestre, Colombia en Mapas registró 155.210 usuarios. Para un total acumulado a la fecha de 201.364 usuarios.</t>
  </si>
  <si>
    <t>Se evidencia reporte trimestral Google Analytics, donde accedieron 28947 usuarios.</t>
  </si>
  <si>
    <t>Se evidencia reportes de Google Analytics con 17.207 nuevos usuarios.</t>
  </si>
  <si>
    <t>Documentos de  Estudios Técnicos de Entidades Territoriales</t>
  </si>
  <si>
    <t>Elaborar, remitir y publicar el diagnóstico de  límites de entidades territoriales como insumo para la caracterización territorial y levantamiento catastral.</t>
  </si>
  <si>
    <t>Informes de diagnóstico de las líneas limítrofes</t>
  </si>
  <si>
    <t>Documentos de  Estudios Técnicos de Entidades Territoriales elaborados</t>
  </si>
  <si>
    <t>Durante el primer trimestre, se elaboraron 15 documentos de Diagnósticos  de límites de entidades territoriales como insumo para la caracterización territorial y levantamiento catastral, correspondientes a los municipios de Villavicencio, Meta (5): Acacías, El Calvario, Guayabetal, Restrepo y San Carlos Guaroa; Santa Rosalía-Primavera (1); Popayán, Cauca(4): Puracé, Sotará, Totoró, Timbío; San Juanito (3): Fómeque, Junín y San Gachalá y Valencia, Córdoba (2): Apartadó y Turbo.</t>
  </si>
  <si>
    <t>A 30 de junio, se cuenta con un total acumulado de 31 documentos de diagnósticos finalizados correspondientes a los municipios de Amalfi, Anorí, Apartadó, Carepa, El Bagre, Remedios, Segovia, Yondó, Zaragoza, Cartagena De India, Santa Rosa Del Sur, Solano, San Carlos, Mapiripán, Mesetas, Uribe, Puerto Concordia, Puerto Rico, Vistahermosa, Bochalema, Monterrey, Mirití-Paraná, San José Del Guaviare, Miraflores, Mitú y Pacoa.</t>
  </si>
  <si>
    <t>Durante el tercer trimestre, se elaboraron 33 diagnósticos de los municipios: Chigorodó, Dabeiba, Murindó, Mutatá, Nechí, San Pedro De Urabá, Turbo, Vigía del Fuerte (Antioquia); Ricaurte (Cundinamarca); Nóvita, Riosucio, Medio San Juan, Bojayá, Carmen del Darién, Condoto, El Litoral del San Juan, Istmina (Chocó); Montecristo, Arjona (Bolívar), Valledupar, González (Cesar); Colombia (Huila); Cubarral, San Juan de Arama, San Martín, El Castillo, El Dorado, Lejanías (Meta); Trinidad (Casanare); Orito (Putumayo); Villa Rica (Cauca); La Apartada (Córdoba); y San Pedro (Boyacá).</t>
  </si>
  <si>
    <t>Se evidencia 15 estudios de límites de entidades territoriales.</t>
  </si>
  <si>
    <t>Se evidencia 16 estudios de límites de entidades territoriales.Nota:no se cumple con la meta.</t>
  </si>
  <si>
    <t>Avanzar en un 25% las operaciones de los procesos de deslindes aperturados, con su correspondiente informe técnico.</t>
  </si>
  <si>
    <t>Reporte de avance de operaciones de deslinde y/o amojonamiento municipales y departamentales</t>
  </si>
  <si>
    <t xml:space="preserve">Durante el primer trimestre, se finalizaron procesos de deslinde correspondientes a tres municipios (Cumaribo, San José del Guaviare e Inírida) con el municipio de Barrancominas.  Así mismo, se avanzó en 7 procesos de deslinde correspondiente a la 5 sesión de: Norte de Santander - Boyacá y Envigado - El Retiro (Antioquia) y en la primera sesión: 4 deslindes por tramos de Antioquia - Córdoba y Norte de Santander - Cesar (Marzo).  </t>
  </si>
  <si>
    <t xml:space="preserve">Durante el segundo trimestre,  se finalizó el proceso de deslinde Vijes - Yumbo y se avanzó en cinco operaciones de los siguientes procesos de deslindes: _x000D_
1. Atlántico-Bolívar, 2. Segovia-Remedios, 3. Fredonia - Venecia (antioquia), 4. Norte de Santander-Santander </t>
  </si>
  <si>
    <t>Durante el tercer trimestre se finalizaron los procesos administrativos de Santa Rosalía – La Primavera, Campamento – Guadalupe, El Retiro –Envigado (Antioquia) y Fredonia - Venecia (Antioquia).</t>
  </si>
  <si>
    <t>Se evidencia reportes de avances de operaciones de deslinde y/o amojonamiento municipales y departamentales.</t>
  </si>
  <si>
    <t>Realizar la apertura y expedición del acta de deslinde de límites de entidades territoriales.</t>
  </si>
  <si>
    <t>Operaciones de deslinde y/o amojonamiento municipales y departamentales</t>
  </si>
  <si>
    <t>Durante el primer trimestre, se aperturó el proceso de deslinde de Bogotá D.C. - La Calera con Resolución 187 de 23 de marzo de 2021.</t>
  </si>
  <si>
    <t xml:space="preserve">Durante el segundo trimestre, se realizó la apertura de los procesos de deslinde Santa Rosalía – La Primavera, Campamento-Guadalupe, dando cumplimiento del 100% a la meta, correspondiente a la realización de apertura de 3 procesos de deslinde para el año 2021.  Así mismo,  se llevó a cabo la segunda sesión de deslinde Bogotá - La Calera y se gestionó la resolución de apertura de los procesos de deslinde de: San Luis-Puerto Nare, San Luis- San Carlos, San Luis - San Francisco, San Luis - Puerto Triunfo. </t>
  </si>
  <si>
    <t>Esta actividad se completó en el segundo trimestre y durante el tercer trimestre no se reportan nuevas aperturas.</t>
  </si>
  <si>
    <t>Se evidencia apertura del proceso de deslinde de Bogotá D.C. - La Calera con Resolución 187 de 23 de marzo de 2021.</t>
  </si>
  <si>
    <t>Se evidencia documentos técnicos y resoluciones de deslindes.</t>
  </si>
  <si>
    <t>Socializar y formalizar listado oficial de áreas de las entidades territoriales de Colombia.</t>
  </si>
  <si>
    <t>Listado oficial de las Entidades Terrritoriales, Actas de reunión y/o Comunicaciones oficiales.</t>
  </si>
  <si>
    <t>Durante el primer trimestre, se actualizó el listado oficial de áreas de las entidades territoriales, así:  1). Área de los municipios de Uribe, La Macarena (Meta) y San Vicente del Caguán (Caquetá) actualizado con el límite provisional._x000D_
2). Área del municipio Arauquita con el límite actualizado de frontera, y el departamento de Arauca._x000D_
3). Área de el municipio de El Carmen con el límite actualizado de frontera, y el departamento de Norte de Santander.</t>
  </si>
  <si>
    <t>Durante el segundo trimestre, se realizó presentación y socialización de la actualización de las áreas oficiales de las entidades territoriales con el Departamento Nacional de Planeación, logrando el cumplimeinto de la meta. Se avanzó en las reuniones con Dimar y la Armada Nacional para definir el área Geográfica de San Andrés y Providencia, sus Islotes, Cayos. Así mismo, y con el ánimo de realizar su formalización y entrega, se proyecto oficio para DNP.</t>
  </si>
  <si>
    <t>Esta actividad se completó en el segundo trimestre y durante el tercer trimestre no se reportan nuevos listados.</t>
  </si>
  <si>
    <t>Se evidencia listado oficial de las Entidades Territoriales.</t>
  </si>
  <si>
    <t>Se evidencia que se realizó presentación y socialización de la actualización de las áreas oficiales de las entidades territoriales con el Departamento Nacional de Planeación.</t>
  </si>
  <si>
    <t>Definir lineamientos técnicos para la delimitación de entidades territoriales a escalas 1:10.000, con el propósito de estandarizar una única escala para el país.</t>
  </si>
  <si>
    <t>Documento de avance de lineamientos técnicos</t>
  </si>
  <si>
    <t>Durante el primer trimestre, se elaboró el listado de los límites con su relación de escala en la cual se encuentran trazados en la actualidad y la normatividad asociada a cada línea, esto para realizar los lineamientos técnicos a partir del estado actual de los límites.</t>
  </si>
  <si>
    <t>Durante el segundo trimestre, se estima el número de municipios y líneas limítrofes que son susceptibles de precisar la escala 1: 10.000 teniendo como parámetro que cuenten con cobertura de cartografía a escala 1:10.000. Resultado de ello, los municipios son 697 y líneas limítrofes son 2489, que serán confrontados con la normatividad. El porcentaje a actualizar con relación al total de municipios de Colombia es de 62,12%. Así mismo, se elaboró el flujograma de trabajo del proceso de precisión y se solicitó a Producción Cartográfica el Shapefile con el cubrimiento de cartografía a escala 1:10 000 del Territorio Nacional.</t>
  </si>
  <si>
    <t xml:space="preserve">Durante el tercer trimestre, se avanzó en la definición de los lineamientos técnicos para la delimitación de entidades territoriales a escalas 1:10.000, alcanzando el 65% de la elaboración del documento. </t>
  </si>
  <si>
    <t>Avances y evideencias acordes</t>
  </si>
  <si>
    <t>Se evidencia el listado de los límites con su relación de escala. Nota: Para este periodo no existe meta asignada.</t>
  </si>
  <si>
    <t>Se evidencia el flujograma de trabajo del proceso de precisión de líneas limítrofes a escala 1:10.000. Nota: Para este periodo no existe meta asignada.</t>
  </si>
  <si>
    <t>Servicio de apoyo técnico a las solicitudes recibidas  en temas fronterizos</t>
  </si>
  <si>
    <t>Apoyar técnicamente a las solicitudes del Ministerio de Relaciones Exteriores en la demarcación  y mantenimiento de fronteras internacionales y a las demás entidades gubernamentales en temas fronterizos.</t>
  </si>
  <si>
    <t>Oficios de respuesta a solicitudes, actas de reunion, registros de asistencia, informes de gestion</t>
  </si>
  <si>
    <t>Servicio de apoyo técnico a las solicitudes recibidas por la cancillería en temas fronterizos internacionales</t>
  </si>
  <si>
    <t xml:space="preserve">Eficiencia </t>
  </si>
  <si>
    <t>Durante el primer trimestre, se atendieron solicitudes sobre cartografía binacional, asuntos fronterizos marítimos, demarcación fronteriza terrestre, asuntos fronterizos terrestres, zona de integración fronteriza terrestre.</t>
  </si>
  <si>
    <t>Durante el segundo trimestre, se han atendido 56 solicitudes, sobre cartografía binacional, cuencas hidrográficas internacionales, demarcación y asuntos fronterizos marítimos, zona fronteriza marítima y terrestre.</t>
  </si>
  <si>
    <t>Durante el tercer trimestre, se han atendido 24 solicitudes, sobre: asuntos étnicos y fronteras internacionales.</t>
  </si>
  <si>
    <t>Se evidencia informe de gestión técnico de apoyo de solicitudes en temas fronterizos.</t>
  </si>
  <si>
    <t>Se evidencia documentos de las 56 solicitudes atendidas.</t>
  </si>
  <si>
    <t>Coordinación  y gestión Asuntos Étnicos</t>
  </si>
  <si>
    <t>Atender los requerimientos de ciudadanos, organizaciones, autoridades judiciales u otras entidades públicas, relacionados con asuntos étnicos.</t>
  </si>
  <si>
    <t>Informe de atención de requerimientos</t>
  </si>
  <si>
    <t>Asuntos Étnicos coordinados</t>
  </si>
  <si>
    <t xml:space="preserve"> Durante el primer trimestre, se atendieron requerimientos sobre información geográfica, jurídica y/o social de resguardos indígenas y límites de comunidades indígenas. Adicionalmente, se participó en los siguientes espacios: proceso de restitución de tierras del pueblo Motilón Barí y en las Mesas: Interinstitucional del Chocó Biogeográfico y de articulación URT – Cancillería – IGAC para el proceso de restitución del pueblo Motiló Barí.</t>
  </si>
  <si>
    <t xml:space="preserve">Durante el segundo trimestre, se atendieron 20  solicitudes de requerimientos relacionados con asuntos étnicos sobre información geográfica, jurídica y/o social de Resguardos Indígenas, Límites de Comunidades Indígenas, Línea Negra - Decreto 1500 de 2018, Bases de datos de territorios colectivos, Información geográfica, jurídica y/o social de Comunidades Negras_x000D_
</t>
  </si>
  <si>
    <t>Durante el tercer trimestre, se atendieron 47 solicitudes de requerimientos relacionados con asuntos étnicos. Igualmente, se participó en 21 espacios relacionados a asuntos étnicos, convocados por entidades externas y el IGAC.</t>
  </si>
  <si>
    <t>Se evidencia informe de atención de requerimientos relacionados con asuntos étnicos, 10 fueron recibidos y estos atendidos.Se evidencia informe de atención de requerimientos relacionados con asuntos étnicos, 10 fueron recibidos y estos atendidos.</t>
  </si>
  <si>
    <t>Se evidencia listado de las 20 solicitudes recibidas y atendidas .</t>
  </si>
  <si>
    <t>Orientar y coordinar el apoyo técnico para la evaluación de expedientes de titulación y la determinación de los límites de tierras de comunidades negras y de las tierras que conformen resguardos indígenas.</t>
  </si>
  <si>
    <t>Informe de apoyo técnico a procesos relacionados con resguardos indígenas y tierras de comunidades negras</t>
  </si>
  <si>
    <t>Durante el primer trimestre, se asesoró en siete procesos de Resguardos Indígenas: 4 Constitución y 3 de ampliación.</t>
  </si>
  <si>
    <t>Durante el segundo trimestre, se atendieron 5 solicitudes relacionadas con  asesoría técnica emitidos para la Agencia Nacional de Tierras.</t>
  </si>
  <si>
    <t>Durante el tercer trimestre, se emitieron 17 informes de asesoría técnica relacionados con resguardos indígenas y comunidades negras. Igualmente, se participó en 8 mesas de trabajo técnicas y sesiones correspondientes.</t>
  </si>
  <si>
    <t>Se evidencia informes de asesoría en siete procesos de Resguardos Indígenas: 4 Constitución y 3 de ampliación.</t>
  </si>
  <si>
    <t>Se evidencia listado de 5 solicitudes atendidas.</t>
  </si>
  <si>
    <t>Revisar e integrar la información cartográfica de territorios colectivos</t>
  </si>
  <si>
    <t>Reportes de calidad y Mapas integrados</t>
  </si>
  <si>
    <t>Durante el primer trimestre, se realizaron los ajustes a las especificaciones - Resguardos Indígenas y validación de la base de datos de Comunidades Étnicas.</t>
  </si>
  <si>
    <t>Durante el segundo trimestre, se realizaron las mesas técnicas y los reportes de calidad emitidos para la ANT para la comparación entre la GDB de comunidades étnicas entregada en abril 2021 y la información disponible en el portal de datos abiertos de la ANT y respecto a la migración de la información cartográfica de territorios colectivos a origen nacional y se entregó el paso a paso para consultar y acceder a la información en el atlas virtual. Se notificó la nueva versión de la información cartográfica de territorios colectivos para su actualización en el repositorio (Elite).</t>
  </si>
  <si>
    <t>Durante el tercer trimestre, se finalizó el informe de revisión e integración de la información cartográfica de Territorios Colectivos y se emitieron dos informes de uniformidad de la información de Comunidades Étnicas, con base en la información de ANT.</t>
  </si>
  <si>
    <t>Se evidencia documentos de ajuste de especificaciones técnicas e informes con los reportes de calidad.</t>
  </si>
  <si>
    <t>Se evidencia reportes de calidad.</t>
  </si>
  <si>
    <t>Liderar la coordinación y funcionamiento de la Mesa de Asuntos Étnicos, realizando sesiones periódicas y seguimiento a compromisos.</t>
  </si>
  <si>
    <t>Actas de sesiones ordinarias y extraordinarias</t>
  </si>
  <si>
    <t>Durante el primer trimestre no se realizó ninguna sesión de la mesa de asuntos étnicos. Es pertinente recalcar que esta mesa se realiza mínimo una vez cada semestre, motivo por el cual se tienen programado realizar la mesa del primer semestre en el mes de abril o mayo. Así mismo, se realizará programación de mesas adicionales conforme a la necesidad del proceso.</t>
  </si>
  <si>
    <t>Durante el segundo trimestre, se realizó la sesión ordinaria No 9 de la mesa técnica de asuntos étnicos titulada "Estado actual de temas étnicos coyunturales", la cual trató los siguientes temas: 1). Estatuto raizal, 2). Información cartográfica de territorios colectivos, 3). Línea negra, 4). Consulta previa - Catastro multipropósito. Adicionalmente se envío por correo el material de apoyo correspondiente a: la presentación de la mesa de asuntos étnicos, el concepto jurídico respecto a la información cartográfica de territorios colectivos (radicado 8002020IE4573), los modelos de respuesta para atender solicitudes relacionadas con línea negra o cartografía de territorios colectivos y la grabación de la sesión.</t>
  </si>
  <si>
    <t>Durante el tercer trimestre, no se realizó convocatoria o sesión ordinaria de la mesa de asuntos étnicos.</t>
  </si>
  <si>
    <t>Avance acorde</t>
  </si>
  <si>
    <t>No se realiza para este trimestre mesa de asuntos etnicos.</t>
  </si>
  <si>
    <t>Se evidencia acta de reunión de la 9 sesión de la mesa de asuntos étnicos realizada el 16 de junio de 2021 y se observa presentación de la mesa de asuntos étnicos.</t>
  </si>
  <si>
    <t>GIG-1</t>
  </si>
  <si>
    <t>Solicitud o recibimiento de dádivas para generar lineamientos geográficos, certificados o  deslindes que no cumplan con la normatividad vigente,  estándares  o especificaciones técnicas para beneficio propio o de un tercero</t>
  </si>
  <si>
    <t>Diseño del proceso</t>
  </si>
  <si>
    <t>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</si>
  <si>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1. Perjuicio en la imagen institucional y pérdida de credibilidad en el IGAC
2. Sanciones disciplinarias
3. Demandas y procesos legales en contra del Instituto
4. Reprocesos ante la necesidad de volver a realizar el trabajo donde se haya detectado el hecho de corrupción.
5. Multas y sanciones que deba pagar el IGAC por perjuicios a terceros</t>
  </si>
  <si>
    <r>
      <t xml:space="preserve">Durante el proceso de generación, y una vez finalizado, un estudio o investigación geográfica, acta e informe de deslindes, los Coordinadores del GIT Estudios geográficos y ordenamiento territorial y GIT Fronteras y límites de entidades territoriales, verifican el cumplimiento de normatividad y procedimientos vigentes por medio de reuniones, donde se analiza el producto final. En caso de encontrar inconsistencias con el cumplimiento, los Coordinadores de cada uno de los GIT solicitan a los responsables de cada proyecto el ajuste del documento. 
</t>
    </r>
    <r>
      <rPr>
        <b/>
        <sz val="9"/>
        <rFont val="Arial"/>
        <family val="2"/>
      </rPr>
      <t>Evidencia:</t>
    </r>
    <r>
      <rPr>
        <sz val="9"/>
        <rFont val="Arial"/>
        <family val="2"/>
      </rPr>
      <t xml:space="preserve"> Registro o evidencia de asistencia a las reuniones y versiones de documentos con observaciones.</t>
    </r>
  </si>
  <si>
    <t>Coordinadores del GIT Estudios geográficos y ordenamiento territorial y GIT Fronteras y límites de entidades territoriales</t>
  </si>
  <si>
    <t>Registro o evidencia de asistencia a las reuniones y versiones de documentos con observaciones.</t>
  </si>
  <si>
    <t>Durante el primer trimestre, se realizaron documentos de caracterizaciones territoriales y documentos de deslinde.</t>
  </si>
  <si>
    <t>Durante el segundo trimestre, se realizaron documentos de caracterizaciones territoriales y documentos de deslinde.</t>
  </si>
  <si>
    <t>Durante el tercer trimestre, se realizaron documentos de caracterizaciones territoriales y documentos de deslinde.</t>
  </si>
  <si>
    <t>Se evidencia documentos de caracterización territorial municipal con observaciones y actas de deslindes con cumplimiento normativo por parte del Coordinador de GIT Fronteras en conjunto con los municipios implicados.</t>
  </si>
  <si>
    <t>Se evidencia documentos de caracterización territorial municipal y documentos de deslinde.</t>
  </si>
  <si>
    <t>En los documentos de caracterización territorial municipal con enfoque de catastro multipropósito de Villavicencio, Popaýán y Arauquita se encuentran las observaciones a los documentos. De igual manera, en cada una de las once actas de reunión de deslinde, se observa la revisión del cumplimiento normativo por parte del Coordinador de GIT Fronteras en conjunto con los municipios implicados. Con estas evidencias se observa el cumplimiento al control establecido</t>
  </si>
  <si>
    <t>Con las evidencias proporcionadas, se observa cumplimiento del control</t>
  </si>
  <si>
    <t>los documentos de actas de caracterizaciones y deslindes cumplen con el producto esperado</t>
  </si>
  <si>
    <t>GEG-1</t>
  </si>
  <si>
    <t>GIG-2</t>
  </si>
  <si>
    <t>Manipulación y/o sustracción indebida de información  geográfica durante el proceso  previo a su publicación o presentación de resultados, para beneficio propio o de un tercero.</t>
  </si>
  <si>
    <t>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</si>
  <si>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1. Perjuicio en la imagen institucional y pérdida de credibilidad en el IGAC
2. Sanciones disciplinarias
3. Demandas y procesos legales en contra del Instituto
4. Demandas de parte del IGAC por pérdida de la autoría intelectual 
5. Reprocesos de las actividades que se ejecutaron para obtener el producto</t>
  </si>
  <si>
    <r>
      <t xml:space="preserve">El Técnico encargado de archivo en el GIT Fronteras y límites de entidades territoriales, verifica la restricción de permisos sobre el servidor NETAP de la Subdirección de Geografía y Cartografía, de manera que se cuente con un único acceso, sin tener posibilidades de edición. En caso de ser requerido, se solicita a través del GLPI la asignación de permisos para el acceso de acuerdo con las personas desigandas por cada Coordinador. En caso de encontrar novedades o perfiles que no deban tener acceso, se debe indagar sobre la incidencia generada en GLPI para darle los privilegios de acceso, y se informa a la Subdirección de Geografía y Cartografía para que adelante la investigación dependiendo la situación.  
</t>
    </r>
    <r>
      <rPr>
        <b/>
        <sz val="9"/>
        <rFont val="Arial"/>
        <family val="2"/>
      </rPr>
      <t>Evidencias:</t>
    </r>
    <r>
      <rPr>
        <sz val="9"/>
        <rFont val="Arial"/>
        <family val="2"/>
      </rPr>
      <t xml:space="preserve"> Reporte de GLPI con la asignación de permisos al servidor NETAP y/o correos electrónicos remitidos (si aplica) </t>
    </r>
  </si>
  <si>
    <t>Técnico encargado de archivo del GIT Fronteras y límites de entidades territoriales</t>
  </si>
  <si>
    <t xml:space="preserve">Reporte de GLPI con la asignación de permisos al servidor NETAP y/o correos electrónicos remitidos (si aplica) </t>
  </si>
  <si>
    <t>Durante el primer trimestredel año,  se realizaron solicitudes sobre accesos y restricciones de rutas, activaciones de usarios y contraseñas, conexiones VPN, por medio del GLPI y se solicitaron por GLPI aplicativo de incidencias y requerimientos de Oficina de Informática y Telecomunicaciones, solicitudes respecto a activación de usuarios y contraseñas, conexiones a VPN y solicitud de rutas de la información de la subdirección por la Netapp.</t>
  </si>
  <si>
    <t>Durante el segundo trimestredel año, se realizó la incidencia para que a cada contratista y funcionario se le asignaran permisos en los nuevos repositorios dispuestos por la subdirección. GLPI - Casos - 184879_Organizacion_servidores</t>
  </si>
  <si>
    <t xml:space="preserve">Durante el tercer trimestre, se realizaron algunas incidencias en el acceso de información de los repositorios de la Dirección, y se actualizó contenido para publicar en la página web </t>
  </si>
  <si>
    <t>Se evidencia reportes de GLPI con la asignación de permisos al servidor NETAP.</t>
  </si>
  <si>
    <t>Se evidencia reportes de GLPI con el caso Organización servidores.</t>
  </si>
  <si>
    <r>
      <t xml:space="preserve">Antes de la publicación de una investigación, el Coordinador del GIT Estudios geográficos o el funcionario asignado, revisa que no se haya hecho una publicación anterior de una parte o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t>
    </r>
    <r>
      <rPr>
        <b/>
        <sz val="9"/>
        <rFont val="Arial"/>
        <family val="2"/>
      </rPr>
      <t>Evidencia:</t>
    </r>
    <r>
      <rPr>
        <sz val="9"/>
        <rFont val="Arial"/>
        <family val="2"/>
      </rPr>
      <t xml:space="preserve"> Memorando o correo electrónico informando la situación (si aplica).</t>
    </r>
  </si>
  <si>
    <t>Coordinador del GIT Estudios geográficos o el funcionario asignado</t>
  </si>
  <si>
    <t>Memorando o correo electrónico informando la situación, en caso de que haya lugar</t>
  </si>
  <si>
    <t>Durante el primer trimestre, no se presentó ninguna situación.</t>
  </si>
  <si>
    <t>Durante el segundo trimestre, no se presentó ninguna situación.</t>
  </si>
  <si>
    <t>Durante el tercer trimestre, se evidencian en correos electrónicos requerimientos, el manejo y entrega de la información del archivo digital, para completar la información de los indicadores de Riesgo y Corrupción que tiene el archivo documental</t>
  </si>
  <si>
    <t>Con las 17 evidencias suministradas por el proceso se observa el cumplimiento al control establecido</t>
  </si>
  <si>
    <t>se revisa las evidencias , cumplen con l producto esperado</t>
  </si>
  <si>
    <t>se revisa evidencia cargada, cunple con el producto esperado</t>
  </si>
  <si>
    <t>GEG-2</t>
  </si>
  <si>
    <t>GIG-3</t>
  </si>
  <si>
    <t>Incumplimiento de la normatividad, estándares y/o procedimientos de información geográfica en la generación, actualización y publicación de metodologías, estudios e investigaciones geográficas, deslindes y de la delimitación de entidades territoriales</t>
  </si>
  <si>
    <t>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</si>
  <si>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1. Sobrecostos
2. Reprocesos
3. Demandas que podrían desencadenar en indemnizaciones que deba pagar la Entidad
4. Pérdida de imagen y credibilidad
5. Quejas y reclamos de los usuarios
6. Investigaciones y sanciones disciplinarias</t>
  </si>
  <si>
    <r>
      <t xml:space="preserve">El Coordinador  GIT de Estudios Geográficos y Ordenamiento Territorial y el Coordinador GIT de Fronteras y Limites de Entidades Territoriales y/o responsables delegadas por ellos,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t>
    </r>
    <r>
      <rPr>
        <b/>
        <sz val="9"/>
        <rFont val="Arial"/>
        <family val="2"/>
      </rPr>
      <t>Evidencia:</t>
    </r>
    <r>
      <rPr>
        <sz val="9"/>
        <rFont val="Arial"/>
        <family val="2"/>
      </rPr>
      <t xml:space="preserve"> Documentos de investigación versionados con control de cambios y/o correos electrónicos con la revisión del informe final de deslindes.</t>
    </r>
  </si>
  <si>
    <t>Coordinadores del GIT Estudios geográficos y GIT de fronteras y limites de entidades territoriales</t>
  </si>
  <si>
    <t>Documentos de investigación versionados con control de cambios y/o correos electrónicos con la revisión del informe final de deslindes.</t>
  </si>
  <si>
    <t>Durante el primer trimestre, se elaboraron caracterizaciones territoriales y diagnóstico de límites de entidades territotirales.</t>
  </si>
  <si>
    <t>Durante el segundo trimestre, se elaboraron caracterizaciones territoriales y diagnóstico de límites de entidades territotirales.</t>
  </si>
  <si>
    <t>Durante el tercer trimestre, se elaboraron caracterizaciones territoriales y diagnóstico de límites de entidades territotirales.</t>
  </si>
  <si>
    <t>Se evidencia documentos de investigación caracterizaciones territoriales y diagnóstico de límites de entidades territoriales, versionados con control de cambios.</t>
  </si>
  <si>
    <r>
      <t xml:space="preserve">Anualmente, o cada vez que se requiera, el Coordinador  del GIT de Estudios Geográficos y Ordenamiento Territorial, el Coordinador GIT de Fronteras y Limites de Entidades Territoriales y/o responsables delegados por la Subdirección de Geografía y Cartografía, revisan que los procedimientos estén acorde a la normatividad y estándares vigentes. En caso de requerirse, se realiza la correspondiente actualización.
</t>
    </r>
    <r>
      <rPr>
        <b/>
        <sz val="9"/>
        <rFont val="Arial"/>
        <family val="2"/>
      </rPr>
      <t>Evidencia:</t>
    </r>
    <r>
      <rPr>
        <sz val="9"/>
        <rFont val="Arial"/>
        <family val="2"/>
      </rPr>
      <t xml:space="preserve"> Correo electrónico que evidencia la realización de la revisión de los procedimientos, procedimientos actualizados cuando aplique y/o plan de trabajo para la actualización de documentos</t>
    </r>
  </si>
  <si>
    <t>Coordinador  GIT de Estudios Geográficos y Ordenamiento Territorial, el Coordinador GIT de Fronteras y Limites de Entidades Territoriales</t>
  </si>
  <si>
    <t>Correo electrónico que evidencia la realización de la revisión de los procedimientos, procedimientos actualizados cuando aplique y/o plan de trabajo para la actualización de documentos</t>
  </si>
  <si>
    <t>Durante el primer trimestre se realizó la entrega de la documentación revisada a la Oficina Asesora de Planeación y se solicitó a la Oficina Asesora Jurídica la aactualización del normogrma  relacionada en los procedimientos respectivos del proceso de Gestión Geográfica.</t>
  </si>
  <si>
    <t>Durante el segundo trimestre, se llevó a cabo la revisión de la Resolución 1093 de 2015, y de la Résolución 1562/2018, las cuales se encuentran en revisión técnica.Adicionalmente, se socializó el procedimiento PC-GGG-01-Elaboración de Estudios e Investigaciones Geográficas, oficializado ante el Sistema Integrado de Gestión.Se realizó la revisión técnica de los procedimientos Gestión de información del Sistema de Información Geográfica para la planeación y el Ordenamiento Territorial SIG-OT,Deslinde y Amojonamiento de Entidades Territoriales y Apoyo técnico en la  demarcación y mantenimiento de las fronteras internacionales. Adicionalmente, se entregó a la Oficina Asesora de Planeación el procedimiento Gestión y disposición de información cartográfica de terricolectivos.</t>
  </si>
  <si>
    <t>Durante el tercer trimestre, se realizó la primera versión de la actualización de las Resoluciones 1093 y 1562, se le realiza observaciones a la modificación esta y se da reunión de plan de documentación. Se pubicó el procedimiento PC-GEG-01 Gestión y Disposición de Información Cartográfica deTerritorios Colectivos.</t>
  </si>
  <si>
    <t>Se evidencian correos y formatos de solicitud de revisión metodológica y entrega de oficialización de documentos.</t>
  </si>
  <si>
    <t>Se evidencia documentos que dan nota de la revisión de la Resolución 1093 de 2015, y de la Resolución 1562/2018. Se observa la socialización del procedimiento PC-GGG-01-Elaboración de Estudios e Investigaciones Geográficas, oficializado ante el Sistema Integrado de Gestión. Se evidencia la revisión técnica de los procedimientos Gestión de información del Sistema de Información Geográfica para la planeación y el Ordenamiento Territorial SIG-OT, Deslinde y Amojonamiento de Entidades Territoriales y Apoyo técnico en la demarcación y mantenimiento de las fronteras internacionales.</t>
  </si>
  <si>
    <t>Se observan registros de control de calidad de salidas geográficas correspondientes a las caracterizaciones territoriales departalmental de Casanare y municipales de Yopal y Arauquita, así como documentos con observaciones. De igual manera, se observan correos con revisión de resoluciones de deslinde. Con estas evidencias se observa cumplimiento del control planteado.</t>
  </si>
  <si>
    <t>se da cumplimiento al control  con la evidencia cargada.</t>
  </si>
  <si>
    <t>se revisa la evidencia, cumpliendo con el control requerido para el riesgo</t>
  </si>
  <si>
    <t>GEG-3</t>
  </si>
  <si>
    <t>GIG-4</t>
  </si>
  <si>
    <t>Incumplimiento en los tiempos programados para la generación, actualización y publicación de metodologías, estudios e investigaciones geográficas, deslindes y delimitación de las entidades territoriales.</t>
  </si>
  <si>
    <t>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t>
  </si>
  <si>
    <t xml:space="preserve">1. Perjuicio en la imagen institucional y pérdida de credibilidad en el IGAC
2. Obstaculiza la operación de otros procesos misionales del instituto
3. Pérdida de  oportunidades para ofertar convenios interinstitucionales 
4. Quejas y reclamos de los usuarios
5. Demandas que podrían desencadenar en indemnizaciones que deba pagar la Entidad
6. Investigaciones y sanciones disciplinarias
7. Afectación en el presupuesto mayor a 300 millones y hasta 400 millones de pesos anuales reflejado en el recorte por la no ejecución de lo programado
</t>
  </si>
  <si>
    <r>
      <t xml:space="preserve">Los Coordinadores del GIT de Estudios geográficos y ordenamiento territorial y GIT Fronteras y limites de entidades territoriales,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y cartografía. 
</t>
    </r>
    <r>
      <rPr>
        <b/>
        <sz val="9"/>
        <rFont val="Arial"/>
        <family val="2"/>
      </rPr>
      <t>Evidencia</t>
    </r>
    <r>
      <rPr>
        <sz val="9"/>
        <rFont val="Arial"/>
        <family val="2"/>
      </rPr>
      <t>: Herramientas para el seguimiento del plan de acción y proyectos de inversión, y/o correo electrónico enviando con el seguimiento.</t>
    </r>
  </si>
  <si>
    <t>Coordinadores del GIT Estudios geográficos y ordenamiento territorial y GIT Fronteras y limites de entidades territoriales</t>
  </si>
  <si>
    <t>Herramientas para el seguimiento del plan de acción y proyectos de inversión, y/o correo electrónico enviando con el seguimiento.</t>
  </si>
  <si>
    <t>Durante el primer trimestre del año, se programó realizar el registro del avance del Plan de Acción Anual 2021 a través de la herramienta Planner de Office, en la cual se realizó el registro correspondiente a los meses de enero, febreo y marzo.</t>
  </si>
  <si>
    <t>Durante el segundo trimestre del año, se utilizó la herramienta Planner de Office, para realizar el reporte del Plan de Acción Anual, en la cual se realizó el registro correspondiente a los meses de abril, mayo y junio.</t>
  </si>
  <si>
    <t>Durante el tercer trimestre, el seguimiento al cumplimiento al Plan de Acción Anual se lleva a cabo a través de la herramienta Planner.</t>
  </si>
  <si>
    <t xml:space="preserve">Se evidencia registro a seguimiento de Plan de Acción Anual en PLANIGAC con sus respectivas evidencias. </t>
  </si>
  <si>
    <t>Se evidencia registro a seguimiento de Plan de Acción Anual en PLANIGAC con sus respectivas evidencias.</t>
  </si>
  <si>
    <r>
      <t xml:space="preserve">Al realizar la planeación del proyecto, Los Coordinadores del GIT Estudios Geográficos  y ordenamiento territorial y GIT Fronteras y limites de entidades territoriales, revisan la disponibilidad de personal, así como otros recursos necesarios para estimar las necesidades con base en el presupuesto asignado. En caso de que el personal existente sea insuficiente, o no sea el requerido, se solicitará la asignación del personal a la Subdirectora de Geografía y Cartografía, sujetos a disponibilidad de presupuesto asignados a cada GIT. 
</t>
    </r>
    <r>
      <rPr>
        <b/>
        <sz val="9"/>
        <rFont val="Arial"/>
        <family val="2"/>
      </rPr>
      <t xml:space="preserve">Evidencias: </t>
    </r>
    <r>
      <rPr>
        <sz val="9"/>
        <rFont val="Arial"/>
        <family val="2"/>
      </rPr>
      <t xml:space="preserve">Plan anual de adquisiciones con las necesidades de personal y demás recursos necesarios y correo electrónico enviando el plan </t>
    </r>
  </si>
  <si>
    <t xml:space="preserve">Plan anual de adquisiciones con las necesidades de personal y demás recursos necesarios y correo electrónico enviando el plan </t>
  </si>
  <si>
    <t>Durante el primer trimestre se envió el Plan Anual de Adquisiciones  para su correspondiente gestión.</t>
  </si>
  <si>
    <t>Durante el segundo trimestre, el GIT GIT Estudios Geográficos y ordenamiento territorial, llevó a cabo el proceso de contratación de recurso humano y por parte del GIT Fronteras y limites de entidades territoriales no solicitó más personal de apoyo de funcionarios o contratistas.</t>
  </si>
  <si>
    <t>Durante el tercer trimestre, en cuanto a personal, se solicitó y programó adiciones y nuevos contratos</t>
  </si>
  <si>
    <t>Se evidencian correos electrónicos enviando el plan anual de adquisiciones a la OAP.</t>
  </si>
  <si>
    <t>Se evidencia correo electrónico pidiendo ajustes para la contratación de personal de apoyo para el GIT de estudios Geográficos.</t>
  </si>
  <si>
    <t>Se evidencian herramientas de seguimiento a plan de acción, así como correo de la Subdirectora indicando la forma en que se empleará planner para facilitar el seguimiento al mismo. Con esto se observa el cumplimiento al control establecido.</t>
  </si>
  <si>
    <t>se evidencia el cumplimiento del seguimiento en la evidencia cargada</t>
  </si>
  <si>
    <t>se revisa plan anual de adquisiciones cumple con requerimiento</t>
  </si>
  <si>
    <t>GEG-4</t>
  </si>
  <si>
    <t>GIG-5</t>
  </si>
  <si>
    <t>Inoportunidad en la entrega y publicación de la información geodésica a los usuarios</t>
  </si>
  <si>
    <t>1. No disposición oportuna de pasajes aéreos, vehículos y viáticos para el desarrollo del mantenimiento correctivo y preventivo y la recuperación de datos de las estaciones.
2. Falla en la comunicación de los servidores de la oficina de informática, líneas telefónicas e internet.
3. Presupuesto insuficiente para la reparación o mantenimiento de estaciones dañadas o fallas de equipos, así como para la adquisición y calibración de equipos geodésicos y topográficos.
4. Planta de personal de geodestas insuficiente para realizar visitas de mantenimiento preventivo y correctivo, así como recolección y publicación de la información.
5. Desconexión de las estaciones geodésicas por desconocimiento de las instituciones en donde se encuentran instaladas o por falta de fluido eléctrico</t>
  </si>
  <si>
    <t>1. Demandas y procesos legales en contra del Instituto
2. Quejas e inconformidad de los usuarios
3. Perjuicio en la imagen institucional del IGAC
4. Impacto negativo en los proyectos de los usuarios a nivel económico y en tiempo
5. Obstaculiza la operación de los demás procesos misionales del Instituto
6. Aunque se materialice el riesgo es posible recrear, disponer y/o publicar la información en un tiempo mayor a 8 horas</t>
  </si>
  <si>
    <r>
      <t xml:space="preserve">El Profesional responsable de la Red MAGNA-ECO, monitorea todos los días el funcionamiento de las estaciones, descargando los archivos que proporciona cada una el día anterior (o el acumulado si se realiza teniendo en cuenta el fin de semana) y corroborando que la información este completa y sin errores.  En caso de no recibir información de alguna de las estaciones o se encuentran errores en los archivos descargados, se realiza contacto con la entidad donde se encuentra la estación para su conexión y se programará visita de mantenimiento.
</t>
    </r>
    <r>
      <rPr>
        <b/>
        <sz val="9"/>
        <rFont val="Arial"/>
        <family val="2"/>
      </rPr>
      <t xml:space="preserve">Evidencia: </t>
    </r>
    <r>
      <rPr>
        <sz val="9"/>
        <rFont val="Arial"/>
        <family val="2"/>
      </rPr>
      <t>Matriz de seguimiento a la Red MAGNA-ECO</t>
    </r>
  </si>
  <si>
    <t>Profesional responsable de la red MAGNA-ECO</t>
  </si>
  <si>
    <t>Matriz de seguimiento a la Red MAGNA-ECO</t>
  </si>
  <si>
    <t>Diariamente</t>
  </si>
  <si>
    <t>Se adjunta el segjuimiento correspondiente a cada uno de los meses del primer trimestre 2021.</t>
  </si>
  <si>
    <t>Se adjunta el segjuimiento correspondiente a cada uno de los meses del segundo trimestre 2021.</t>
  </si>
  <si>
    <t>Se adjunta el segjuimiento correspondiente a cada uno de los meses del tercer trimestre 2021.</t>
  </si>
  <si>
    <t>Se evidencian archivos excel sobre matriz de seguimiento de la Red Magna ECO, correspondiente a los meses de enero, febrero y marzo de 2021.</t>
  </si>
  <si>
    <r>
      <t xml:space="preserve">El profesional encargado de proyectos de red pasiva en el GIT Gestión Geodésica, realiza seguimiento quincenal a las solicitudes de cálculos de puntos geodésicos para red pasiva, proyectos cartográficos y de fronteras, con el propósito de llevar control de las fechas de las solicitudes, para lo cual diligencia la información requerida en el formato Seguimiento de cálculos geodésicos. En caso de encontrar solicitudes no finalizadas, indaga y ayuda a solucionar los posibles inconvenientes junto con los funcionarios que realizan el cálculo.
</t>
    </r>
    <r>
      <rPr>
        <b/>
        <sz val="9"/>
        <rFont val="Arial"/>
        <family val="2"/>
      </rPr>
      <t>Evidencia:</t>
    </r>
    <r>
      <rPr>
        <sz val="9"/>
        <rFont val="Arial"/>
        <family val="2"/>
      </rPr>
      <t xml:space="preserve"> Registro del formato 'Seguimiento de cálculos geodésicos'.</t>
    </r>
  </si>
  <si>
    <t>Profesional encargado de proyectos de red pasiva en el GIT Gestión Geodésica</t>
  </si>
  <si>
    <t>Registro del formato 'Seguimiento de cálculos geodésicos'</t>
  </si>
  <si>
    <t>Quincenalmente</t>
  </si>
  <si>
    <t xml:space="preserve">Se adjunta el seguimiento cálculos geodésicos realizados durante el primer trimestre del año. </t>
  </si>
  <si>
    <t xml:space="preserve">Se adjunta el seguimiento cálculos geodésicos realizados durante el segundo trimestre del año. </t>
  </si>
  <si>
    <t xml:space="preserve">Se adjunta el seguimiento cálculos geodésicos realizados durante el tercer trimestre del año. </t>
  </si>
  <si>
    <t>Se evidencia como insumo la matriz de seguimiento a los cálculos geodésicos de 2021, y el correo electrónico del día 19/04/2021, donde se aclara que este seguimiento se encuentra en estado de Revisión ya que se encuentra en etapa de control y calidad por lo tanto no se puede culminar hasta que se pueda oficializar la información, entregar y cerrar.</t>
  </si>
  <si>
    <t>Se soporta para este control, el archivo seguimiento de cálculos geodésicos del año 2021.</t>
  </si>
  <si>
    <r>
      <t xml:space="preserve">El  profesional responsable de la red MAGNA-ECO del GIT Gestión Geodésica constata todos los días hábiles que el usuario tenga acceso a la información publicada en la página web realizando una simulación como usuario.  En caso de que no se pueda acceder a la información publicada en datos abiertos, el profesional del GIT Gestión Geodésica reporta a través de la herramienta GLPI a la Oficina de Informática y Telecomunicaciones la falla para restablecer el acceso a los datos, y se diligencia la matriz de control de novedades para llevar el registro mensual de las incidencias presentadas. Si se ha recibido solicitud de información por parte del usuario, se envía por cualquier medio.
</t>
    </r>
    <r>
      <rPr>
        <b/>
        <sz val="9"/>
        <rFont val="Arial"/>
        <family val="2"/>
      </rPr>
      <t>Evidencia:</t>
    </r>
    <r>
      <rPr>
        <sz val="9"/>
        <rFont val="Arial"/>
        <family val="2"/>
      </rPr>
      <t xml:space="preserve"> Incidencia en GLPI sobre el reporte de la falla dirigido a la Oficina de Informática y Telecomunicaciones y/o matriz de control de novedades mensual</t>
    </r>
  </si>
  <si>
    <t>Profesional responsable de la red MAGNA-ECO del GIT Gestión Geodésica</t>
  </si>
  <si>
    <t xml:space="preserve"> Incidencia en GLPI sobre el reporte de la falla dirigido a la Oficina de Informática y Telecomunicaciones y/o matriz de control de novedades mensual</t>
  </si>
  <si>
    <t>Los profesionales del GIT Gestión Geodésica constataron que el usuario tenga acceso a la información publicada en la página web de datos abiertos geodesia: https://geoportal.igac.gov.co/contenido/datos-abiertos-geodesia, realizando una simulación como usuario, para el mes de marzo de 2021 se puedo acceder a la información publicada y sin fallas, por lo cual no fue necesario reportar y contar con el soporte de la Oficina de Informática y Telecomunicaciones. No se presentaron fallas.</t>
  </si>
  <si>
    <t xml:space="preserve">Los profesionales del GIT Gestión Geodésica constataron que el usuario tenga acceso a la información publicada en la página web de https://www.colombiaenmapas.gov.co/ y los FTP dispuestos para ello.Realizando una simulación como usuario, para el mes de abril, mayo y junio de 2021 se puedo acceder a la información publicada y sin fallas, por lo cual no fue necesario reportar y contar con el soporte de a la Oficina de Informática y Telecomunicaciones. No se presentaron fallas. </t>
  </si>
  <si>
    <t xml:space="preserve">Los profesionales del GIT Gestión Geodésica constataron que el usuario tenga acceso a la información publicada en la página web de https://www.colombiaenmapas.gov.co/ y los FTP dispuestos para ello. Realizando una simulación como usuario, para el mes de julio, agosto y septiembre de 2021 se puedo acceder a la información publicada y sin fallas, por lo cual no fue necesario reportar y contar con el soporte de a la Oficina de Informática y Telecomunicaciones. No se presentaron fallas. </t>
  </si>
  <si>
    <t>Se evidencian los archivos correspondientes a los meses de enero, febrero y marzo de 2021, sobre la publicación de los archivos rinex.</t>
  </si>
  <si>
    <t>Se evidencian los archivos correspondientes a los meses de abril, mayo y junio de 2021, sobre la publicación de los archivos rinex.</t>
  </si>
  <si>
    <t>Se observa matriz de producción de archivos RINEX diario, correspondiente a los meses de enero, febrero y marzo de 2021, con lo que se cumple el control programado</t>
  </si>
  <si>
    <t xml:space="preserve">Con las evidencias aportadas por el proceso se observa cumplimiento del control </t>
  </si>
  <si>
    <t>se revisa la evidencia cumple con el producto esperado</t>
  </si>
  <si>
    <t>Aunque inicialmente se encuentraron estados de solicitudes de años anteriores sin que estén cerradas, así: 4 en cálculo (de años 2013, 2014 y 2018), nueve en revisión (años 2012, 2015 y 2016), veintiocho por hacer (vigencias 2012 a 2016), esto fue corregido por el área, con lo cual se concluye que la evidencia presentada demuestra la ejecución del control previsto. Se adjunta correo electrónico de la dependencia donde aclaran los seguimientos faltantes de años anteriores.</t>
  </si>
  <si>
    <t>se revisa el seguimiento a los calculos realizados en el trimestre</t>
  </si>
  <si>
    <t>Se observa el cumplimiento del control establecido en el periodo analizado</t>
  </si>
  <si>
    <t>se revisan las evidencias y cumplen con el producto esperado.</t>
  </si>
  <si>
    <t>GEO-1</t>
  </si>
  <si>
    <t>GIG-6</t>
  </si>
  <si>
    <t>Incumplimiento de estándares de calidad nacionales e internacionales en la generación de información geodésica</t>
  </si>
  <si>
    <t>1. Falta de revisión de calidad de resultados que cumplan con los estándares establecidos.
2. Falla en los equipos de toma de datos, generadores de información utilizada como insumo para la generación de datos geodésicos.
3. Ejecución inadecuada de los procesos de cálculo establecidos por el IGAC y entidades externas.
4. Falla en los software de procesamiento utilizados para el cálculo de información geodésica.
5. Desconfiguración de los módulos del software de procesamiento y ajustes generando valores atípicos.</t>
  </si>
  <si>
    <t>1. Entrega de resultados que presentan valores fuera de los rangos de precisión establecidos.
2. Obtención de resultados de baja precisión o incorrectos, que desobedecen a los lineamientos de los estándares definidos.
3. Generación de información de baja precisión, con posibles vacíos, saltos de ciclo, bajo volumen de información, entre otros, que imposibilitan la calidad del proceso final.
4. Reclamos de los usuarios que recibieron la información geodésica sin el cumplimiento de estándares</t>
  </si>
  <si>
    <r>
      <t xml:space="preserve">Mensualmente el Coordinador del GIT Gestión Geodésica revisa el cálculo de coordenadas o datos geodésicos comprobando que se cumplan todas las etapas del procedimiento y que genere resultados de  forma correcta; en caso de detectar un incumplimiento, se comunica con el responsable del procesamiento para que se realicen las acciones a las que haya lugar y así rehacer el cálculo.
</t>
    </r>
    <r>
      <rPr>
        <b/>
        <sz val="9"/>
        <rFont val="Arial"/>
        <family val="2"/>
      </rPr>
      <t>Evidencia:</t>
    </r>
    <r>
      <rPr>
        <sz val="9"/>
        <rFont val="Arial"/>
        <family val="2"/>
      </rPr>
      <t xml:space="preserve"> Archivo de estaciones procesadas CP IGA Bernese 5.2 con el nombre y cargo de la persona que realizó la revisión del cálculo de las coordenadas, y/o correo electrónico como evidencia de la comunicación de las inconformidades del cálculo y su corrección (si aplica).</t>
    </r>
  </si>
  <si>
    <t xml:space="preserve"> Coordinador del GIT Gestión Geodésica </t>
  </si>
  <si>
    <t xml:space="preserve">Archivo de estaciones procesadas CP IGA Bernese 5.2 con el nombre y cargo de la persona que realizó la revisión del cálculo de las coordenadas, y/o correo electrónico como evidencia de la comunicación de las inconformidades del cálculo y su corrección (si aplica). </t>
  </si>
  <si>
    <t>Durante los tres primeros meses del año se procesaron estaciones por el centro de procesamiento IGA -IGAC para SIRGAS.</t>
  </si>
  <si>
    <t>Durante el segundo trimestre se procesaron estaciones por el centro de procesamiento IGA -IGAC para SIRGAS.</t>
  </si>
  <si>
    <t>Durante el tercer trimestre se procesaron estaciones por el centro de procesamiento IGA -IGAC para SIRGAS.</t>
  </si>
  <si>
    <t>Se soporta el archivo sobre las estaciones procesadas CP IGA Bernese 5.2 del 2021, con el nombre de la persona que realizó el cálculo de las coordenadas. Por lo anterior se valida el avance a este control.</t>
  </si>
  <si>
    <t>Se soporta el archivo sobre las estaciones procesadas CP IGA Bernese 5.2 d para el segundo trimestre del 2021, con el nombre de la persona que realizó el cálculo de las coordenadas.  Las cuales fueron dispuestas las coordenadas de estaciones activas del centro de procesamiento IGA y corresponden a 13 semanas.</t>
  </si>
  <si>
    <r>
      <t xml:space="preserve">El funcionario responsable del centro de procesamiento IGA, revisa semanalmente las soluciones de coordenadas, evaluando que los parámetros de procesamiento generados por el BPE de Bernese se encuentren dentro de los rangos permitidos, en caso de no cumplir algún parámetro se revisa nuevamente la configuración de la campaña de cálculo y se aplican los ajustes pertinentes. 
</t>
    </r>
    <r>
      <rPr>
        <b/>
        <sz val="9"/>
        <rFont val="Arial"/>
        <family val="2"/>
      </rPr>
      <t>Evidencia:</t>
    </r>
    <r>
      <rPr>
        <sz val="9"/>
        <rFont val="Arial"/>
        <family val="2"/>
      </rPr>
      <t xml:space="preserve"> Reporte semanal de los parámetros de ejecución generados por el BPE de Bernese</t>
    </r>
  </si>
  <si>
    <t>Funcionario responsable del centro de procesamiento IGA</t>
  </si>
  <si>
    <t>Reporte semanal de los parámetros de ejecución generados por el BPE de Bernese</t>
  </si>
  <si>
    <t>Durante el primer trimestre del año se realizó el cálculo de las coordenadas semanales de las estaciones por el centro de procesamiento IGA -IGAC para SIRGAS.</t>
  </si>
  <si>
    <t>Durante el segundo trimestre del año se realizó el cálculo de las coordenadas semanales de las estaciones por el centro de procesamiento IGA -IGAC para SIRGAS.</t>
  </si>
  <si>
    <t>Durante el tercer trimestre del año se realizó el cálculo de las coordenadas semanales de las estaciones por el centro de procesamiento IGA -IGAC para SIRGAS.</t>
  </si>
  <si>
    <t>Se soporta este control del riesgo 2 con el archivo sobre las estaciones procesadas CP IGA Bernese 5.2 del 2021.</t>
  </si>
  <si>
    <t>Se soporta el archivo sobre las estaciones procesadas CP IGA Bernese 5.2 del 2021, procesaron y dispusieron las coordenadas de estaciones activas del centro de procesamiento IGA las cuales corresponden a 13 semanas.</t>
  </si>
  <si>
    <r>
      <t xml:space="preserve">El funcionario responsable en el GIT de Gestión Geodésica verifica que el equipo se encuentre operando correctamente antes de su salida a campo y previo a la instalación o utilización del mismo, cada vez que sea requerido, para lo cual revisa todos los parámetros de operación de los equipos de las Redes MAGNA-ECO, Red Pasiva y Nivelación Geodésica, registrando en el formato de revisión de equipos esta verificación. Si el equipo no opera correctamente, se programa su mantenimiento.
</t>
    </r>
    <r>
      <rPr>
        <b/>
        <sz val="9"/>
        <rFont val="Arial"/>
        <family val="2"/>
      </rPr>
      <t>Evidencia:</t>
    </r>
    <r>
      <rPr>
        <sz val="9"/>
        <rFont val="Arial"/>
        <family val="2"/>
      </rPr>
      <t xml:space="preserve"> Formato de revisión de equipos</t>
    </r>
  </si>
  <si>
    <t>Funcionario responsable en el GIT Gestión Geodésica</t>
  </si>
  <si>
    <t>Formato de revisión de equipos</t>
  </si>
  <si>
    <t>Durante el primer trimestre, se realizó  la verificación de equipos de acuerdo con la programación de trabajo en campo.</t>
  </si>
  <si>
    <t>Durante el segundo trimestre, se realizó  la verificación de equipos de acuerdo con la programación de trabajo en campo.</t>
  </si>
  <si>
    <t>Durante el tercer trimestre, se realizó  la verificación de equipos de acuerdo con la programación de trabajo en campo.</t>
  </si>
  <si>
    <t>Se observa para la aprobación de este control los archivos sobre la verificación de equipos e instrumentos auxiliares geodésicos y topográficos, como son los equipos (Leica viva AS10/GS10 y Magna ECO).</t>
  </si>
  <si>
    <t>Para el segundo trimestre se evidencian los formatos de verificación de equipos e instrumentos auxiliares geodésicos y topográficos, debidamente diligenciados correspondiente a los meses de abril, mayo y junio de 2021.</t>
  </si>
  <si>
    <t>Se observa registro de las estaciones procesadas por el centro de procesamiento IGA-IGAC para SIRGAS, con el nombre de la persona que realiza los cálculos, pero no se encuentra evidencia del cumplimiendo del control acá detallado, toda vez que no aparece el nombre y cago de la persona que realiza la revisión de los cálculos, ni el resultado de esa revisión, tal y como se encuentra especificado en el entregable de este control.</t>
  </si>
  <si>
    <t>se revisan las evidencias de las estaciones gestionadas cumple con producto esperado.</t>
  </si>
  <si>
    <t>Se observa registro de las estaciones procesadas por el centro de procesamiento IGA-IGAC para SIRGAS, diligenciado semanalmente durante los tres primeros meses del año 2021, con lo cual se cumple el control establecido</t>
  </si>
  <si>
    <t>se revisan las evidencias del reporte semanal de los parametros, cumple</t>
  </si>
  <si>
    <t>Se observan tres registros de verificación de los equipos antena GNSS Leica Viva AS10 y Magna ECO, uno correspondiente a cada mes analizado, con lo cual se da cumplimiento al control establecido, entendiendo que las evidencias adjuntas son una muestra de la ejecución del control.</t>
  </si>
  <si>
    <t>Las evidencias cumplen con el producto esperado en el control</t>
  </si>
  <si>
    <t>GEO-2</t>
  </si>
  <si>
    <t>GIG-7</t>
  </si>
  <si>
    <t>Solicitud o recepción de dádivas con el objetivo de agilizar o retrasar la entrega de un dato geodésico para beneficio propio o de un tercero</t>
  </si>
  <si>
    <t>1. Falta de apropiación de valores institucionales.
2. Falta de verificación del cumplimiento de normatividad vigente, estándares o especificaciones técnicas.
3. Recibimiento de solicitudes del usuario de manera  directa por parte de los funcionarios o contratistas del GIT Gestión Geodésica
4. Publicación inoportuna de los datos geodésicos en la página web</t>
  </si>
  <si>
    <t>1. Perjuicio en la imagen institucional y pérdida de credibilidad en el IGAC
2. Sanciones disciplinarias
3. Demandas y procesos legales en contra del Instituto</t>
  </si>
  <si>
    <r>
      <t xml:space="preserve">Mensualmente el Coordinador del GIT de Gestión Geodésica realiza seguimiento a los tiempos para el reporte de la publicación de la información geodésica en la página web. En caso de que se encuentren retrasos, se investiga el motivo, y de encontrarse que se trata para beneficio de un particular se informa la situación a la Oficina de Control Disciplinario para iniciar el proceso pertinente.  
</t>
    </r>
    <r>
      <rPr>
        <b/>
        <sz val="9"/>
        <rFont val="Arial"/>
        <family val="2"/>
      </rPr>
      <t xml:space="preserve">
Evidencia: </t>
    </r>
    <r>
      <rPr>
        <sz val="9"/>
        <rFont val="Arial"/>
        <family val="2"/>
      </rPr>
      <t>Reporte del seguimiento mensual a los tiempos de la información publicada en la página web  y/o comunicación realizada a la Oficina de Control Disciplinario (Si aplica el caso).</t>
    </r>
  </si>
  <si>
    <t>Coordinador del GIT Gestión Geodésica</t>
  </si>
  <si>
    <t>Correo electrónico con envío de información geodésica para publicar en la página web y/o comunicación realizada a la Oficina de Control Disciplinario (Si aplica).</t>
  </si>
  <si>
    <t>Durante el primer trimestre, se realiza seguimiento a los tiempos para el reporte de la publicación de la información geodesia en la página web de datos abiertos geodesia: https://geoportal.igac.gov.co/contenido/datos-abiertos-geodesia y FTP donde se alojan los datos RINEX de la red MAGNA-ECO. El seguimiento se evidencia en el archivo “Publicación de Archivos RINEX” y solicitudes de publicación de información a OIT.</t>
  </si>
  <si>
    <t>Durante el segundo trimestre, se realiza seguimiento a los tiempos para el reporte de la publicación de la información geodesia en los FTP donde se alojan y publican los datos RINEX de la red MAGNA-ECO. El seguimiento se evidencia en el archivo “Publicación de Archivos RINEX”.</t>
  </si>
  <si>
    <t>Durante el tercer trimestre, se realiza seguimiento a los tiempos para el reporte de la publicación de la información geodesia en los FTP donde se alojan y publican los datos RINEX de la red MAGNA-ECO. El seguimiento se evidencia en el archivo “Publicación de Archivos RINEX”.</t>
  </si>
  <si>
    <t>Se observan los datos de publicación de archivos rinex correspondientes a los meses de enero, febrero y marzo, así mismo, se evidencia documentos sobre la actualización de archivos y shape del apartado “Datos Coordenados Red Geodésica Nacional Nuevo ITRF 2014” de la página de datos abiertos geodesia.   Por lo anterior se valida el avance por parte de la OCI.</t>
  </si>
  <si>
    <t>Se observa correo electrónico solicitando la publicación de datos abiertos de geodesia, así como tres archivos con los datos publicados en cada mes, con lo cual se cumple el control planteado.</t>
  </si>
  <si>
    <t>se revisan los archivos a cargar y cumplen con el entregable</t>
  </si>
  <si>
    <t>GEO-3</t>
  </si>
  <si>
    <t>GIG-8</t>
  </si>
  <si>
    <t>Incumplimiento de las especificaciones y estándares de producción cartográfica</t>
  </si>
  <si>
    <t xml:space="preserve">
1. Alta rotación de personal que genera pérdida de recurso humano con conocimiento y experticia en los procesos.
2. Desconocimiento por parte del equipo técnico de las especificaciones y estándares de producción o del marco de la infraestructura de datos espaciales ICDE
3. Insuficiente comunicación y socialización de los procesos cartográficos y metodologías de trabajo.
4. Falta de verificación del cumplimiento de normatividad vigente, estándares o especificaciones técnicas durante las diferentes etapas del proceso de producción de información cartográfica básica
5. Daño de los equipos tecnológicos especializados para la producción cartográfica.
6. Falta o insuficiente mantenimiento y/o calibración de equipos de oficina y de campo (topográficos y estaciones de trabajo)
7. Fallas u obsolescencia de la cámara aérea digital
8. Insuficiente software licenciado.
9. Los datos recopilados durante los trabajos realizados en campo, en algunas ocasiones no cumplen las especificaciones técnicas.
10. Inadecuada capacidad de la infraestructura tecnológica para la producción cartográfica
11. Revisión de los productos cartográficos sin la metodología adecuada para determinar el cumplimiento de los estándares o especificaciones técnicas
12. Débil revisión de la aplicación de los lineamientos de la ICDE durante el proceso de producción cartográfica.</t>
  </si>
  <si>
    <t>1. Deslegitimización y poca confiabilidad en la información y los productos producidos por el instituto
2. Incurrencia en reprocesos, afectando el cumplimiento de los cronogramas establecidos.
3. Pérdida de recursos económicos de la entidad territorial que contrató la elaboración de los productos cartográficos
4. Afectación en la mala planeación y ordenamiento del territorio, incurriendo en decisiones erróneas por parte de los entes territoriales.
5. Demandas contra el IGAC de parte de la entidad con la que se tiene el convenio</t>
  </si>
  <si>
    <r>
      <t xml:space="preserve">Antes y después de la comisión, el Coordinador del GIT de Producción Cartográfica o Funcionario asignado a comisión de campo, realiza verificación de equipos para control terrestre y clasificación de campo para realizar el trabajo asignado llevando a cabo pruebas de funcionamiento. En caso de encontrar fallas en los equipos, los reporta al responsable del almacén para que actualice el listado sobre el estado operativo de los equipos y se programe su revisión y mantenimiento respectivo.
</t>
    </r>
    <r>
      <rPr>
        <b/>
        <sz val="9"/>
        <rFont val="Arial"/>
        <family val="2"/>
      </rPr>
      <t xml:space="preserve">
Evidencia:</t>
    </r>
    <r>
      <rPr>
        <sz val="9"/>
        <rFont val="Arial"/>
        <family val="2"/>
      </rPr>
      <t xml:space="preserve"> Formato con el registro de Verificación de equipos e instrumentos auxiliares geodésicos y topográficos.</t>
    </r>
  </si>
  <si>
    <t xml:space="preserve">Coordinador del GIT de Producción Cartográfica o Funcionario asignado a comisión de campo </t>
  </si>
  <si>
    <t>Formato con el registro de verificación de los equipos.</t>
  </si>
  <si>
    <t>Se adjuntan evidencias correspondientes al cargue de formatos de verificación de equipos geodésicos y topográficos, correspondientes a tres meses: enero, febrero y marzo del año 2021.</t>
  </si>
  <si>
    <t>Se adjuntan evidencias correspondientes al cargue de formatos de verificación de equipos geodésicos y topográficos, correspondientes a tres meses: abril, mayo y junio del año 2021.</t>
  </si>
  <si>
    <t>Se adjuntan evidencias correspondientes al cargue de formatos de verificación de equipos geodésicos y topográficos, correspondientes a tres meses: julio, agosto y septiembre del año 2021.</t>
  </si>
  <si>
    <t>Se evidencian varios formatos de registros sobre la verificación de equipos e instrumentos auxiliares geodésicos y topográficos a los siguientes equipos (Leica viva AS10/GS10, Magna Eco, GRAVÍMETRO ANÁLOGO L &amp; R G-46 Y GNSS).</t>
  </si>
  <si>
    <r>
      <t xml:space="preserve">En cada etapa de elaboración del producto cartográfico, el Coordinador del GIT de Producción Cartográfica o el Funcionario asignado que recibe el producto, verifica el cumplimiento de especificaciones y estándares de producción de la etapa anterior, registrando las observaciones en los formatos de listas de chequeo o de aseguramiento de la calidad. En caso de encontrar algún incumplimiento, informa al Profesional asignado por el Coordinador del GIT de Producción Cartográfica para que se tomen las acciones pertinentes. 
</t>
    </r>
    <r>
      <rPr>
        <b/>
        <sz val="9"/>
        <rFont val="Arial"/>
        <family val="2"/>
      </rPr>
      <t xml:space="preserve">Evidencias: </t>
    </r>
    <r>
      <rPr>
        <sz val="9"/>
        <rFont val="Arial"/>
        <family val="2"/>
      </rPr>
      <t>Formatos de listas de chequeo o de aseguramiento de la calidad</t>
    </r>
  </si>
  <si>
    <t>Coordinador del GIT de Producción Cartográfica o Funcionario asignado</t>
  </si>
  <si>
    <t>Formatos de listas de chequeo o de aseguramiento de la calidad</t>
  </si>
  <si>
    <t>Se adjuntan (muestras)  las listas de chequeo realizadas a tres proyectos, durante el primer trimestre del año.</t>
  </si>
  <si>
    <t>Se adjuntan (muestras)  las listas de chequeo realizadas a tres proyectos, durante el segundo trimestre del año.</t>
  </si>
  <si>
    <t>Se adjuntan (muestras) las listas de chequeo realizadas a tres proyectos, durante el tercer trimestre del año.</t>
  </si>
  <si>
    <t>Se evidencian como insumos cuatro (4), archivos de Lista de chequeo edición y estructuración base de datos con nomenclatura de Villavicencio, Fuente de Oro – P20, la plancha 365ID3 del municipio La Plata y la plancha 208IVD3 del Municipio de El Tablazo)</t>
  </si>
  <si>
    <t>Se evidencian como soporte las listas de chequeo de edición y estructuración de la base de datos con nomenclatura de los Municipios El Tablazo y Quebrada Yaguilga a escala 1:10.000, de igual manera del Municipio de Popayán a escala 1:2.000. Por lo anterior se avala el cumplimiento al producto esperado.</t>
  </si>
  <si>
    <r>
      <t xml:space="preserve">En cada proyecto, el responsable de la validación de los productos finales dentro del GIT de Producción Catográfica, realiza el seguimiento y control a los elementos de calidad establecidos en las especificaciones técnicas vigentes, mediante muestreo y verificación del cumplimiento de las mismas en los productos finales establecidos. En caso de presentarse no conformidades se genera un reporte para definir los tipos de ajuste a realizar si los hay, realizando la respectiva devolución hasta que cumpla con los parámetros de calidad. 
</t>
    </r>
    <r>
      <rPr>
        <b/>
        <sz val="9"/>
        <rFont val="Arial"/>
        <family val="2"/>
      </rPr>
      <t>Evidencia:</t>
    </r>
    <r>
      <rPr>
        <sz val="9"/>
        <rFont val="Arial"/>
        <family val="2"/>
      </rPr>
      <t xml:space="preserve"> Informe de aprobación o rechazo del producto cartográfico</t>
    </r>
  </si>
  <si>
    <t>El responsable de la validación de los productos finales dentro del GIT de Producción Catográfica</t>
  </si>
  <si>
    <t xml:space="preserve"> Informe de aprobación o rechazo del producto cartográfico</t>
  </si>
  <si>
    <t>Se adjuntan las evidencias (muestra) de la validación de productos cartográficos realizadas en el primer trimestres 2021, todas ellas soportadas en el cumplimiento de especificaciones resoluciones 471 y 529 de 2020</t>
  </si>
  <si>
    <t>Se adjuntan las evidencias (muestra) de la validación de productos cartográficos realizadas en el segundo trimestres 2021, todas ellas soportadas en el cumplimiento de especificaciones resoluciones 471 y 529 de 2020</t>
  </si>
  <si>
    <t>Se adjuntan las evidencias (muestra) de la validación de productos cartográficos realizadas en el tercer trimestres 2021, todas ellas soportadas en el cumplimiento de especificaciones resoluciones 471 y 529 de 2020</t>
  </si>
  <si>
    <t>Se observan los documentos respuesta sobre la revisión y validación de información cartográfica por parte del área responsable, donde se dio respuesta a los DTM de las zonas del contrato 24118/2020 donde se hace la descripción de la devolución por departamento por medio del memorando del 02/03/2021, de la misma manera la revisión del proyecto Meta Fuente de Oro realizado el día 10/03/2021, la validación de la base de datos La Plata de la plancha 344IIIC1 con un área de 1.557 ha, por otro lado se evidencia la revisión de los productos de Ortofotomosaicos, Modelos Digitales de Terreno de la cabecera municipal de La Virginia y Pereira Dosquebradas, con respuesta dada por medio de memorando del día 25/03/2021, así mismo se realiza la revisión de la base de datos diferetes planchas.</t>
  </si>
  <si>
    <t>Se observa el informe del Ortofotomosaico del Municipio de Fuente de Oro a escala 1:2.000 donde se describen todos lo parámetros establecidos para la revisión.  De igual manera se evidencia el informe de resultados obtenidos en la inspección de los productos correspondiente a la base de datos Fuente de Oro de la zona central del meta a escala 1:10.000.  Por otro lado, de soportaron los productos cartográficos cumpliendo con las especificaciones establecidas en las resoluciones 471 y 529 de 2020. Por lo anterior se valida el avance.</t>
  </si>
  <si>
    <t>Las evidencias adjuntas corresponden al control y al período al que se realiza seguimiento</t>
  </si>
  <si>
    <t>se revisan las evidencias cargadas de verificación de equipos ok</t>
  </si>
  <si>
    <t>En las evidencias se observan los registros de listas de chequeo de bases de datos con nombre en nomenclatura para los proyectos de Villavicencio, Fuente de oro, La Plata (Huila) y El Tablazo lo cual corresponde al control y el periodo analiza al que se le realiza seguimiento</t>
  </si>
  <si>
    <t>se revisan las listas de chequeo y se encuentran validas</t>
  </si>
  <si>
    <t xml:space="preserve">Las evidencias muestran los resultados de validación a los ortofotomosaicos y modelos digitales de los municipios de la Virginia y Dos Quebradas (Risaralda), validación del DTM resultado del contrato 24118 de 2020, orto foto mosaico base de datos cartográficos  del municipio de la fuente de oro modelo digital de terreno de María la baja. Con lo cual se evidencia cumplimiento al control establecido en el periodo correspondiente al primer trimestre del año </t>
  </si>
  <si>
    <t>CAR-1</t>
  </si>
  <si>
    <t>GIG-9</t>
  </si>
  <si>
    <t>Incumplimiento de los tiempos programados para la atención de requerimientos de usuarios internos y externos en la producción, actualización y disposición de información cartográfica básica</t>
  </si>
  <si>
    <t>1. Orden público que limita el acceso a las zonas en el trabajo en campo.
2. Condiciones climatológicas adversas.
3. Eventos externos que impiden realizar la producción o actualización de la información cartográfica.
4. Fallas en los equipos usados
5. Planeación inadecuada
6. Demoras en la actualización de software y hardware 
7. Insuficiente software licenciado.
8. Demoras en los procesos de contratación de personal.
9. Problemas en la consecución de insumos para la producción cartográfica</t>
  </si>
  <si>
    <t>1. Mala imagen para el IGAC
2. Insatisfacción de los usuarios internos y externos
3. Demandas contra el IGAC de parte de la entidad con la que se tiene el convenio
4. Impacta la ejecución de varios procesos de la Entidad
5. Atraso en los procesos de los usuarios externos que requieren los productos generados por este proceso</t>
  </si>
  <si>
    <r>
      <t xml:space="preserve">El funcionario o contratista del GIT de Producción Cartográfica asignado a una comisión para realizar el trabajo de control terrestre o clasificación de campo, verifica las condiciones de orden público en la zona de trabajo, comunicándose con las autoridades civiles y militares del lugar, y gestiona los permisos o autorizaciones con esas autoridades. En caso de no obtener los permisos se reporta al  profesional encargado del GIT de Producción Cartográfica para posponer la comisión de campo hasta que las condiciones de seguridad sean las adecuadas, solicitando prórrogas con los usuarios externos
</t>
    </r>
    <r>
      <rPr>
        <b/>
        <sz val="9"/>
        <rFont val="Arial"/>
        <family val="2"/>
      </rPr>
      <t>Evidencia:</t>
    </r>
    <r>
      <rPr>
        <sz val="9"/>
        <rFont val="Arial"/>
        <family val="2"/>
      </rPr>
      <t xml:space="preserve"> Correos electrónicos remitidos a las autoridades civiles y militares del lugar, documentos de autoridades civiles y militares (cuando aplique) y/o prórrogas al contrato (cuando aplique).</t>
    </r>
  </si>
  <si>
    <t xml:space="preserve">Funcionario o contratista del GIT de Producción Cartográfica </t>
  </si>
  <si>
    <t>Correos electrónicos remitidos a las autoridades civiles y militares del lugar, documentos de autoridades civiles y militares (cuando aplique) y/o prórrogas al contrato (cuando aplique).</t>
  </si>
  <si>
    <t>Evidencias del mes de enero, febrero y marzo (3 meses), en referencia a las comunicaciones dirigidas a las autoridades civiles y militares para el desarrollo de comisiones de campo en los diferentes municipios del pais ...</t>
  </si>
  <si>
    <t>Evidencias del mes de abril, mayo, junio (3 meses), en referencia a las comunicaciones dirigidas a las autoridades civiles y militares para el desarrollo de comisiones de campo en los diferentes municipios del pais.</t>
  </si>
  <si>
    <t>Evidencias del mes de julio, agosto, septiembre (3 meses), en referencia a las comunicaciones dirigidas a las autoridades civiles y militares para el desarrollo de comisiones de campo en los diferentes municipios del pais.</t>
  </si>
  <si>
    <t>Para la validación de este control el área respectiva suministró cada uno de los memorandos enviados a los municipios donde se adelantan trabajos sobre Fotocontrol para Cartografía Básica, solicitando el acompañamiento y la autorización de ingreso a los funcionarios del IGAC para el normal desarrollo de los trabajos de campo. Se valida el avance.</t>
  </si>
  <si>
    <t>Se observan las comunicaciones enviadas a los coroneles informando las actividades de campo que se adelantarán en los Municipios de departamento de Cauca, María la Baja y Circunvecinos del departamento de Bolívar.  De igual manera se soportaron los formatos de salidas de bienes (equipos de cartografía y topografía) debidamente diligenciados y formados.</t>
  </si>
  <si>
    <r>
      <t xml:space="preserve">El Coordinador del GIT de Producción Cartográfica realiza seguimiento y control periódico a los cronogramas de trabajo y estándares de producción, indagando con los líderes de las etapas del proceso de producción a través de mesas de trabajo, los inconvenientes presentados o retrasos en las actividades. En caso de identificarse retrasos en la programación se definen los correctivos que se deben tomar para cumplir con la meta. 
</t>
    </r>
    <r>
      <rPr>
        <b/>
        <sz val="9"/>
        <rFont val="Arial"/>
        <family val="2"/>
      </rPr>
      <t xml:space="preserve">Evidencia: </t>
    </r>
    <r>
      <rPr>
        <sz val="9"/>
        <rFont val="Arial"/>
        <family val="2"/>
      </rPr>
      <t xml:space="preserve">Actas de reunión, correos electrónicos, grabaciones de reunión u otro material soporte de las mesas de trabajo realizadas. </t>
    </r>
  </si>
  <si>
    <t>Coordinador del GIT de Producción Cartográfica</t>
  </si>
  <si>
    <t xml:space="preserve">Actas de reunión, correos electrónicos, grabaciones de reunión u otro material soporte de las mesas de trabajo realizadas. </t>
  </si>
  <si>
    <t>Se llevaron a cabo reuniones de seguimiento al proeso durante el primer trimestre 2021.</t>
  </si>
  <si>
    <t>Se llevaron a cabo reuniones de seguimiento al proeso durante el segundo trimestre 2021.</t>
  </si>
  <si>
    <t>Se llevaron a cabo reuniones de seguimiento al proeso durante el tercer trimestre 2021.</t>
  </si>
  <si>
    <t>Para esta actividad se soportan las actas correspondientes a las reuniones realizadas cada 15 días con el fin de realizar un seguimiento a los avances de cada grupo, así mismo se soportan los listados de asistencias de cada reunión.  Por lo anterior se valida el avance.</t>
  </si>
  <si>
    <t xml:space="preserve">Para esta actividad se soportan las actas realizadas los días 05/04/2021, 12/05/2021 y 19/05/2021 con el fin de hacer el seguimiento a las diferentes actividades de cada grupo. </t>
  </si>
  <si>
    <t>Con una muestra de 37 oficios dirigidos a diferentes autoridades, se observa el cumplimiento del control planteado</t>
  </si>
  <si>
    <t>se revisan las evidencias de las comunicaciones a los diferentes entes y grupos militares y de seguridad durante el periodo</t>
  </si>
  <si>
    <t xml:space="preserve">Con las actas de reunión registros de asistencia y correo electrónico se evidencia el cumplimiento del control a este riesgo en el primer trimestre de 2021 </t>
  </si>
  <si>
    <t>se revisan las evidencias de las comunicaciones y correos electronicos durante el periodo</t>
  </si>
  <si>
    <t>CAR-2</t>
  </si>
  <si>
    <t>GIG-10</t>
  </si>
  <si>
    <t>Recibir dádivas para alterar u omitir información en las diferentes etapas del proceso de producción cartográfica básica para beneficio propio o de un particular.</t>
  </si>
  <si>
    <t>1. Falta de verificación del cumplimiento de normatividad vigente, estándares o especificaciones técnicas durante las diferentes etapas del proceso de producción de información cartográfica básica.
2. Falta de apropiación de valores éticos 
3. Falta de control en el manejo de la información
4. Acceso no autorizado a recursos tecnológicos y sistemas de información del proceso cartográfico
5. Tráfico de influencias y/o amiguismos</t>
  </si>
  <si>
    <t>1. Perjuicio en la imagen institucional y pérdida de credibilidad en el IGAC
2. Sanciones disciplinarias
3. Demandas y procesos legales en contra del Instituto
4. Sanciones fiscales o indemnizaciones pagadas por la Entidad.
5. Investigaciones fiscales, penales o disciplinarias por parte de entes de control</t>
  </si>
  <si>
    <r>
      <t xml:space="preserve">Mínimo una vez al año cada Coordinador del GIT perteneciente a la Subdirección de Geografía y Cartografía, verifica los roles de los usuarios en el aplicativo GEOCARTO, el acceso a las carpetas en los servidores y la restricción de dispositivos externos, conforme a las funciones y responsabilidades que tiene cada funcionario o contratista; y reporta al GIT de Administración de la información geodésica, cartográfica y geográfica a través de correo electrónico. En caso de encontrar diferencias, solicita el cambio respectivo.
</t>
    </r>
    <r>
      <rPr>
        <b/>
        <sz val="9"/>
        <rFont val="Arial"/>
        <family val="2"/>
      </rPr>
      <t xml:space="preserve">Evidencia: </t>
    </r>
    <r>
      <rPr>
        <sz val="9"/>
        <rFont val="Arial"/>
        <family val="2"/>
      </rPr>
      <t>Correo electrónico informando los resultados de la verificación de roles y usuarios.</t>
    </r>
  </si>
  <si>
    <t>Coordinador del GIT perteneciente a la Subdirección de Geografía y Cartografía</t>
  </si>
  <si>
    <t>Correo electrónico informando los resultados de la verificación de roles y usuarios</t>
  </si>
  <si>
    <t>Durante el primer trimestre, En el mes de marzo, no se han recibido solicitudes sobre la verificación de roles y usuarios.</t>
  </si>
  <si>
    <t>Durante el tercer trimestre, se envío un correo solicitando la revisión de roles por cada coordinador de GIT. Se hace revisión en Geocarto y se encuentra el caso 195143.</t>
  </si>
  <si>
    <t>No se evidencia meta programada para este trimestre.</t>
  </si>
  <si>
    <t>Para este control no se evidencia ningún insumo; de hecho, no se cumple con la meta programada para este segundo trimestre del año 2021.  Por otro lado, en el auto seguimiento se describe que en el mes de marzo no se han recibido solicitudes sobre la verificación de roles, pero no se informa para los meses correspondientes a abril, mayo y junio.</t>
  </si>
  <si>
    <r>
      <t xml:space="preserve">Cada vez que se registra una solicitud en GEOCARTO el Coordinador del GIT o su delegado perteneciente a la Subdirección de Geografía y Cartografía, debe revisar la solicitud de productos para usuarios y aprobarla a través de este software, corroborando su pertinencia. En caso de encontrar una solicitud de una información que no se requiera para el trabajo a realizar, la rechaza a través de GEOCARTO. 
</t>
    </r>
    <r>
      <rPr>
        <b/>
        <sz val="9"/>
        <rFont val="Arial"/>
        <family val="2"/>
      </rPr>
      <t xml:space="preserve">
Evidencia:</t>
    </r>
    <r>
      <rPr>
        <sz val="9"/>
        <rFont val="Arial"/>
        <family val="2"/>
      </rPr>
      <t xml:space="preserve"> Pantallazo y/o listado de las solicitudes del sistema GEOCARTO aprobadas.</t>
    </r>
  </si>
  <si>
    <t>Coordinador del GIT o su delegado perteneciente a la Subdirección de Geografía y Cartografía</t>
  </si>
  <si>
    <t>Pantallazo y/o listado de las solicitudes del sistema GEOCARTO aprobadas.</t>
  </si>
  <si>
    <t>Se adjuntan las evidencias de las solicitudes recibidas durante el primer trimestre del año (dos meses).</t>
  </si>
  <si>
    <t>Durante el segundo trimestre, no se recibieron solicitudes de otros grupos en Geocarto.</t>
  </si>
  <si>
    <t>Se adjuntan las evidencias de las solicitudes recibidas durante el tercer trimestre del año.</t>
  </si>
  <si>
    <t>Se evidencian los pantallazos sobre las solicitudes realizadas en la plataforma de GEOCARTO.  Por lo anterior se valida el avance a dicho control.</t>
  </si>
  <si>
    <t>No se programó meta para este segundo trimestre del año 2021.</t>
  </si>
  <si>
    <t>El avance cualitativo corresponde al mismo realizado durante el primer trimestre. En el seguimiento del segundo trimestre no se debería relacionar el mes de marzo. Adicional, si no se había programado este control para ese trimestre, la meta debería ser cero (0)</t>
  </si>
  <si>
    <t>se verificasn las evidencias cargadas, cumplen con el producto esperado de roles</t>
  </si>
  <si>
    <t>Se videncia en pantallazos de las aprobaciones a las solicitudes de información realizadas a través de GEOCARTO con lo que se comprueba el cumplimiento al control en el primer trimestre de 2021</t>
  </si>
  <si>
    <t>Sin meta asignada</t>
  </si>
  <si>
    <t>se revisa el pantallazo adjuntado, cumple con el producto esperado</t>
  </si>
  <si>
    <t>CAR-3</t>
  </si>
  <si>
    <t>GIG-11</t>
  </si>
  <si>
    <t>Incumplimiento en la elaboración de los productos programados en el proceso de Gestión Agrológica</t>
  </si>
  <si>
    <t>1. Insuficiencia y recortes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5. Aplicación parcial de los documentos del SGI</t>
  </si>
  <si>
    <t xml:space="preserve">1. Reprocesos
2. Insatisfacción del cliente
3. Pérdida de credibilidad e imagen institucional.
4. Demandas o multas </t>
  </si>
  <si>
    <r>
      <t xml:space="preserve">El Subdirector de Agrología realiza seguimiento trimestral al reporte y análisis de las metas e indicadores en los Comites de Coordinación, con el fin de verificar el cumplimiento en la generación de los productos programados por el proceso de Gestión Agrológica. En caso de que se detecten desviaciones se analizan las causas y se determinan las acciones que deben adelantar los responsables.
</t>
    </r>
    <r>
      <rPr>
        <b/>
        <sz val="9"/>
        <rFont val="Arial"/>
        <family val="2"/>
      </rPr>
      <t>Evidencia:</t>
    </r>
    <r>
      <rPr>
        <sz val="9"/>
        <rFont val="Arial"/>
        <family val="2"/>
      </rPr>
      <t xml:space="preserve"> Reporte del seguimiento de metas e indicadores y acciones evidenciados en el acta del Comité de Coordinación y registro de asistencia.</t>
    </r>
  </si>
  <si>
    <t xml:space="preserve"> Subdirector de Agrología</t>
  </si>
  <si>
    <t>Reporte del seguimiento de metas e indicadores y acciones evidenciados en el acta del Comité de Coordinación y registro de asistencia.</t>
  </si>
  <si>
    <t>Se ejecutó el seguimiento trimestral al reporte y análisis de metas e indicadores con el fin de verificar el cumplimiento en la generación de productos programados por el proceso de Gestión Agrológica. Se adjunta reporte del seguimientos de metas e indicadores con corte al 31 de marzo de 2021.</t>
  </si>
  <si>
    <t>Se ejecutó el seguimiento trimestral al reporte y análisis de metas e indicadores con el fin de verificar el cumplimiento en la generación de productos programados por el proceso de Gestión Agrológica. Se adjunta las actas y registros de asistencia de los comités de coordinación realizados el 07 de mayo y  el 03 de junio del 2021.</t>
  </si>
  <si>
    <t xml:space="preserve">Se ejecutó el seguimiento trimestral al reporte y análisis de metas e indicadores con el fin de verificar el cumplimiento en la generación de productos programados por el proceso de Gestión Agrológica. Se adjunta los registros de asistencia de los comités de coordinación realizados. </t>
  </si>
  <si>
    <t>Se evidencia informe de seguimiento sobre el las metas e indicadores de la Subdirección, con corte al 31/03/2021.</t>
  </si>
  <si>
    <t>Se evidencia actas de reunión del 07/05/2021 y 03/06/2021, sobre comités de coordinación con su respectivo listado de asistencia.  Por lo anterior se avala el cumplimiento.</t>
  </si>
  <si>
    <t>Se observa seguimiento trimestral al reporte y análisis de metas e indicadores con corte al 31 de marzo de 2021</t>
  </si>
  <si>
    <t>Se valida el seguimiento y la evidencia aportada: actas del comité de coordinación y registros de asistencia, al ser coincidentes se aprueba el seguimiento.</t>
  </si>
  <si>
    <t>De acuerdo con las evidencias, se validan mesas de trabajo realizadas el 30 de agosto, 6 de agosto y 10 de septiembre, realizando seguimiento a reporte y análisis de metas e indicadores.</t>
  </si>
  <si>
    <t>AGR-1</t>
  </si>
  <si>
    <t>GIG-12</t>
  </si>
  <si>
    <t>Calidad deficiente de los productos generados por la Gestión Agrológica</t>
  </si>
  <si>
    <t xml:space="preserve">1. Deficiencia en la información básica para realizar estudios agrológicos.
2. Incumplimiento de los estándares de producción de información geográfica
3. Ausencia de controles de calidad en las diferentes etapas del proceso
4. Deficiencia o inexistencia en la información básica para realizar estudios agrológicos
5. Aplicación parcial de la documentación del SGI
6. Problemas de orden público a nivel nacional que pueden afectar las actividades de campo.
</t>
  </si>
  <si>
    <r>
      <t xml:space="preserve">El Facilitador del Sistema de Gestión Integrado (SGI) o el Profesional de Control de Calidad del proyecto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r>
    <r>
      <rPr>
        <b/>
        <sz val="9"/>
        <rFont val="Arial"/>
        <family val="2"/>
      </rPr>
      <t>Evidencia:</t>
    </r>
    <r>
      <rPr>
        <sz val="9"/>
        <rFont val="Arial"/>
        <family val="2"/>
      </rPr>
      <t xml:space="preserve"> Listas de chequeo diligenciadas, la actualización de la documentación según aplique y soportes de la reinducción o cambio de actividad (si aplica).</t>
    </r>
  </si>
  <si>
    <t>Facilitador del Sistema de Gestión Integrado (SGI) 
Profesional de Control de Calidad del proyecto</t>
  </si>
  <si>
    <t>Listas de chequeo diligenciadas, la actualización de la documentación según aplique y soportes de la reinducción o cambio de actividad (si aplica).</t>
  </si>
  <si>
    <t>Se realizó el seguimiento al cumplimiento de la documentación del SGI por medio de la aplicación de una lista de chequeo para la determinación de cárbono organico por el método del walkley black en el mes de febrero y se desarrolló la actualización de información documentada en el listado maestro de documentos SGI para el proceso de Gestión Agrológica.</t>
  </si>
  <si>
    <t>Se realizó el seguimiento al cumplimiento de la documentación del SGI por medio de la aplicación de una lista de chequeo para la determinación de textura por el método de Bouyoucos en el mes de abril, obtención, preparación de las fracciones arena, arcilla y muestras en polvo para análisis mineralógico en el mes de mayo y determinación del pH método potenciómetrico en el mes de junio.</t>
  </si>
  <si>
    <t>Se realizó el seguimiento al cumplimiento de la documentación del SGI por medio de la aplicación de una lista de chequeo para la determinación de mesofauna en el mes de julio y determinación de la densidad aparente en el mes de agosto. Cabe aclarar que para este control se debia aplicar como minimo una lista de chequeo y para el trimestre evaluado se ejecutaron un total de dos listas de chequeo.</t>
  </si>
  <si>
    <t>Se evidencia como soporte la lista de chequeo para instalaciones y/o determinación analítica, así mismo, se observa el informe de actualización de la documentación correspondiente al primer trimestre del año 2021.</t>
  </si>
  <si>
    <t xml:space="preserve">Se evidencia como soporte las listas de chequeo para instalaciones y/o determinación analítica, del 20/04/2021, 25/05/2021 y 10/06/2021 debidamente diligenciadas así mismo, se soportan los pantallazos de los documentos cargados en el listado maestro del IGAC actualizados y publicados. </t>
  </si>
  <si>
    <r>
      <t xml:space="preserve">Los Profesionales asignados de cada proyecto o convenio en la Subdirección de Agrología, aplican los controles de calidad establecidos en el proceso de Gestión Agrológica, reportando mensualmente el estado de los proyectos o convenios, con el propósito de verificar que se cumplen todos los parámetros establecidos en cada etapa del proceso. En caso de encontrar desviaciones se regresa a la etapa anterior para su corrección o se realizan reprocesos. 
</t>
    </r>
    <r>
      <rPr>
        <b/>
        <sz val="9"/>
        <rFont val="Arial"/>
        <family val="2"/>
      </rPr>
      <t xml:space="preserve">Evidencia: </t>
    </r>
    <r>
      <rPr>
        <sz val="9"/>
        <rFont val="Arial"/>
        <family val="2"/>
      </rPr>
      <t>Reporte mensual del estado de los proyectos o convenios y/o evidencias de reprocesos según aplique.</t>
    </r>
  </si>
  <si>
    <t xml:space="preserve"> Profesionales asignados de cada proyecto o convenio en la Subdirección de Agrología</t>
  </si>
  <si>
    <t>Reporte mensual del estado de los proyectos o convenios y/o evidencias de reprocesos según aplique.</t>
  </si>
  <si>
    <t>Se realizó la aplicación de los controles de calidad establecidos en el proceso y se desarrolló los reportes del estado de los proyectos y convenios del  proceso de Gestión Agrológica.</t>
  </si>
  <si>
    <t>Se realizó la aplicación de los controles de calidad establecidos y se desarrolló los reportes del estado de los proyectos y convenios del  proceso de Gestión Agrológica. Se adjuntan todos los informes de seguimiento realizados en los meses de abril, mayo y junio.</t>
  </si>
  <si>
    <t>Se realizó la aplicación de los controles de calidad establecidos y se desarrolló los reportes del estado de los proyectos y convenios del  proceso de Gestión Agrológica. Se adjuntan todos los informes de seguimiento realizados en los meses julio y agosto.</t>
  </si>
  <si>
    <t>Para la verificación de este control se suministran los informes correspondientes a cada área de la Subdirección donde se describe el avance de las actividades a cada proyecto.</t>
  </si>
  <si>
    <t>Se evidencian los informes de seguimiento correspondientes al segundo trimestre del año 2021 donde se describe el avance de las actividades a cada proyecto.</t>
  </si>
  <si>
    <t>Se observa seguimiento a la actualización de la documentación del SGI mediante la lista de chequeo en el mes de febrero de 2021</t>
  </si>
  <si>
    <t>Se valida el seguimiento y la evidencia aportada: listas de chequeo de seguimiento a los procedimientos, al ser coincidentes se aprueba el seguimiento.</t>
  </si>
  <si>
    <t>En las evidencias se observa diligenciada lista de chequeo para instalaciones y/o determinación analítica respecto del documento I40602-03 e INGAG-PC-03. Se cumple con el producto esperado.</t>
  </si>
  <si>
    <t xml:space="preserve">Se observa en las evidencias 4 informes de seguimiento en los que se incluyen los reportes del estado de los proyectos. </t>
  </si>
  <si>
    <t>AGR-2</t>
  </si>
  <si>
    <t>GIG-13</t>
  </si>
  <si>
    <t>Pérdida de la muestra de suelos</t>
  </si>
  <si>
    <t>1. Aplicación parcial de los procedimientos y demás documentos del SGI relacionados con el manejo de la muestra en el LNS.
2. Inadecuada manipulación, almacenamiento y transporte de la muestra
3. Inadecuada rotulación de la muestra
4. Incumplimiento por parte de la empresa de mensajería en el transporte de las muestras</t>
  </si>
  <si>
    <t xml:space="preserve">1. Insatisfacción del cliente
2. Pérdida de credibilidad e imagen institucional 
3. Quejas y Reclamos
4. Incumplimiento de los productos del proceso
5. Perdida de recursos de la entidad </t>
  </si>
  <si>
    <r>
      <t xml:space="preserve">El Profesional en el GIT de Gestión de Suelos y Aplicaciones Agrológicas, cada vez que se requiera, envía las muestras de las comisiones de campo al Laboratorio Nacional de Suelos (LNS). Posteriormente, el Profesional Edafólogo de enlace realiza el control y seguimiento al comparar el formato de solicitud de muestras cliente interno con las muestras que realmente llegan al laboratorio. En caso de encontrar inconsistencias lleva a cabo el seguimiento respectivo hasta encontrar la razón del desvío de las muestras, y en caso de ser necesario solicita el envío de una nueva muestra.
</t>
    </r>
    <r>
      <rPr>
        <b/>
        <sz val="9"/>
        <rFont val="Arial"/>
        <family val="2"/>
      </rPr>
      <t xml:space="preserve">Evidencias: </t>
    </r>
    <r>
      <rPr>
        <sz val="9"/>
        <rFont val="Arial"/>
        <family val="2"/>
      </rPr>
      <t>Formato Control de envío y recepción de muestras, planillas del correo certificado y soportes del seguimiento o solicitud de una nueva muestra (si aplica).</t>
    </r>
  </si>
  <si>
    <t>Profesional en el GIT de Gestión de Suelos y Aplicaciones Agrológicas
Profesional Edafólogo</t>
  </si>
  <si>
    <t>Formato Control de envío y recepción de muestras, planillas del correo certificado y soportes del seguimiento o solicitud de una nueva muestra (si aplica).</t>
  </si>
  <si>
    <t xml:space="preserve">En el primer trimestre  no se desarrollaron comisiones a campo; por tanto no se allegaron muestras al Laboratorio Nacional de Suelos para su análisis. </t>
  </si>
  <si>
    <t>El Profesional Edafólogo de enlace realizó el control y seguimiento de un total de 64 muestras de comisiones a campo allegadas al Laboratorio  Nacional de Suelos en el segundo trimestre. Se adjunta el formato de control de envío y recepción de muestras como evidencia.</t>
  </si>
  <si>
    <t>El Profesional Edafólogo de enlace realizó el control y seguimiento de un total de 375 muestras de comisiones a campo allegadas al Laboratorio  Nacional de Suelos en el tercer trimestre. Se adjunta el formato de control de envío y recepción de muestras como evidencia.</t>
  </si>
  <si>
    <t>No se programó meta para este periodo.</t>
  </si>
  <si>
    <t>Se evidencia como soporte el control de envío y recepción demuestras del municipio de Saboyá – Boyacá realizado el 19/06/2021.</t>
  </si>
  <si>
    <r>
      <t xml:space="preserve">El profesional de apoyo al SGI en el LNS una vez cada dos meses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t>
    </r>
    <r>
      <rPr>
        <b/>
        <sz val="9"/>
        <rFont val="Arial"/>
        <family val="2"/>
      </rPr>
      <t xml:space="preserve">
Evidencia:</t>
    </r>
    <r>
      <rPr>
        <sz val="9"/>
        <rFont val="Arial"/>
        <family val="2"/>
      </rPr>
      <t xml:space="preserve"> Listas de chequeo aplicadas y/o soportes de la reinducción (si aplica)</t>
    </r>
  </si>
  <si>
    <t>Profesional de apoyo al SGI en el  Laboratorio Nacional de Suelos</t>
  </si>
  <si>
    <t>Listas de chequeo aplicadas y/o soportes de la reinducción (si aplica)</t>
  </si>
  <si>
    <t>Se realizó la aplicación de una lista de chequeo con respecto a la manipulación, almacenamiento, preparación, transporte y codificación de  las muestras en el LNS para el mes de febrero.</t>
  </si>
  <si>
    <t>Se realizó la aplicación de una lista de chequeo con respecto a la manipulación, almacenamiento, preparación, transporte y codificación de  las muestras en el LNS para los meses de abril, mayo y junio.</t>
  </si>
  <si>
    <t>Se realizó la aplicación de una lista de chequeo con respecto a la manipulación, almacenamiento, preparación, transporte y codificación de  las muestras en el LNS para los meses de julio y agosto. Cabe aclarar que para este control se tenía programado ejecutar como mínimo una lista de chequeo pero para el trimestre reportado se logro ejecutar un total de 3 listas de chequeo.</t>
  </si>
  <si>
    <t>Se soporta el reporte de lista de chequeo para instalaciones debidamente diligenciada del día 22/02/2021.</t>
  </si>
  <si>
    <t>Se soporta el reporte de las listas de chequeo para instalaciones y/o determinación analítica de los días 15/04/2021, 27/05/2021 y 17/06/2021 debidamente diligenciadas.</t>
  </si>
  <si>
    <t>De acuerdo con la información del proceso, durante el primer trimestre 2021 no se recibieron muestras en el LNS para su análisis</t>
  </si>
  <si>
    <t>Se valida el seguimiento y la evidencia aportada: formato de control de muestras, al ser coincidentes se aprueba el seguimiento.</t>
  </si>
  <si>
    <t>Según las evidencias, se observa el formato de control de envío y recepción de muestras por un total de 375 y el seguimiento mediante el formato control y envío de muestras para el cliente externo.</t>
  </si>
  <si>
    <t>En las evidencias se observa la aplicación de 3 listas de chequeo con respecto a la manipulación, almacenamiento, preparación, transporte y codificación de  las muestras en el LNS.</t>
  </si>
  <si>
    <t>AGR-3</t>
  </si>
  <si>
    <t>GIG-14</t>
  </si>
  <si>
    <t>Posibilidad de la manipulación de la información o en el manejo de las muestras del LNS y/o alteración de los resultados de los productos agrológicos para beneficio propio o de un tercero</t>
  </si>
  <si>
    <t>Responsables del proceso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</si>
  <si>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</si>
  <si>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1. Investigaciones y sanciones a la entidad
2. Pérdida de imagen institucional
3. Pérdida de credibilidad en el instituto
4. Toma de decisiones erróneas por parte de los usuarios de la información 
5. Insatisfacción del cliente</t>
  </si>
  <si>
    <r>
      <t xml:space="preserve">El Facilitador del Sistema de Gestión Integrado (SGI) o el Profesional de Control de Calidad del proyecto realiza el seguimiento al cumplimiento de la documentación del SGI, formatos y sus controles, como mínimo una vez cada dos meses, lo cual se debe hacer a través de la aplicación de listas de chequeo que permitan evaluar el cumplimiento del paso a paso para generar los productos de la Subdirección. En caso de que se encuentre una desviación o desconocimiento en el procedimiento para generar los productos por alguno de los servidores públicos, se procederá a hacer una reinducción del proceso o se cambiará de actividad. 
</t>
    </r>
    <r>
      <rPr>
        <b/>
        <sz val="9"/>
        <color theme="1"/>
        <rFont val="Arial"/>
        <family val="2"/>
      </rPr>
      <t>Evidencia:</t>
    </r>
    <r>
      <rPr>
        <sz val="9"/>
        <color theme="1"/>
        <rFont val="Arial"/>
        <family val="2"/>
      </rPr>
      <t xml:space="preserve"> Listas de chequeo diligenciadas, la actualización de la documentación según aplique y soportes de la reinducción o cambio de actividad (si aplica).</t>
    </r>
  </si>
  <si>
    <t>Se realizó el seguimiento al cumplimiento de la documentación del SGI por medio de la aplicación de una lista de chequeo para la determinación de pH método potenciométrico en el mes de febrero y se desarrolló la actualización de información documentada en el listado maestro de documentos SGI para el proceso de Gestión Agrológica.</t>
  </si>
  <si>
    <t>Se realizó el seguimiento al cumplimiento de la documentación del SGI por medio de la aplicación de una lista de chequeo para la determinación de humedad por el método gravimétrico en el mes de abril, establecimiento del equivalente en peso y preparación de diluciones para procedimientos biológicos en el mes de mayo y determinación del fosforo disponible en suelos por el método Bray II en el mes de junio.</t>
  </si>
  <si>
    <t>Se realizó el seguimiento al cumplimiento de la documentación del SGI por medio de la aplicación de una lista de chequeo para la determinación de COEL para el mes de septiembre y determinación de densidad aparente para el mes de julio. Cabe aclarar que para el período reportado se debe aplicar como minímo una lista de chequeo pero en el trimestre reportado se logro aplicar un total de dos listas de chequeo.</t>
  </si>
  <si>
    <t xml:space="preserve">Se observa la lista de chequeo para instalaciones del 25/02/2021 debidamente diligenciada del proceso PH método potenciométrico, de igual forma se verifica el informe de actualización documental del proceso Gestión Agrológica para el periodo de enero a marzo los cuales se oficializaron y publicaron en el listado maestro. </t>
  </si>
  <si>
    <t>Se evidencia como soporte las listas de chequeo para instalaciones y/o determinación analítica, del 07/04/2021, 03/05/2021 y 10/06/2021 debidamente diligenciadas así mismo, se soportan los pantallazos de los documentos cargados en el listado maestro del IGAC actualizados y publicados.</t>
  </si>
  <si>
    <r>
      <t xml:space="preserve">El Profesional de calidad en el LNS evalúa trimestralmente las cartas control de los procesos en curso, con el fin de garantizar el control de los procedimientos analíticos. En caso de encontrar comportamientos anormales o atípicos, se realiza el análisis de causs y se determinan las acciones que se deben llevar a cabo para identificar la falla y corregirla posteriormente. 
</t>
    </r>
    <r>
      <rPr>
        <b/>
        <sz val="9"/>
        <color theme="1"/>
        <rFont val="Arial"/>
        <family val="2"/>
      </rPr>
      <t>Evidencia:</t>
    </r>
    <r>
      <rPr>
        <sz val="9"/>
        <color theme="1"/>
        <rFont val="Arial"/>
        <family val="2"/>
      </rPr>
      <t xml:space="preserve"> Formato de Evaluación de las cartas control </t>
    </r>
  </si>
  <si>
    <t>Profesional de calidad en el LNS</t>
  </si>
  <si>
    <t xml:space="preserve">Formato de Evaluación de las cartas control </t>
  </si>
  <si>
    <t>Se realizó la evaluación trimestral para las cartas control de:  pw Cals 728, azufre disponible Cals 728, boro disponible Cals 728, hierro disponible Cals 728. manganeso disponible Cals 728, cobre disponible Cals 728, zinc disponible Cals 728, pw Cals 729, pH Cals 729, carbono órgánico Cals 729, acidez intercambiable Cals 729, fosfóro disponible Cals 729, textura (arcilla) Cals 729, capacidad de intercambio catiónico Cals 729, sodio intercambiable Cals 729, calcio intercambiable Cals 729, magnesio intercambiable Cals 729 y potasio intercambiable Cals 729.</t>
  </si>
  <si>
    <t>Se realizó la evaluación trimestral para las cartas control de:  pW Cals 729, pH Cals 729, carbono orgánico Cals 729, acidez intercambiable Cals 729, fosfóro disponible Cals 729, textura (arcilla) Cals 729, textura (arena) Cals 729, textura (limo) Cals 729, sodio intercambiable Cals 729, calcio intercambiable Cals 729, sodio intercambiable Cals 729, potasio intercambiable Cals 729, magnesio intercambiable Cals 729 y capaidad de intercambio catiónico Cals 729.</t>
  </si>
  <si>
    <t>Se realizó la evaluación trimestral para las cartas control de:  pW CALS 729, pH CALS 729, carbono orgánico CALS 729, acidez intercambiable 729, fosforo Bray II CALS 729, Textura (fracción de arena, limo y arcilla) CALS 729, magnesio, potasio y calcio intercambiables CALS 729 y capacidad de intercambio catiónico CALS 729.</t>
  </si>
  <si>
    <t>Se verifican los formatos debidamente diligenciados sobre la evaluación trimestral de la carta de control para los procedimientos analíticos de (pW-CAL 728, Azufre disponible-CAL 728, Boro disponible-CAL 728, Hierro disponible-CAL 728, Magnesio disponible-CAL 728, Cobre disponible-CAL 728, Zinc disponible-CAL 728, pW-CAL 729, PH-CAL 729, Carbón Orgánico-CAL 729, Acidez Intercambiable-CAL 729, P Bray II-CAL 729, Textura (Arcilla)-CAL 729, Capacidad de Intercambio Catiónico-CAL 729, Socio Intercambiable-CAL 729, Calcio Intercambiable-CAL 729, Potasio Intercambiable-CAL 729).</t>
  </si>
  <si>
    <t>Se observa como insumo el documento Evaluación trimestral de la carta control realizada el 25/05/2021 para: pW Cal 729, pH Cal 729, carbono orgánico Cal 729, acidez intercambiable Cal 729, P Bray-II Cal 729, textura (arcilla) Cal 729, textura (arena) Cal 729, textura (limo) Cal 729, sodio intercambiable Cal 729, Calcio intercambiable Cal 729, Magnesio intercambiable Cal 729 , Potasio intercambiable Cal 729, Capacidad de intercambio catiónico Cal 729.</t>
  </si>
  <si>
    <t>Cada vez que se realice una solicitud de muestra para análisis químico, físico, mineralógico y biológico, el responsable de la recepción del LNS debe entregar únicamente la orden de consignación al usuario y por ningún motivo entregar datos como el número de solicitud, de laboratorio de las muestras o datos como quienes seran los encargados de realizar su analisis, con el fin de que los análistas intervinientes en el proceso desconozcan la identidad del usuario quien realizó la solicitud y de que el cliente no conozca los datos con respecto a la identificación de sus muestras y quienes seran los encargados de analizarlas; y así garantizar la confidencialidad e imparcialidad en las actividades y en el  manejo de las muestras en el laboratorio. En caso de que el usuario requiera  tener mayor información se debe aplicar lo establecido en el procedimiento "Análisis de muestras en el LNS", y en todo caso evitar que se revele información sobre las personas involucradas en la ejecución de analisis de las muestras.
Evidencia: Compromiso firmados de confidencialidad, imparcialidad e independencia por parte del responsable de la recepción en el LNS.</t>
  </si>
  <si>
    <t>El responsable del SGI o el profesional de apoyo en el laboratorio</t>
  </si>
  <si>
    <t>Compromiso firmados de confidencialidad, imparcialidad e independencia por parte del responsable de la recepción en el LNS.</t>
  </si>
  <si>
    <t>Nuevo control. Sin meta asignada para el periodo. Aprobación Comité Junio 2021.</t>
  </si>
  <si>
    <t>Se realizó la firma del compromiso de confidencialidad, imparcialidad e independencia por parte del responsable de la recepción en el LNS.</t>
  </si>
  <si>
    <t>Se realizó la firma del compromiso de confidencialidad, imparcialidad e independencia por parte de los responsables de la recepción en el LNS para las dos personas que ingresaron a desarrollar actividades en la recepción del laboratorio en el trimestre.</t>
  </si>
  <si>
    <t>Se realizó la firma del compromiso de confidencialidad, imparcialidad e independencia por parte del responsable de la recepción en el LNS, el día 10/06/2021.</t>
  </si>
  <si>
    <t>Cada vez que ingrese un funcionario o contratista a desarrollar actividades en el Laboratorio Nacional de Suelos, el responsable o el profesional apoyo del SGI debe verificar que se firme el compromiso de confidencialidad, imparcialidad e independencia con el fin de garantizar que todas las personas se comprometan a implementar y mantener los lineamientos de imparcialidad establecidos en el laboratorio, en caso de encontrar desviaciones se debe informar al coordinador del laboratorio y al responsable del SGI para que se tomen las medidas pertinentes.
Evidencia: Compromisos firmados de confidencialidad, imparcialidad e independencia.</t>
  </si>
  <si>
    <t>Compromisos firmados de confidencialidad, imparcialidad e independencia.</t>
  </si>
  <si>
    <t>Se realizó la firma del compromiso de confidencialidad, imparcialidad e independencia por parte de todas las personas que desarrollan actividades en el Laboratorio Nacional de Suelos.</t>
  </si>
  <si>
    <t>Se realizó la firma del compromiso de confidencialidad, imparcialidad e independencia por parte las 2 personas que ingresaron en este trimestre a desarrollar actividades en el Laboratorio Nacional de Suelos.</t>
  </si>
  <si>
    <t>Se realizó la firma del compromiso de confidencialidad, imparcialidad e independencia por parte de todas las personas que desarrollan actividades en el Laboratorio Nacional de Suelos, los días 10 y 11 de junio del presenta año.</t>
  </si>
  <si>
    <t>Se observa que el proceso realizó la evaluación trimestral para las cartas control durante el primer trimestre de 2021</t>
  </si>
  <si>
    <t>Se valida el seguimiento y la evidencia aportada: listas de chequeo de seguimiento al SGI, al ser coincidentes se aprueba el seguimiento.</t>
  </si>
  <si>
    <t>Se valida el seguimiento y la evidencia aportada por medio de la aplicación de una lista de chequeo para la determinación de COEL y determinación de densidad.</t>
  </si>
  <si>
    <t>De acuerdo con la evidencia, se observa la evaluación trimestral para las cartas control.</t>
  </si>
  <si>
    <t>En la evidencia se observa la firma del compromiso de confidencialidad, imparcialidad e independencia por parte de los responsables de la recepción en el LNS para las dos personas que ingresaron a desarrollar actividades en la recepción del laboratorio en agosto y septiembre 2021.</t>
  </si>
  <si>
    <t>En la evidencia se observa la firma del compromiso de confidencialidad, imparcialidad  para las dos personas que ingresaron a desarrollar actividades en el LNS en el  mes de septiembre 2021.</t>
  </si>
  <si>
    <t>AGR-4</t>
  </si>
  <si>
    <t>GIG-15</t>
  </si>
  <si>
    <t xml:space="preserve">Pérdida de Confidencialidad, Integridad y Disponibilidad de los activos de información </t>
  </si>
  <si>
    <t xml:space="preserve">Amenaza / Vulnerabilidades: 
Amenaza
- Fallas Técnica (Fallas de los equipos / Mal funcionamiento de los equipos).
Vulnerabilidad
- Hardware (Susceptibilidad a las variaciones de temperatura (o al polvo y suciedad)).
- Organización (Ausencia de procedimiento de revisión de derechos de acceso)
</t>
  </si>
  <si>
    <t>* Quejas, Tutelas o demandas, procesos jurídicos  o disciplinarios.
* Pérdida financiera y de imagen.
* Insatisfacción del cliente.</t>
  </si>
  <si>
    <t>Objetivo de Control Orientado a seguridad de la información: A.11.1.3 - Seguridad de oficinas, recintos e instalaciones
Los Coordinadores de los GITs o el profesional designado, realiza la custodia de los discos externos (Paso de información) y portátiles con la información repositorio de la Subdirección de Agrología, en un inmobiliario bajo llave, cada vez que sea requerido realiza el préstamo de equipos y diligencia la lista de chequeo facilitativo "Lista de control y entrada de salida de equipos". En caso de detectar desviaciones el control es ejecutado por la secretaria de la subdirección quien también  tiene una copia de la llave.  
Evidencia: Lista de control de entrada y salida de equipos y/o registro de asistencia.</t>
  </si>
  <si>
    <t>Coordinadores de GIT dentro dela Subdirección de Agrología</t>
  </si>
  <si>
    <t>Lista de control de entrada y salida de equipos y/o registro de asistencia.</t>
  </si>
  <si>
    <t>Para el primer trimestre no se realizó el prestamo de equipos, teniendo en cuenta que debido a la pandemia COVID 19 se limitó el trabajo  presencial en el instituto.</t>
  </si>
  <si>
    <t>Se realizó el control y seguimiento a los equipos prestados para el segundo trimestre. Se adjunta lista de control y entrada de salida de equipos.</t>
  </si>
  <si>
    <t>Se realizó el control y seguimiento a los equipos prestados para el tercer trimestre. Se adjunta lista de control y entrada de salida de equipos.</t>
  </si>
  <si>
    <t>No se programó meta para este primer trimestre del año 2021.</t>
  </si>
  <si>
    <t>Se observa informe donde se evidencia el seguimiento y control a los equipos prestados correspondiente al II trimestre del año.</t>
  </si>
  <si>
    <t>Objetivo de Control Orientado a seguridad de la información: A.9.2.5 - Revisión de los derechos de acceso de usuarios
Los profesionales designados realizan el seguimiento trimestral al control de acceso de los usuarios con roles asignados para el ingreso del SIGA y NETAPP, con el fin de verificar que solo ingresan personas autorizadas. En caso de encontrar usuarios con acceso habilitado y sin autorización, se comunica con el proceso de Gestión Informática de Soporte para que le retiren los permisos.
Evidencia:  Informe de asignación de usuarios con acceso al SIGA y NETAPP y/o solicitud y respuesta de novedades de usuarios.</t>
  </si>
  <si>
    <t>Responsable designado en la Subdirección de Agrología</t>
  </si>
  <si>
    <t>Informe de asignación de usuarios con acceso al SIGA y NETAPP y/o solicitud y respuesta de novedades de usuarios.</t>
  </si>
  <si>
    <t>Se realizó el seguimiento al control de acceso de los usuarios con roles asignados para el SIGA y NETTAP, con el fin de verificar que solo ingresan personas autorizadas. Además se hizó seguimiento a las solicitudes realizadas por los usuarios por medio de incidencia para los meses de enero, febrero y marzo.</t>
  </si>
  <si>
    <t>Se realizó el seguimiento al control de acceso de los usuarios con roles asignados para el SIGA y NETTAP, con el fin de verificar que solo ingresan personas autorizadas. Además se hizó seguimiento a las solicitudes realizadas por los usuarios por medio de incidencia para los meses de abril, mayo y junio.</t>
  </si>
  <si>
    <t>Se realizó el seguimiento al control de acceso de los usuarios con roles asignados para el SIGA y NETTAP, con el fin de verificar que solo ingresan personas autorizadas. Además se hizó seguimiento a las solicitudes realizadas por los usuarios por medio de incidencia para los meses de julio, agosto y septiembre.</t>
  </si>
  <si>
    <t>Se soportan tres archivos correspondientes a las solicitudes realizadas por medio de la herramienta de GLPI, con la fecha de apertura y cierre de la solicitud, de igual manera se observa el reporte de incidencias del primer trimestre con su respectivo estado para cada incidencia colocada, por otro lado, se verifica el informe de seguimiento de los usuarios SIGA, con la respectiva modificación realizada y el informe de asignación de usuarios con acceso a la herramienta NETAPP con su respectivo rol a corte del 31/03/2021.</t>
  </si>
  <si>
    <t xml:space="preserve">Se soportan tres archivos correspondientes al control de acceso de los usuarios con roles asignados para el SIGA y NETTAP, con el fin de verificar que solo ingresan personas autorizadas. </t>
  </si>
  <si>
    <t>Objetivo de Control Orientado a seguridad de la información: A.8.1.3 -  Uso aceptable de los activos
Los profesionales designados realizan la validación, depuración y migración de la información agrológica a la NETAPP cuando sea necesario, por medio de la revisión de la información almacenada en los diferentes dispositivos de almacenamiento de la Subdirección de Agrología para dejar las versiones finales y garantizar su adecuado almacenamiento. En caso que no se logre realizar la depuración o migración de la información se comunica con el proceso de Gestión Informática y de Soporte para solucionar el problema y poder continuar con el proceso.
Evidencia: Informe de migración de la información a la NETAPP.</t>
  </si>
  <si>
    <t>Responsable designado en el GIT Gestión Agrológica</t>
  </si>
  <si>
    <t>Informe de migración de la información a la NETAPP.</t>
  </si>
  <si>
    <t>Se realizó la validación, migración y cargue de la información agrológica a la NETAPP.</t>
  </si>
  <si>
    <t>Se realizó la validación, migración y cargue de la información agrológica a la NETAPP. Se adjunta informe y evidencias.</t>
  </si>
  <si>
    <t>Se realizó la validación, migración y cargue de la información agrológica a la NETAPP. La meta y el ejecutado fue de 8, teniendo en cuenta que hace referencia a los 8 archivos que se cargaron y organizaron en la carpeta de imagenés de la NETAPP como se explica en el informe suministrado. Se adjunta el informe y las evidencias correspondientes.</t>
  </si>
  <si>
    <t>Se evidencian los correos electrónicos donde se hace entrega de información la cual se encuentra disponible en la ruta Netapp, así mismo se observa como soporte el informe (Reporte Netapp) del primer trimestre del año 2021.</t>
  </si>
  <si>
    <t>Se evidencian los correos electrónicos donde se hace entrega de información la cual se encuentra disponible en la ruta Netapp y Geocarto.  Así mismo se observa como soporte el informe (Reporte Netapp) correspondiente al segundo trimestre del año 2021.</t>
  </si>
  <si>
    <t>Objetivo de Control Orientado a seguridad de la información: A.11.2.4 -  Mantenimiento de equipos
El profesional de metrología mensualmente realiza el seguimiento a la ejecución de los servicios de mantenimiento y calibración de los equipos del Laboratorio Nacional de Suelos de acuerdo al cronograma de mantenimiento, calibración y verificación de equipos, con el fin de verificar su cumplimiento. En caso de que no se estén realizando de forma oportuna se comunica con el coordinador del LNS y el Responsable del SGI  para gestionar su ejecución lo  más pronto posible.
Evidencia: Informe del mantenimiento, calibración y verificación de equipos y/o certificados de calibración y/o mantenimiento.</t>
  </si>
  <si>
    <t>Profesional de metrología</t>
  </si>
  <si>
    <t>Informe del mantenimiento, calibración y verificación de equipos y/o certificados de calibración y/o mantenimiento.</t>
  </si>
  <si>
    <t>Se realizó el seguimiento a la ejecución de servicios de mantenimiento, calibración y verificación de los equipos para los meses de enero, febrero y marzo.</t>
  </si>
  <si>
    <t>Se realizó el seguimiento a la ejecución de servicios de mantenimiento, calibración y verificación de los equipos para los meses de abril, mayo y junio.</t>
  </si>
  <si>
    <t>Se realizó el seguimiento a la ejecución de servicios de mantenimiento, calibración y verificación de los equipos para los meses de julio, agosto y septiembre. Se adjunta un informe como evidencia.</t>
  </si>
  <si>
    <t>Se observa como soporte el informe trimestral de mantenimiento, calibraciones y verificaciones de los equipos e instrumentos del Laboratorio Nacional de Suelos, donde se informa que para los meses de enero, febrero y marzo no se desarrollaron actividades de mantenimiento y calibración de equipos, pero si la verificación periódica según el cronograma de actividades.</t>
  </si>
  <si>
    <t>Se observa como soporte el informe trimestral de mantenimiento, calibraciones y verificaciones de los equipos e instrumentos del Laboratorio Nacional de Suelos, correspondiente a los meses de abril, mayo y junio.</t>
  </si>
  <si>
    <t>(Estudios e Investigaciones, Cartografía temática Escala 1:100.000, Escala 1:25.000 O 1:10.000, Aplicaciones agrológicas, Levantamientos de suelos, Análisis de laboratorio (Aplicativo SIGA))</t>
  </si>
  <si>
    <t>De acuerdo con la información del proceso, para el primer trimestre de 2021 no se prestaron equipos</t>
  </si>
  <si>
    <t>Se valida el seguimiento y la evidencia aportada: lista de control de entrada y salida de equipos, al ser coincidentes se aprueba el seguimiento.</t>
  </si>
  <si>
    <t>En la evidencia se observa que se realiza seguimiento y control a los equipos prestados del laboratorio.</t>
  </si>
  <si>
    <t>De acuerdo con las evidencias, se observa que se realizó el seguimiento al control de acceso de los usuarios con roles asignados para el SIGA y NETTAP y se hizo seguimiento a las solicitudes realizadas por los usuarios por medio de incidencia para el trimestre.</t>
  </si>
  <si>
    <t>De acuerdo con las evidencias, se observa que se realizó la validación, migración y cargue de la información agrológica a la NETAPP.</t>
  </si>
  <si>
    <t>De acuerdo con la evidencia cargada se observa informe de la ejecución de servicios de mantenimiento, calibración y verificación de los equipos para los meses de julio, agosto y septiembre.</t>
  </si>
  <si>
    <t>AGR-5</t>
  </si>
  <si>
    <t>GIG-16</t>
  </si>
  <si>
    <t>Pérdida de Integridad y Disponibilidad del activo de información</t>
  </si>
  <si>
    <t xml:space="preserve">Amenaza / Vulnerabilidades: 
Amenaza
- Daño físico condiciones medioambientales que afecta la información que se encuentra en la bóveda y los documentos de memoria y originales de cartografía.
-(Factores climáticos o naturales (Rayos, humedad, entre otros).
Vulnerabilidad
-Mantenimiento Insuficiente  -  Susceptibilidad  a las variaciones de temperatura.
-Almacenamiento sin protección (Puerta dañada) - Falta de cuidado en la disposición final - Copia controlada (Revisión del estado de los rollos y planos cartográficos
</t>
  </si>
  <si>
    <t>*Pérdida de la memoria histórica de la entidad, financiera y de imagen.
*Pérdida de insumos para realizar procesos cartográficos.
*Investigaciones realizadas por entes de control.
*Detrimento Patrimonial
*Quejas, Tutelas o demandas, procesos jurídicos o disciplinarios.</t>
  </si>
  <si>
    <t>Objetivo de Control Orientado a seguridad de la información: A.11.1.3 - Seguridad de oficinas, recintos e instalaciones
El Coordinador del GIT Administración de la Información Geodésica, Cartográfica y Geográfica, designa un responsable custodio de la llave con la cual se accede a la bóveda. En caso de que un usuario de Gestión Documental o del GIT Administración de la Información Geodésica, Cartográfica y Geográfica requiera ingresar es usuario responsable custodio realiza el acompañamiento respectivo todo el tiempo.
Evidencia: Solicitud de ingreso</t>
  </si>
  <si>
    <t>Responsanle en GIT de Administración de la Información Geodésica, Cartográfica y Geográfica</t>
  </si>
  <si>
    <t>Solicitud de ingreso</t>
  </si>
  <si>
    <t xml:space="preserve">Durante el primer trimestre del año, no hubo solicitudes de ingreso a la bóveda. </t>
  </si>
  <si>
    <t>Durante el segundo trimestre, se registraron entradas a la Bóveda, de acuerdo a la necesidad de escaneo de fotografias aereas analogas.</t>
  </si>
  <si>
    <t>Durante el tercer trimestre, se registraron entradas a la Bóveda, de acuerdo a la necesidad de escaneo de fotografias aereas análogas.</t>
  </si>
  <si>
    <t>Para este producto se evidencia el archivo seguimiento y control del manejo de rollos aerofotogramétricos, donde se describe la fecha de ingreso con la correspondiente firma y el producto solicitado.</t>
  </si>
  <si>
    <t>Objetivo de Control Orientado a seguridad de la información: A.8.2.3 - Manejo de activos
El Coordinador del Grupo Interno de Trabajo Administración de la Información Geodésica, Cartográfica y Geográfica mensualmente realiza un reporte en el PAA donde documenta el número de aerografías que se encuentran en rollos físicos y las cuales han sido digitalizadas.
Evidencia: Reporte mensual en el PAA.</t>
  </si>
  <si>
    <t>Reporte mensual en el PAA.</t>
  </si>
  <si>
    <t>Se ejecuta algunas veces</t>
  </si>
  <si>
    <t>Durante el primer trimestre se realizó el reporte de avance del Plan de Acción Anual a través de la herramienta Planner.</t>
  </si>
  <si>
    <t>Durante el tercer trimestre se realizó el reporte de avance del Plan de Acción Anual a través de la herramienta Planner.</t>
  </si>
  <si>
    <t>Se evidencia el reporte trimestral de solicitud de información.</t>
  </si>
  <si>
    <t xml:space="preserve">Se observan como soportes los archivos donde se describen las metas programadas para el proceso de gestión cartográfica para el 2021, al igual del correo electrónico del 15/07/2021 donde se envía el avance del Plan de Acción Anual y Seguimiento a los controles de los Riesgos para el segundo trimestre del año 2021.  Aunque no se realizó la descripción de auto seguimiento de las actividades y se diligenció la ejecución del trimestre. </t>
  </si>
  <si>
    <t>Bóveda, Negativos Originales e históricos de Aerofotografía como insumo para  digitalizar en el scanner fotogramétrico del instituto</t>
  </si>
  <si>
    <t>se revisa la evidencia cumple con el control requerido</t>
  </si>
  <si>
    <t xml:space="preserve">Se evidencia cumplimiento del control en el primer trimestre </t>
  </si>
  <si>
    <t>No se realizó seguimiento a este control, aún cuando se evidencian seguimientos al plan de acción anual y entrega del mismo al área de planeación</t>
  </si>
  <si>
    <t>se revisa reporte del PAA de acuerdo a lo esperado</t>
  </si>
  <si>
    <t>CAR-4</t>
  </si>
  <si>
    <t>GIG-17</t>
  </si>
  <si>
    <t xml:space="preserve">Pérdida de Confidencialidad, Integridad y Disponibilidad del activo de información </t>
  </si>
  <si>
    <t>Amenaza / Vulnerabilidades: 
Amenaza
- Daño físico que puede afectar el archivo físico del cuarto piso.
-(Factores climáticos o naturales (Rayos, humedad, entre otros).
- Fallas Técnica (Fallas del equipo / Mal funcionamiento del equipo).
-Acciones no autorizadas (Uso no autorizado del equipo).</t>
  </si>
  <si>
    <t>*Pérdida de la memoria histórica de la entidad, financiera y de imagen.
*Pérdida de insumos para realizar procesos cartográficos.
*Investigaciones realizadas por entes de control.
*Quejas, Tutelas o demandas, procesos jurídicos o disciplinarios.</t>
  </si>
  <si>
    <t>Objetivo de Control Orientado a seguridad de la información: A.11.1.2- Controles físicos de entrada
El Coordinador del GIT de Producción Cartográfica diligencia el formato "Préstamo de documentos" cada vez que un usuario le hace un requerimiento de información de forma presencial. En caso de que no se encuentre el Coordinador, la secretaria de la Subdirección puede ingresar al archivo y hacer el Préstamo de los documentos solicitados.
Evidencia: Formato "Préstamo de documentos" diligenciado</t>
  </si>
  <si>
    <t>Coordinador del GIT de Producción cartográfica o Delegado</t>
  </si>
  <si>
    <t>Formato "Préstamo de documentos" diligenciado</t>
  </si>
  <si>
    <t xml:space="preserve">Durante el primer trimestre del año, no se presentaron solicitudes de préstamo de documentos. </t>
  </si>
  <si>
    <t xml:space="preserve">Durante el segundo trimestre del año, no se presentaron solicitudes de préstamo de documentos. </t>
  </si>
  <si>
    <t xml:space="preserve">Durante el tercer trimestre del año, no se presentaron solicitudes de préstamo de documentos. </t>
  </si>
  <si>
    <t>No se programó meta para este primer trimestre del año.</t>
  </si>
  <si>
    <t xml:space="preserve">No de programó meta para el segundo trimestre del año 2021. </t>
  </si>
  <si>
    <t>Objetivo de Control Orientado a seguridad de la información: A.9.2.1 - Registro y cancelación del registro de usuarios
El Coordinador de cada GIT de la Subdirección solicita por medio de la generación de un ticket por la mesa de servicios de TI, la asignación de un perfil en el GEOCARTO a un usuario con limitación de accesos para la consulta y revisión de repositorios de acuerdo con la competencia del usuario. En caso de que no se encuentre el coordinador la subdirección puede generar el ticket de solicitud.
Evidencia: Ticket Solicitud Mesa de Servicios.</t>
  </si>
  <si>
    <t>Ticket Solicitud Mesa de Servicios.</t>
  </si>
  <si>
    <t>Durante el primer trimestre del año, no se prsentaron solicitudes.</t>
  </si>
  <si>
    <t>Durante el segundo trimestre, se reportan dos casos de creación o modificación de perfiles Geocarto o GeocartoDesk.</t>
  </si>
  <si>
    <t>Se realizó la búsqueda en el sistema Geocarto de solicitudes que se hayan realizado en el tercer trimestre y se evidencian algunas por GLPI con la solicitud de permisos de acceso a diferentes rutas por parte de algunos usuarios.</t>
  </si>
  <si>
    <t>Se evidencian los diferentes tickets solicitados por mesa de servicios.  Por lo anterior se valida el avance del control.</t>
  </si>
  <si>
    <t>(Levantamientos Topográficos, Cartografía, Aerofotografías, Cartografía, Metadato de Imágenes y aerofotografías, Imágenes de satélite y aerofotografías, Banco Nacional de Imágenes (BNI), Inventario de bienes)</t>
  </si>
  <si>
    <t>Sin  meta asignada</t>
  </si>
  <si>
    <t>sin meta asignada en el periodo</t>
  </si>
  <si>
    <t>Con las evidencias aportadas por el proceso se observa cumplimiento del control. La meta debería ser dos (2), pero la facilitadora SIG del proceso manifiesta que no la pudo modificar.</t>
  </si>
  <si>
    <t>evidencia cumple con el producto esperado</t>
  </si>
  <si>
    <t>CAR-5</t>
  </si>
  <si>
    <t>GIG-18</t>
  </si>
  <si>
    <t xml:space="preserve">Pérdida de Integridad y Disponibilidad del activo de información </t>
  </si>
  <si>
    <t>Amenaza / Vulnerabilidades: 
Amenaza
- Daño físico (condiciones medioambientales) a la información que se encuentra en el archivo y los documentos de aeronavegabilidad, matrícula, antinarcótico, permisos de sobrevuelo, contrato de mantenimiento
-(Factores climáticos o naturales (Rayos, humedad, entre otros).
- Pérdida de Información.</t>
  </si>
  <si>
    <t>*Pérdida de la memoria histórica de la entidad, financiera y de imagen.
*Investigaciones realizadas por entes de control.
*Quejas, Tutelas o demandas, procesos jurídicos o disciplinarios.
*Ausencia de evidencias ante una posible reclamación de seguros y de mantenimientos de la aeronave.</t>
  </si>
  <si>
    <t>Objetivo de Control Orientado a seguridad de la información:  A.8.2.2- Etiquetado de la información
El Supervisor tiene una llave para acceder al archivo del primer piso donde se encuentra la información que es requerida para la operación del avión y se almacena cuando sea requerido en el archivo de acuerdo con lo establecido en las tablas de retención documental. En caso de que el supervisor no se encuentre el Técnico de Línea  del Avión puede almacenar esta información.
Evidencia: Tablas de retención documental.</t>
  </si>
  <si>
    <t xml:space="preserve">Supervisor 
</t>
  </si>
  <si>
    <t>Tablas de retención documental.</t>
  </si>
  <si>
    <t>Durante el primer trimestre, se cuenta con la Tabla de Retención actualizada del Proceso de Gestión Cartográfica.</t>
  </si>
  <si>
    <t>En el primer semestre se adjuntó la TRD actualizada para el año 2021.</t>
  </si>
  <si>
    <t>En el tercer semestre se adjuntó la TRD de producción cartográfica junto con captura de pantalla de repositorio oficial de la Dirección, que evidencia la correcta estructuración.</t>
  </si>
  <si>
    <t>Se reporta el archivo de las tablas de retención documental – TRD 3150, donde se describe las series retención, el procedimiento y tiempo de disposición final de la documentación cartográfica y de operación del avión. Se avala este avance.</t>
  </si>
  <si>
    <t>No de programó meta para este segundo trimestre del año.</t>
  </si>
  <si>
    <t>Historia de la aeronave - Legal</t>
  </si>
  <si>
    <t>Se evidencia TRD del GIT Producción cartográfica, lo cual corresponde al entregable del control.</t>
  </si>
  <si>
    <t>evidencia cumple con la TRD del proceso a revisar</t>
  </si>
  <si>
    <t>CAR-6</t>
  </si>
  <si>
    <t>GIG-19</t>
  </si>
  <si>
    <t xml:space="preserve">Pérdida de Disponibilidad de los activos de información </t>
  </si>
  <si>
    <t>Amenaza / Vulnerabilidades: 
- Daño físico al archivo físico del GIT geodesia
 (Factores climáticos o naturales (Rayos, humedad, entre otros)
- Ausencia de  proceso de supervisión de derechos de acceso. (Desactualización de los perfiles de usuario de los servidores públicos en las plataformas del proceso, con acceso a la información geodésica.)
Inestabilidad en la operación geoportal y geocarto, e insuficiente robustés en la infraestructura tecnológica.
- Fallas Técnicas Saturación del sistema de información (Limitado espacio de almacenamiento dispuesto por el Instituto frente al volumen de información generada a diario en el proceso.)</t>
  </si>
  <si>
    <t>* Incumplimiento de metas relacionadas con el atraso en el trabajo de campo y procesamiento de datos.
* No cumplimiento de requisitos de clientes o usuarios.
* Retraso en los compromisos establecidos con el Sistema de Referencia Geocéntrico para las Américas - SIRGAS.
* Inoportunidad en el suministro de información.
Generación de información geodésica sin cumplimiento de requisitos.
* Induce, propicia o estimula la demanda de servicios de información geodésica no oficial</t>
  </si>
  <si>
    <t>El Coordinador del GIT Gestión Geodesica, realiza un  control de acceso físico, relacionado con el prestamo de información donde se diligencia las fechas de retiro e ingreso de la consulta de las carpetas, esto lo realiza cada vez que un funcionario del GIT le solicita las llaves del archivo físico, el funcionario solicitante puede sacar la carpeta y consultar la información por fuera del archivo. En caso de que el coordinador del GIT no se encuentre las llaves del archivo se pueden solicitar a servicios administrativos o a un responsable del GIT designado por el coordinador o por el subdirector a la fecha. 
Evidencia: Formato control de prestamo diligenciado.</t>
  </si>
  <si>
    <t>Formato control de prestamo diligenciado.</t>
  </si>
  <si>
    <t xml:space="preserve">Durante el primer tirmestre, no se realizó préstamo de información. </t>
  </si>
  <si>
    <t xml:space="preserve">Durante el tercer tirmestre, se diligenció formato de préstamos de procesos de geodesia y gravimetría. </t>
  </si>
  <si>
    <t xml:space="preserve">No se programó meta para este segundo trimestre. </t>
  </si>
  <si>
    <t>El Coordinador del GIT Gestión Geodesica, realiza un control de acceso logico, relacionado con la actividad de solicitar la asignación de un perfil de acceso al GEOCARTO y la NAS a través de la creación de una solicitud en la plataforma de la mesa de servicios de TI indicando el nombre del usuario, el perfil a asignar y los modulos a los que debera tener acceso. En caso de que el coordinador no se encuentra el subdirector realizaria la solicitud. 
Evidencia: Imagen de los tickets de la plataforma de la mesa de servicio de TI.</t>
  </si>
  <si>
    <t>Imagen de los tickets de la plataforma de la mesa de servicio de TI.</t>
  </si>
  <si>
    <t xml:space="preserve">Durante el primer trimestre, se realizaron solicitudes de asignación de perfil y acceso. </t>
  </si>
  <si>
    <t>Durante el segundo trimestre, se realizó control de acceso lógico, relacionado con la solicitud, asignación de un perfil y acceso. Para el mes de abril, mayo y junio de 2021 se requirió solicitar dar acceso a la NAS o NETAP a través de la creación de una solicitud en la plataforma de la mesa de servicios de OTI, para permitir el acceso e iniciar el cargue de los datos de la red activa MAGNA-ECO de acuerdo con las nuevas TRD en la ruta: \\172.26.0.20\Elite_Sub_Geografia_Cartografia\ y subcarpeta destinada para ello.</t>
  </si>
  <si>
    <t>Durante el tercer trimestre, en el GIT Gestión Geodésica se realizó control de acceso lógico, relacionado con la solicitud, asignación de un perfil y acceso. Para el mes de agosto de 2021 no se requirieron solicitar permisos de acceso a GEOCARTO y la NAS o NETAP. No se presentaron solicitudes de acceso o creaciones de perfiles.</t>
  </si>
  <si>
    <t>Se evidencia archivo donde se hace la solicitud de dar permisos de lectura a una contratista a las carpetas de ControlT y Geodesia, solicitud realizada el día 09/03/2021.</t>
  </si>
  <si>
    <t xml:space="preserve"> Se evidencia archivo donde se hace la solicitud de dar permisos en Elite.</t>
  </si>
  <si>
    <t>El Coordinador del GIT Gestión Geodesica, realiza un control de monitoreo y gestión de eventos, sobre la capacidad del repositorio NAS asignado al GIT de Gestión Geodesica; en caso de evidenciar una alerta de que queda poco espacio, se remite un correo electrónico a la subdirección informando esta alerta y solicitando se amplie el espacio.  En caso de que el responsable no pueda ejecutar el control de monitoreo y gestión de eventos lo realiza un profesional del GIT designado por el coordinador. 
Evidencia: Imagen de los correos electrónicos enviados.</t>
  </si>
  <si>
    <t>Imagen de los correos electrónicos enviados.</t>
  </si>
  <si>
    <t xml:space="preserve">Durante el primer trimestre, se realizaron solicitudes de ampliación de espacio._x000D_
</t>
  </si>
  <si>
    <t>Durante el segundo trimestre no se evidencio la necesidad de nuevos requerimientos o ampliación de los espacios de almacenamiento.</t>
  </si>
  <si>
    <t>Durante el tercer trimestre no se evidenció la necesidad de nuevos requerimientos o ampliación de los espacios de almacenamiento.</t>
  </si>
  <si>
    <t>Se evidencia correo electrónico del 11/02/2021, donde se solicita aumentar capacidad de almacenamiento a la ruta perteneciente a Geodesia para los datos de la red MAGNA – ECO. Así mismo, se informa que la ruta anteriormente descrita fue migrada de NASCATAS y se siguió con el almacenamiento secuencial en el tiempo de los datos capturados por la red.  Por lo anterior se valida el avance al control 3 del riesgo 4.</t>
  </si>
  <si>
    <t>Datos GNSS de las estaciones de funcionamiento continuo, Geomagnetismo, Gravimetría y Nivelación Geodésica</t>
  </si>
  <si>
    <t>se revisan las evidencias cargadas formato de prestamo de informacion y cumple con lo esperado</t>
  </si>
  <si>
    <t>Se evidencia solicitud del 9 de marzo de 2021 enviada a OIT solicitando acceso a una contratista a unas carpetas, esto porque ella es calculista y requiere la información que se encuentra allí, con lo cual se observa cumplimiento del control establecido.</t>
  </si>
  <si>
    <t>se revisa la evidencia cargada, sin embargo no se observa el producto esperado que son los pantallazos de tikets a la oficina TI o donde se da el acceso al control de acceso logico.</t>
  </si>
  <si>
    <t>Se observa incidencia número 181077 en la que se solicitó la ampliación de la capacidad de 2 TB a la ruta donde se almacena la información de la RED MAGNA ECO, con lo cual se evidencia el cumplimiento del control formulado. Los correos correspondientes al mes de abril no se tienen en cuenta en este seguimiento y se recomienda sean anexados en el próximo seguimiento.</t>
  </si>
  <si>
    <t>se revisa la evidencia cargada no se requiere durante el periodo</t>
  </si>
  <si>
    <t>GEO-4</t>
  </si>
  <si>
    <t>Gestión de Sistemas de Información e Infraestructura</t>
  </si>
  <si>
    <t>Gestión de la Infraestructura</t>
  </si>
  <si>
    <t>Marco estratégico de TI</t>
  </si>
  <si>
    <t>Identificación e incorporación de avances tecnológicos e innovación en procesos misionales</t>
  </si>
  <si>
    <t xml:space="preserve">Gobierno digital </t>
  </si>
  <si>
    <t xml:space="preserve">Ejecutar el Plan de Sensibilización del SGSI de la Vigencia </t>
  </si>
  <si>
    <t>Registros de asistencia y/o correos electrónicos</t>
  </si>
  <si>
    <t>Subdirección de Infraestructura Tecnológica</t>
  </si>
  <si>
    <t>Porcentaje de implementación del marco estratégico de TI</t>
  </si>
  <si>
    <t>Se realizaron dos sensibilizaciones a través de correos electrónicos del 17/02/2021 y del 24/3/2021:  Tip de seguridad suplantación de identidad y Tip de seguridad: Participación Jornada Seguridad Digital.</t>
  </si>
  <si>
    <t xml:space="preserve">Se realizan tres actividades de remisión de tips e información de seguridad: 1. Boletin infromativo alerta de malware 2. Piensa antes de dar click. 3. Se socializan al interior de la Oficina de Informática y Telecomunicaciones los documentos remitidos por COLCERT, frente a las RECOMENDACIONES GENERALES PARA MITIGAR ATAQUES A LOS PORTALES._x000D_
</t>
  </si>
  <si>
    <t>Se realizan tres actividades de remisión de tips e información de seguridad: 1.Charla que es la Ciberseguridad 2. Sensibilización en Buenas Prácticas en Seguridad de la Información. 3. Se remite un tip de seguridad: Alerta de seguridad de la información - No caigas en la trampa</t>
  </si>
  <si>
    <t>Se verifica el seguimiento y la evidencia aportada, al ser coincidentes se aprueba el seguimiento</t>
  </si>
  <si>
    <t>Se valida el seguimiento y la evidencia aportada: correos y material de la socialización, al ser coincidentes se aprueba el seguimiento.</t>
  </si>
  <si>
    <t>Se valida el seguimiento y la evidencia aportada: correos de la socialización, al ser coincidentes se aprueba el seguimiento.</t>
  </si>
  <si>
    <t>Se evidencia correos en los que se evidencia la realización de dos sensibilizaciones el 17/02/2021 y el 24/3/2021:  Tip de seguridad suplantación de identidad y Tip de seguridad: Participación Jornada Seguridad Digital.</t>
  </si>
  <si>
    <t xml:space="preserve">Se evidencia actividades de remisión de tips e información de seguridad tales como 1. Boletín informativo alerta de malware 2. Piensa antes de dar click. 3. Se socializan al interior de la Oficina de Informática y Telecomunicaciones, se valida el seguimiento </t>
  </si>
  <si>
    <t>Plan Estratégico de Tecnologías de la Información y las Comunicaciones PETI</t>
  </si>
  <si>
    <t xml:space="preserve">Actualización de la política Seguridad de la Información </t>
  </si>
  <si>
    <t>Política de seguridad de la información actualizada</t>
  </si>
  <si>
    <t xml:space="preserve">Se realizó actualización  a la política de Seguridad de la Información  alineada a la pólitica del Sistema de Gestión Integrada </t>
  </si>
  <si>
    <t>La actividad se realizó en el primer trimestre</t>
  </si>
  <si>
    <t>La actividad se realizó en el primer trimestre, no obstante con la modernización de la entidad  se tiene pendiente actualizar la política con la nueva cadena de valor, actividad que se realizará  en el último trimestre.</t>
  </si>
  <si>
    <t>Sin meta programada</t>
  </si>
  <si>
    <t>La actividad se cumplio en el primer trimestre</t>
  </si>
  <si>
    <t>Se evidencia política de Seguridad de la Información  actualizada y alineada a la pólitica del Sistema de Gestión Integrado.</t>
  </si>
  <si>
    <t xml:space="preserve">Sin meta programada </t>
  </si>
  <si>
    <t xml:space="preserve">Jornadas de Uso y apropiación - Política de Seguridad de la Información </t>
  </si>
  <si>
    <t>Se realizaron dos Jornadas de Uso y apropiación: Socialización de la Política de la Privacidad de la Inf., Seguridad Digital y Datos Personales.  Desarrollo capacitación virtual IGAC  “Seguridad y Privacidad de la Información y Seguridad Digital"  con fecha 25/03/2021</t>
  </si>
  <si>
    <t xml:space="preserve">Se realizan tres  jornadas de uso y apropiación de la política de protección de datos personales que hace parte de la política de seguridad de la información: _x000D_
1.	Apropiación de plan de trabajo para implementar la Ley 1581 de Protección de Datos Personales 2021, reunión realizada el día 5/25/2021 con el GIT Gestión Documental _x000D_
2.	Apropiación de plan de trabajo para implementar la Ley 1581 de Protección de Datos Personales 2021, reunión realizada el día 5/25/2021 con el GIT Gestión de Comunicaciones y Mercadeo_x000D_
3.	Apropiación de plan de trabajo para implementar la Ley 1581 de Protección de Datos Personales 2021, reunión realizada el día 6/02/2021 con el GIT Servicio al Ciudadano _x000D_
_x000D_
</t>
  </si>
  <si>
    <t xml:space="preserve">Se realizan tres  jornadas de uso y apropiación de la política de protección de datos personales que hace parte de la política de seguridad de la información: _x000D_
1. Tendencias, aseguramiento y riesgo._x000D_
2. Charlas tendencias en seguridad y privacidad de la información IGAC Alta Dirección_x000D_
3. Sensibilización en Buenas Prácticas en Seguridad de la Información_x000D_
</t>
  </si>
  <si>
    <t>Se valida la evidencia aportada: Correos electrónicos de las reuniones para socialización de la política de tratamiento de datos personales, al ser coincidentes se aprueba el seguimiento</t>
  </si>
  <si>
    <t>Se valida el seguimiento y la evidencia aportada: Correos de socialización y material de socialización al ser coincidentes se aprueba el seguimiento</t>
  </si>
  <si>
    <t>Se evidencian correos y listas de asistencia a dos Jornadas de Uso y apropiación: Socialización de la Política de la Privacidad de la Información, Seguridad Digital y Datos Personales, y capacitación virtual IGAC  “Seguridad y Privacidad de la Información y Seguridad Digital"  con fecha 25/03/2021</t>
  </si>
  <si>
    <t xml:space="preserve">Se evidencia correos electrónicos de las reuniones para socialización de la política de tratamiento de datos personales, se valida la evidencia aportada.No se evidencia observaciones de autoseguimiento por parte el proceso </t>
  </si>
  <si>
    <t xml:space="preserve">Apoyar a los procesos que cuentan con activos de información actualizados en la identificación, valoración y  tratamiento de riesgos de seguridad de la información </t>
  </si>
  <si>
    <t xml:space="preserve">Riesgos actualizados </t>
  </si>
  <si>
    <t xml:space="preserve">Sin meta programada para este periodo </t>
  </si>
  <si>
    <t xml:space="preserve">Se inicia la identificación de riesgos de seguridad digital con base en la identificación y clasificación de los activos de información de los siguientes procesos:_x000D_
1. Seguimiento y evaluación_x000D_
2. Gestión Disciplinaria_x000D_
3. Proceso de Gestión de Regulación y Habilitación_x000D_
4. Gestión Comercial_x000D_
5. Gestión Contractual_x000D_
6. Gestión de Comunicaciones_x000D_
_x000D_
</t>
  </si>
  <si>
    <t xml:space="preserve">Se verifica la información con la evidencia aportada: Matrices de activos de información, al ser coincidentes se valida el seguimiento. </t>
  </si>
  <si>
    <t>No hay meta programada para el trimestre</t>
  </si>
  <si>
    <t xml:space="preserve">Sin meta programada para el periodo </t>
  </si>
  <si>
    <t xml:space="preserve">Apoyar a los procesos en la  actualización del inventario de activos de información </t>
  </si>
  <si>
    <t>Matriz de inventarios de activos</t>
  </si>
  <si>
    <t xml:space="preserve">Se realiza la identificación de los activos de información de los siguientes procesos;_x000D_
1. Seguimiento y evaluación_x000D_
2. Gestión Disciplinaria_x000D_
3. Proceso de Gestión de Regulación y Habilitación_x000D_
4. Gestión Comercial_x000D_
5. Gestión Contractual_x000D_
6. Gestión de Comunicaciones_x000D_
</t>
  </si>
  <si>
    <t>Sin meta programada para este periodo</t>
  </si>
  <si>
    <t>Se verifica la información con la evidencia aportada: Matrices de activos de información, al ser coincidentes se valida el seguimiento</t>
  </si>
  <si>
    <t xml:space="preserve">Implementar controles de seguridad de la información </t>
  </si>
  <si>
    <t>Controles implementados</t>
  </si>
  <si>
    <t xml:space="preserve">Se realiza la implementación del control : Control A.11.2.4 Mantenimiento de equipos_x000D_
</t>
  </si>
  <si>
    <t xml:space="preserve">Se realiza la implementación de los controles: _x000D_
Control A.10.1.1  y A.10.1.2 Definir e implementar estándares para la aplicación de controles criptográficos._x000D_
</t>
  </si>
  <si>
    <t xml:space="preserve">Se valida el seguimiento y la evidencia aportada: Check list de mantenimiento, registro de los mantenimientos realizados, socializaciones de los mantenimientos. Al ser coincidentes se aprueba el seguimiento. </t>
  </si>
  <si>
    <t xml:space="preserve">Se aporta como evidencia entrega de un instructivo que no cuenta con aprobación por tanto no se puede evidenciar la implementación de los controles mencionados. </t>
  </si>
  <si>
    <t>Se evidencia Check list de mantenimiento, registro de los mantenimientos realizados, socializaciones de los mantenimientos, se valida la evidencia aportada.</t>
  </si>
  <si>
    <t>Gestión de Tecnologías de Información</t>
  </si>
  <si>
    <t>Actualizar el PETIC de acuerdo con el marco de referencia de arquitectura empresarial</t>
  </si>
  <si>
    <t>PETIC</t>
  </si>
  <si>
    <t>Dirección de Tecnologías de la Información y Comunicaciones</t>
  </si>
  <si>
    <t xml:space="preserve">Sin  meta programada </t>
  </si>
  <si>
    <t xml:space="preserve">Sin meta asignada </t>
  </si>
  <si>
    <t xml:space="preserve">Actualizar el Portafolio Servicios Tecnológicos </t>
  </si>
  <si>
    <t>Portafolio de servicios tecnológicos</t>
  </si>
  <si>
    <t xml:space="preserve">Sin meta programda para este periodo </t>
  </si>
  <si>
    <t xml:space="preserve">Esta actividad se realizará el próximo trimestre. </t>
  </si>
  <si>
    <t>Actividad re programada para el proximo trimestre</t>
  </si>
  <si>
    <t>Mantener y solicitar la notificación de los servicios de interoperabilidad con las entidades del gobierno bajo X-Road</t>
  </si>
  <si>
    <t>Documento que evidencie los servicios disponibles en X-Road
Correo electrónico con la notificación de los servicios de interoperabilidad</t>
  </si>
  <si>
    <t xml:space="preserve">Para el correcto funcionamiento  de la  interoperabilidad fue necesario la actualización  de la versión a 6.25 proceso que finalizó con éxito en los ambientes de pruebas, preproducción y producción </t>
  </si>
  <si>
    <t>Se valida el seguimiento y la evidencia aportada: pantallazo de servicio de interoperabilidad, al ser coincidentes se aprueba el seguimiento.</t>
  </si>
  <si>
    <t>Como evidencia para este trimestre se aporta pantallazo de servicio de interoperabilidad, se valida la evidencia aportada.</t>
  </si>
  <si>
    <t>Mejoramiento del servicio de datos abiertos</t>
  </si>
  <si>
    <t>Ampliación de los niveles de información publicados y de uso</t>
  </si>
  <si>
    <t>Conjunto de datos abiertos</t>
  </si>
  <si>
    <t xml:space="preserve">Subdirección de Información </t>
  </si>
  <si>
    <t>Sin meta programada para este periodo.</t>
  </si>
  <si>
    <t xml:space="preserve">Se continua con las mesas de trabajo entre el área de Planeación y la Oficina de Informática y Telecomunicaciones,  con el propósito de construir un Plan de Apertura de Datos Abiertos  acorde a los lineamientos del Ministerio de Tecnologías de la Información y las Comunicaciones, (MINTIC) y en aras de  mejor la  atención a las necesidades de información del ciudadano, el fortalecimiento de la relación Estado/Ciudadano, la transparencia y acceso a la información pública, en el marco de la Ley 1712 de 2014._x000D_
La Dirección TIC, a través de la Subdirección de Información se encuentra en proceso de contratación de un consultor para el desarrollo de la estrategia de datos abiertos. Se espera iniciar dicha labor en el mes de noviembre._x000D_
</t>
  </si>
  <si>
    <t xml:space="preserve">Se valida el seguimiento y la evidencia aportada: Términos de referencia y plan de apertura de datos. Al ser coincidentes se aprueba el seguimiento. </t>
  </si>
  <si>
    <t xml:space="preserve">Aplicar la arquitectura empresarial a  un proceso misional </t>
  </si>
  <si>
    <t xml:space="preserve">Documento  con descripción de la Arquitectura </t>
  </si>
  <si>
    <t>Diseño y Desarrollo de Sistemas de Información</t>
  </si>
  <si>
    <t>Fortalecimiento tecnológico para la implementación del SINIC/RMD</t>
  </si>
  <si>
    <t>Implementación del SINIC (Sistema Nacional de Información de Catastro Multipropósito)</t>
  </si>
  <si>
    <t>Desarrollo  del SINIC</t>
  </si>
  <si>
    <t>Pantallazo del código fuente que se encuentra  versionado en el GITLAB.</t>
  </si>
  <si>
    <t>Subdirección de Sistemas de Información</t>
  </si>
  <si>
    <t>Porcentaje implementación SINIC</t>
  </si>
  <si>
    <t>Se encuentra en proceso de  selección y contratación de la fábrica de software y Se realizaron reuniones con  los Gestores Castastrales, SNR y DNP;  con el propósito de definir el alcance del  SINIC.</t>
  </si>
  <si>
    <t>Se continua con el proceso de selección y contratación del personal técnico y la fábrica de software encargada de apoyar la etapa de desarrollo del Sistema Nacional de Información de Catastro Multipropósito - SINIC. Se inició con  la especificación de las épicas para la  definición de la conceptualización del SINIC,   actividad que se ha venido trabajando a través de diferentes mesas de trabajo realizadas entre la Subdirección  de Catastro como usuario funcional y la Oficina de Informática y Telecomunicaciones</t>
  </si>
  <si>
    <t xml:space="preserve">Se finalizó   la elaboración de los documentos del proceso de  estructuración, selección y contratación de la fábrica  de software encargada de apoyar la etapa de desarrollo del  SINIC/RDM. Se presentaron los Términos de Referencia (TDR) al  Banco Mundial,  obteniendo la No Objeción. Se continua con al etapa precontractual, la cual incluye el registro de los documentos  en una plataforma dispuesta por el banco, donde le IGAC se encuentra  a la espera de la publicación del proceso._x000D_
_x000D_
Se dio por terminado  el proceso de estructuración de los términos de Referencia (TDR) para la  selección y contratación de los consultores individuales, los cuales desarrollarán actividades previas y/o complementarias a la llegada de la Fábrica de Software. </t>
  </si>
  <si>
    <t xml:space="preserve">Se valida el seguimiento y la evidencia aportada: estudio de mercado para la contratación de la fabrica de software y detalles de las reuniones realizadas. Al ser coincidentes se valida el seguimiento </t>
  </si>
  <si>
    <t xml:space="preserve">Se verifica la información con la evidencia aportada: Términos de referencia, al ser coincidentes se aprueba el seguimiento. </t>
  </si>
  <si>
    <t>Aunque no hay meta asignada para el trimestre, se reporta la realización de reuniones con  los Gestores Castastrales, SNR y DNP;  con el propósito de definir el alcance del  SINIC.</t>
  </si>
  <si>
    <t xml:space="preserve">Como evidencia para este trimestre se aporta estudio de mercado para la contratación de la fábrica de software y detalles de las reuniones realizadas, sin embargo no se evidencia meta para este periodo </t>
  </si>
  <si>
    <t>Realizar la puesta en producción del SINIC de la Implementación del SINIC</t>
  </si>
  <si>
    <t>Aplicación desplegada en ambiente productivo (Enlace)</t>
  </si>
  <si>
    <t xml:space="preserve">Realizar Prueba de concepto  Repositorio de Datos Maestro </t>
  </si>
  <si>
    <t>Documento con el resultado de la prueba de concepto</t>
  </si>
  <si>
    <t>Se realizó el análisis y  las especificaciones funcionales en su primera versión para el repositorio de Datos maestros.</t>
  </si>
  <si>
    <t>Se encuentran pendientes las especificaciones técnicas del Repositorio de Datos Maestros - RDM , las cuales deben ser entregadas  por parte del Departamento Nacional de Planeación al Instituto Geográfico Agustín Codazzi</t>
  </si>
  <si>
    <t>Se desarrolló la entrega oficial  de los documentos de arquitectura (5 documentos) preparados por el DNP, dichos documentos componen la arquitectura de alto nivel para “El Repositorio de Datos Maestros” – RDM y el SINIC.</t>
  </si>
  <si>
    <t xml:space="preserve">Se verifica el seguimiento con la evidencia aportada: Documentos de arquitectura, al ser coincidentes se aprueba el seguimiento. </t>
  </si>
  <si>
    <t xml:space="preserve">-aunque no hay meta programada para el periodo se reporta la realización de análisis y  las especificaciones funcionales en su primera versión para el repositorio de Datos maestros. Se evidencian documentos de Caraaaaacterización de procesos RDM, Vision Arquitectura, Especificación de Requerimientos y Mapa de Actores y Gestion de la Información geográfica </t>
  </si>
  <si>
    <t>Publicación y verificación del repositorio de datos maestros en ambiente controlado de acuerdo a las entregas del DNP</t>
  </si>
  <si>
    <t>Funcionalidades de software implementadas</t>
  </si>
  <si>
    <t>Implementación del Nuevo SNC (Sistema Nacional Catastral)</t>
  </si>
  <si>
    <t xml:space="preserve">Ajustes al Sistema Nacional Catastral bajo el estándar LADM-COL </t>
  </si>
  <si>
    <t>Porcentaje de implementación de las funcionalidades</t>
  </si>
  <si>
    <t xml:space="preserve">Se encuentra en proceso  de  contratación de la fábrica de software encargada de apoyar la etapa de desarrollo. Paralelamente se está definiendo  las especificaciones funcionales </t>
  </si>
  <si>
    <t>Se cuenta con historias de Usuario revisadas   y definición de los procesos ETL</t>
  </si>
  <si>
    <t xml:space="preserve">Se adicionan las  variables (Predio, Persona, Derecho, Justificación, Oferta, Unidades de Construcción, Restricciones)  a las entidades, con el fin de que el  SNC pueda almacenar la información que proviene de fuentes con estructura LADM-COL. En cuanto a las interfaces, en los levantamientos de información que se hacen para enviar información al RDM o recibir información de los gestores, se contempla el uso de XTFS cuyo modelo es LADM-COL. </t>
  </si>
  <si>
    <t xml:space="preserve">Se valida el seguimiento y la evidencia aportada: ETL, documento de pruebas. Al ser coincidentes se valida el seguimiento. </t>
  </si>
  <si>
    <t xml:space="preserve">Se verifica la información con la evidencia aportada: Pantallazos del sistema al ser coincidentes se aprueba el seguimiento. </t>
  </si>
  <si>
    <t xml:space="preserve">No hay meta programada para el trimestre. Se informa que se están definiendo  las especificaciones funcionales </t>
  </si>
  <si>
    <t xml:space="preserve">Se evidencia documentos:  epica metodo autodeclarativo ,homologacion de variables, propotipo, mape y protopipo ETL , sin embargo para este peridodo no se registra meta. </t>
  </si>
  <si>
    <t>Unificación de Sistemas de Información de Gestión Catastral</t>
  </si>
  <si>
    <t>Migración de información de COBOL a SNC</t>
  </si>
  <si>
    <t xml:space="preserve">Actas de Migración </t>
  </si>
  <si>
    <t>Porcentaje de Direcciones territoriales migradas a SNC</t>
  </si>
  <si>
    <t>Se realizó el cronograma, el cual se encuentra para aprobación</t>
  </si>
  <si>
    <t xml:space="preserve">Se migró el departamento de Amazonas, el municipio de Popayán y está en proceso de migración las territoriales Bolivar, Tolima y Cundinamarca </t>
  </si>
  <si>
    <t xml:space="preserve">Se construyó un nuevo plan de trabajo, mediante  el cual se permite abordar los municipios pendientes por migración.  (Se anexa  cuadro resumen de municipios pendientes  y cronograma) </t>
  </si>
  <si>
    <t xml:space="preserve">Se valida el seguimiento y la evidencia aportada: Actas de migración al ser coincidentes se valida el seguimiento. </t>
  </si>
  <si>
    <t xml:space="preserve">Se verifica la información con la evidencia aportada: Cronograma de trabajo, al ser coincidentes se aprueba el seguimiento. </t>
  </si>
  <si>
    <t>No hay meta asignada para el periodo. Se evidencia cronograma para migración al SNC</t>
  </si>
  <si>
    <t xml:space="preserve">No hay meta asignada para el periodo, se evidencia actas de migracion </t>
  </si>
  <si>
    <t>Desarrollo Implementación de  un piloto de Chatbot para la mesa de ayuda</t>
  </si>
  <si>
    <t xml:space="preserve">Se activaron las licencias de Power Virtual Agent. para el chatbot con una disponibilidad de 2000 sesiones al mes. Se anexa pantallazo del Chatbot en teams listo para pruebas </t>
  </si>
  <si>
    <t xml:space="preserve">Se verifica la información con la evidencia aportada: Pantallazos del chat bot, al ser coincidentes se aprueba el seguimiento. </t>
  </si>
  <si>
    <t>No hay meta asignada para el periodo</t>
  </si>
  <si>
    <t>Realizar la puesta  en producción  de la implementación de  un piloto de Chatbot para la mesa de ayuda</t>
  </si>
  <si>
    <t>Piloto interoperabilidad Catastro - Registro sobre  base de datos no relacionales</t>
  </si>
  <si>
    <t xml:space="preserve">Evidencia de que el  código fuente se encuentra  versionado en el GITLAB.
Pantallazo del código fuente versionado en GIT Lab </t>
  </si>
  <si>
    <t xml:space="preserve">Definición de  las especificaciones funcionales </t>
  </si>
  <si>
    <t xml:space="preserve">No hay meta asignada para el periodo. Se informa que se defieron las especificaciones funcionales </t>
  </si>
  <si>
    <t>Implementación único punto de acceso para la autenticación de los componentes de la entidad</t>
  </si>
  <si>
    <t>sistema de autenticación instalado, autenticado</t>
  </si>
  <si>
    <t>Se realizó la implementación  único punto de acceso para la autenticación de los componentes de la entidad</t>
  </si>
  <si>
    <t>Aunque no estaba programado realizar avances en el periodo, se reporta la implementación de un punto único de acceso para la autenticación de los componentes de la entidad, se evidencia certificacion de la Integración Servicio Ciudadano De Autenticación Digital En IGAC se encuentra funcionando correctamente de acuerdo con los lineamientos del convenio.</t>
  </si>
  <si>
    <t>Sin meta asignada para el periodo</t>
  </si>
  <si>
    <t>Realizar la puesta en producción de la Implementación único punto de acceso para la autenticación de los componentes de la entidad</t>
  </si>
  <si>
    <t>Se llevó a cabo  la puesta en producción de la Implementación único punto de acceso para la autenticación de los componentes de la entidad</t>
  </si>
  <si>
    <t>Se reporta la puesta en producción de la Implementación de único punto de acceso para la autenticación de los componentes de la entidad. Se evidencia URL e impresion de pantalla de la funcionalidad</t>
  </si>
  <si>
    <t>Sin  meta asignada para el periodo</t>
  </si>
  <si>
    <t>Automatización y Simplificación de trámites</t>
  </si>
  <si>
    <t>Se realizó  la  Implementación Ventanilla de Trámites - Simplificación de trámites</t>
  </si>
  <si>
    <t xml:space="preserve">La actividad se realizó en el primer trimestre </t>
  </si>
  <si>
    <t>Se informa que se hizo la Implementación Ventanilla de Trámites - Simplificación de trámites. Se evidencian documentos Diseño Técnico Servicio Ciudadano de Autenticación Digital - IGAC, Textos de ventanilla e Historia de usuario.</t>
  </si>
  <si>
    <t>Puesta en producción automatización y Simplificación de trámites</t>
  </si>
  <si>
    <t>Se llevó a cabo la puesta en producción Ventanilla de Trámites - Simplificación de trámites</t>
  </si>
  <si>
    <t>Aunque no estaba programado realizar avances en el periodo, se reporta la puesta en producción de la Ventanilla de Trámites - Simplificación de trámites, se evidencia certificacion de la Integración Servicio Ciudadano De Autenticación Digital En IGAC se encuentra funcionando correctamente de acuerdo con los lineamientos del convenio.</t>
  </si>
  <si>
    <t>Se llevó a cabo con la Oficina Asesora de Planeación la reunión para establecler el cronograma de la actualización documental.</t>
  </si>
  <si>
    <t>No se presenta avance en cuanto a la meta</t>
  </si>
  <si>
    <t xml:space="preserve">Sin meta asignada para el periodo </t>
  </si>
  <si>
    <t>Se realizó  seguimiento a los controles de los riesgos,  las evidencias  se encuentran en el respectivo OneDrive.</t>
  </si>
  <si>
    <t>Se valida el seguimiento y la evidencia aportada: herramienta planigac diligenciada al ser coincidentes se aprueba el seguimiento.</t>
  </si>
  <si>
    <t xml:space="preserve">Se verifica la información con la evidencia aportada: Planigac diligenciado, al ser coincidentes se aprueba el seguimiento. </t>
  </si>
  <si>
    <t>Se evidencia archivo Planigac con seguimiento a los controles de los riesgos del proceso gestión informática de soporte correspondiente al primer trimestre de 2021</t>
  </si>
  <si>
    <t>Se evidencia como soporte la  herramienta planigac, se valida el seguimiento</t>
  </si>
  <si>
    <t>Realizó  las actividades contempladas en el plan de acción anual y en el plan anticorrupción.</t>
  </si>
  <si>
    <t>Se realizó  las actividades contempladas en el plan de acción anual y en el plan anticorrupción,  las evidencias se encuentran en el respectivo OneDrive.</t>
  </si>
  <si>
    <t xml:space="preserve">Se verifica la información y la evidencia aportada: Plan de acción con seguimiento y plan anticorrupción, al ser coincidentes se aprueba el seguimiento. </t>
  </si>
  <si>
    <t>Se evidencia archivo Planigac con seguimiento a las actividades del plan de acción anual del proceso gestión informática de soporte, correspondiente al primer trimestre de 2021</t>
  </si>
  <si>
    <t xml:space="preserve">Se evidencia como soporte herramienta planigac, se valida el segumiento </t>
  </si>
  <si>
    <t>Sin meta programda para este periodo</t>
  </si>
  <si>
    <t>Se realizaron dos actividades para identificar e implementar oportunidades de mejora relacionadas al cumplimiento del FURAG que apliquen al proceso.</t>
  </si>
  <si>
    <t>Se realizó  seguimiento   y se evidenció el avance en la implementación de las oportunidades de mejora relacionadas con el cumplimiento del FURAG que aplican al proceso</t>
  </si>
  <si>
    <t>Se valida el seguimiento y la evidencia aportada: formulario FURAG, correo electrónico, detalle de la reunión realizada, al ser coincidentes se aprueba el seguimiento.</t>
  </si>
  <si>
    <t xml:space="preserve">Se verifica la información y evidencia aportada: Matriz de seguimiento FURAG al ser coincidentes se aprueba el seguimiento. </t>
  </si>
  <si>
    <t xml:space="preserve">Para este trimestre se evidencia : formulario FURAG, correo electrónico y   reunión , se valida el seguimiento </t>
  </si>
  <si>
    <t>Colombia en mapas con funcionalidades y servicios disponibles</t>
  </si>
  <si>
    <t>Gestión del Conocimiento y la Innovación</t>
  </si>
  <si>
    <t>Gestión del conocimiento y la innovación</t>
  </si>
  <si>
    <t>Diseño e implementación de funcionalidad en el portal Colombia en Mapas</t>
  </si>
  <si>
    <t>Informe técnico de las funcionalidades implementadas en la plataforma Colombia en Mapas
Funcionalidades implementadas</t>
  </si>
  <si>
    <t>Funcionalidades disponibles</t>
  </si>
  <si>
    <t>Esta actividad se encuentra programada para iniciar en el mes de abril.</t>
  </si>
  <si>
    <t>Se realizó la configuración del servicio de geocodificación de direcciones a nivel público para su integración con Colombia en Mapas, el servicio se encuentra en producción y a la espera de su integración por parte de la Subdirección de Cartografía.</t>
  </si>
  <si>
    <t xml:space="preserve">Se realizó el diseño e implementación de tres funcionalidades:_x000D_
1.Servicio de Geocodificación._x000D_
2.Buscador de texto abierto._x000D_
3.Consulta/Descarga de Hojas Cartográficas_x000D_
</t>
  </si>
  <si>
    <t xml:space="preserve">Actividad programada para el mes de abril </t>
  </si>
  <si>
    <t xml:space="preserve">Se valida el seguimiento y la evidencia aportada: Manual de usuario del servicio de geocodificación, al ser coincidentes se aprueba el seguimiento. </t>
  </si>
  <si>
    <t xml:space="preserve">Se verifica la información con la evidencia aportada: Documentos de funcionalidades desarrolladas, al ser coincidentes se aprueba el seguimiento. </t>
  </si>
  <si>
    <t>Se verifica ejecución de la actividad mediante el Manual de Servicio de Geocodificación IGAC Versión 1.0, que será integrado con Colombia en Mapas.</t>
  </si>
  <si>
    <t>Niveles de información dispuestos a través de Geoservicios</t>
  </si>
  <si>
    <t>Gestionar nuevos geoservicios y realizar el monitoreo de los publicados para garantizar su integración y disponibilidad a través de la plataforma dispuesta para tal fin.</t>
  </si>
  <si>
    <t>Matriz con geoservicios nuevos y reporte de mantenimiento de los geoservicios publicados y disponibles.</t>
  </si>
  <si>
    <t>Geoservicios publicados y disponibles</t>
  </si>
  <si>
    <t>Se realizó monitoreo de los geoservicios mediante la herramienta HeoHealthCheck, optimizando el seguimiento de 372 geoservicios, los cuales se encuentran operando plenamente, se reportó a los proveedores los geoservicios débiles los cuales fueron restablecidos. Así mismo, se dio inicio a la migración de los geoservicios del Portal Geográfico Nacional al nuevo Portal Colombia en Mapas.</t>
  </si>
  <si>
    <t>Se realizó la carga de la base de datos de geoservicios en el Micrositio del portal ICDE, habilitado en la plataforma Gecontenidos ICDE. Así mismo se realizó el monitoreo de 372 geoservicios mediante la herramienta GeoHealthCheck y se realizó la gestión e incorporación de 93 nuevos geoservicios. En total se tienen 465 geoservicios publicados y disponibles. Por otra parte, se continúa la migración de servicios a la plataforma Colombia en Mapas.</t>
  </si>
  <si>
    <t>Se realizó el monitoreo automático de 465 geoservicios los cuales se encuentran operando plenamente, se restableció la conexión de 10 geoservicios y se  realizó la gestión e incorporación de 64 nuevos geoservicios.  En total se tienen 539 geoservicios publicados y disponibles.</t>
  </si>
  <si>
    <t>Se valida el seguimiento y la evidencia aportada: reporte de monitoreo de servicios, al ser coincidentes se aprueba el seguimiento.</t>
  </si>
  <si>
    <t xml:space="preserve">Se verifica la información con la evidencia aportada: Documentos de monitoreo de geoservicios, al ser coincidentes se aprueba el seguimiento. </t>
  </si>
  <si>
    <t>Aunque no se reporta avance cuantitativo para el trimestre, Sí se reporta avance en el autoseguimiento. Se evidencia reporte de monitoreo de los geoservicios mediante la herramienta HeoHealthCheck de 372 geoservicios.</t>
  </si>
  <si>
    <t xml:space="preserve">Se observa ejecución de la actividad mediante excel monitoreo de geoservicios adelantado en el segundo trimestre 2021. Se incorporan 93 nuevos geoservicios y se monitorearon los 372 que se tenian publicados, para un total de 465 disponibles.  </t>
  </si>
  <si>
    <t>ICDE</t>
  </si>
  <si>
    <t>Plataforma tecnológica de la ICDE</t>
  </si>
  <si>
    <t>Fortalecimiento de la Infraestructura Colombiana de Datos Espaciales</t>
  </si>
  <si>
    <t>Desarrollar y poner en operación la plataforma tecnológica de la ICDE para la administración territorial (Fase I)</t>
  </si>
  <si>
    <t>Informe técnico del proceso desarrollado para la construcción y puesta en operación de la Plataforma Tecnológica de la ICDE durante la Fase I, en el cual se describa, resultados obtenidos, y procesos a desarrollar durante la siguiente vigencia</t>
  </si>
  <si>
    <t>Plataforma tecnológica de la ICDE rediseñada y puesta en operación bajo la estrategia de interoperabilidad con los demás sistemas nacionales de información para la administración del territorio.</t>
  </si>
  <si>
    <t>Esta actividad iniciara a partir del mes de abril.</t>
  </si>
  <si>
    <t>Se elaboraron los términos de referencia para la contratación del equipo humano requerido para el desarrollo de cada uno de los componentes. (bases de datos LADM, arquitecto de solución, sistema de estándares, servicios geográficos, servicios transaccionales) se espera contar con el equipo gradualmente a medida que el área de contratación genere las ordenes de prestación de servicios._x000D_
Se inició el diseño de la nueva plataforma tecnológica con parte del equipo de consultores de tecnología. Se avanza en la captura de requerimientos mediante talleres. (Metodología Tanques de Pensamiento).</t>
  </si>
  <si>
    <t>El pasado mes de  septiembre se lanzó la versión 1.0 de la nueva plataforma tecnológica de la ICDE, la cual acata los lineamientos de gobierno en línea, integra el nuevo sistema de gestión de metadatos, así como datos fundamentales, datos abiertos, servicio de geocodificación y el repositorio de datos maestro. El lanzamiento de la plataforma se presenta 3 meses antes de lo previsto, se continuarán realizando mejoras tecnológicas y de datos.</t>
  </si>
  <si>
    <t>Se valida el seguimiento y la evidencia aportada: términos de referencia de los consultores y documentos de avances del proyecto, al ser coincidentes se aprueba el seguimiento.</t>
  </si>
  <si>
    <t xml:space="preserve">Se verifica la información y la evidencia aportada: Correo de lanzamiento de la plataforma ICDE al ser coincidentes se aprueba el seguimiento. </t>
  </si>
  <si>
    <t xml:space="preserve">Se observa ejecución de la actividad mediante términos de referencia (documentos de Tecnologías Geoespaciales del 28/05/2021, Servicios Geográficos del 16/04/2021 y Arquitecto Soluciones Tecnológicas del 05/04/2021, entre otros), los Lineamientos inventarios de objetos territoriales y reporte Google Analytics de mayo. </t>
  </si>
  <si>
    <t>Diseñar funcionalmente los servicios tecnológicos (de información y transaccionales) para la optimización de la operación catastral haciendo uso de tecnologías emergentes (big data, inteligencia artificial, blockchain) y procesos participativos</t>
  </si>
  <si>
    <t>Informe técnico de los servicios tecnológicos implementados en el fortalecimiento de la ICDE con enfoque en la optimización de la gestión catastral</t>
  </si>
  <si>
    <t>Servicios tecnológicos para la optimización de la operación catastral diseñados y puestos en operación</t>
  </si>
  <si>
    <t xml:space="preserve">Se realizó la configuración y pruebas correspondiente de un servicio web de geocodificación de dirección, el cual hace parte de las metas establecidas en la planeación de la ICDE. Se finalizó la configuración del servicio de geocodificación de direcciones y su puesta en producción para la entidad a nivel interno. </t>
  </si>
  <si>
    <t>Se desarrolló y puso a disposición el servicio tecnológico de geocodificación de direcciones en su versión 1.0.</t>
  </si>
  <si>
    <t>Se valida el seguimiento y la evidencia aportada: documento técnico del desarrollo del servicio, correos electrónicos de avance y términos de referencia del consultor para desarrollar el proyecto, al ser coincidentes se aprueba el seguimiento.</t>
  </si>
  <si>
    <t xml:space="preserve">Se verifica la información y la evidencia aportada: Documento con el link de ubicación del servicio, al ser coincidentes se aprueba el seguimiento. </t>
  </si>
  <si>
    <t xml:space="preserve">Se verifica ejecución de la actividad con Informe de Evaluación CO-IGAC-221831-CS-INDV, Informe de Evaluación 3 H.V. CO-IGAC-223157-CS-INDV, Documento 26/04/2021 Servicio Geocodificaciön Versión 1.0 y Terminos de Referencia. </t>
  </si>
  <si>
    <t>Datos geográficos integrados y dispuestos en la plataforma ICDE como apoyo al catastro multipropósito y a la administración del territorio</t>
  </si>
  <si>
    <t>Disponer los datos fundamentales identificados en la matriz de insumos como soporte a la implementación del catastro  multipropósito, la administración del territorio.</t>
  </si>
  <si>
    <t>Conjuntos de datos fundamentales dispuestos de la matriz de insumos.</t>
  </si>
  <si>
    <t>Número de conjuntos de datos dispuestos  como apoyo al catastro multipropósito y a la administración del territorio</t>
  </si>
  <si>
    <t>Se avanza en el modelamiento LADM de los siguientes objetos territoriales: áreas protegidas protectoras, áreas protegidas productoras, áreas protegidas Ley Segunda. Se inició la conceptualización del modelo de Parques Nacionales. Se avanza en el modelo LADM de Entidades territoriales.</t>
  </si>
  <si>
    <t>Se realizó el modelo de objetos territoriales de áreas protegidas y se está realizando el proceso de validación temática por técnicos de Min Ambiente. Se avanzó en el modelo de áreas protegidas (PNN). Se adelanta la generación de lineamientos para el inventario nacional de objetos territoriales y se ha desarrollado el primer borrador de metodología para generación de modelos extendidos LADM. Se socializó con DNP y DANE la propuesta de lineamientos para inventario oficial de objetos territoriales.</t>
  </si>
  <si>
    <t xml:space="preserve">Se inició el modelamiento del objeto territorial Páramos del sector ambiente, ya fue socializada con el MADS la primera versión de dicho modelo, actualmente MADS se encuentra en el proceso de consolidación de DRR asociados al objeto en mención (evidencia: Modelo_Paramos_dev_20211007)._x000D_
_x000D_
El objeto territorial Zonas de Protección Patrimonial Geológica y Paleontológica del Servicio Geológico Colombiano (SGC) se encuentra en proceso de revisión conjunta de los atributos que harán parte del modelo._x000D_
_x000D_
Se inició gestión con DNP para iniciar sesiones temáticas con otras entidades como ANM, ANH, ANT, UPME y DIMAR._x000D_
</t>
  </si>
  <si>
    <t>Se valida el seguimiento y la evidencia aportada: lineamientos del modelo de objetos territoriales, lineamientos del inventario de objetos territoriales, documento de presentación al DANE, al ser coincidentes se aprueba el seguimiento.</t>
  </si>
  <si>
    <t>Se verifica la información y la evidencia aportada: Documento modelo de paramos, al ser coincidentes se aprueba el seguimiento.</t>
  </si>
  <si>
    <t>No se reporta avance cuantitativo. Se informa de avances en el modelamiento LADM de algunos objetos y de Entidades territoriales.</t>
  </si>
  <si>
    <t xml:space="preserve">Se observa ejecución de la actividad mediante evidencia aportada (Presentación Gestión de Datos ICDE junio 2021, Instrumento Inventario datos ICDE-IGIF, mayo 2021, Lineamientos inventarios objetos territoriales, Listado Datos Priorizados abril 2021, modelo ambiente v.1, presentacion al BID de V1 y reunión LADM sector ambiental de junio 2021).  </t>
  </si>
  <si>
    <t>Establecer la arquitectura de los datos fundamentales complementarios a la matriz de insumos para el catastro multipropósito y contenidos en las temáticas definidas por el IGIF, adoptando mecanismos de custodia, gestión y disposición dentro de la ICDE.</t>
  </si>
  <si>
    <t>Conjuntos de datos complementarios a la matriz de insumos gestionados y dispuestos en la plataforma tecnológica ICDE</t>
  </si>
  <si>
    <t>Se realizó la socialización de la priorización de datos fundamentales con el MinAmbiente y MinMinas. Se avanza en el diseño de la arquitectura de la plataforma tecnológica para la disposición de datos fundamentales.Se realizó la publicación de datos fundamentales en la pagina de la ICDE. No se logró la meta de los 5 conjuntos de datos prevista para el segundo trimestre, dado retrasos en los procesos de contratación que imposibilitaron el logro de la meta. A la fecha de presente informe, de los 5 consultores previstos en la línea 2.4.4 del PEP-POA, se cuenta con aprobación y en proceso de contratación 2, y 3 más están en proceso de No Objeción por el BID. Se espera lograr la contratación del equipo requerido en el tercer trimestre de la vigencia y nivelar los rezagos existentes</t>
  </si>
  <si>
    <t>En el marco de las mesas técnicas intersectoriales, a la fecha se cuenta con la disposición de 41 datos fundamentales de los cuales 18 conjuntos de datos son de Ministerio de Ambiente y Desarrollo Sostenible (MADS), 3 conjuntos de datos de la Dirección General Marítima (DIMAR), 15 conjuntos de datos del Instituto Geográfico Agustín Codazzi (IGAC), 3 conjuntos de datos de DANE y un conjunto de dato de la Unidad de Planificación Rural Agropecuaria (UPRA). Dentro de los datos dispuestos y según lo evidenciado en las mesas intersectoriales algunos de los datos cuentan con metadatos, para algunos conjuntos de datos el metadato se encuentra en construcción. En el caso del catálogo de objetos y de informes de calidad se encuentran en proceso de creación o están programados para el año 2022.</t>
  </si>
  <si>
    <t>Actividad programada para el mes de abril</t>
  </si>
  <si>
    <t xml:space="preserve">No se cumplió la meta </t>
  </si>
  <si>
    <t xml:space="preserve">Se verifica la información y evidencia aportada: Documento con link de acceso a los datos fundamentales, al ser coincidentes se aprueba el seguimiento. </t>
  </si>
  <si>
    <t>Se incumplió la meta.</t>
  </si>
  <si>
    <t>Gestionar y disponer datos de observación de la tierra y otros datos geográficos para la gestión territorial</t>
  </si>
  <si>
    <t>Conjuntos de datos de Observación de la Tierra y otros datos geográficos dispuestos</t>
  </si>
  <si>
    <t>Se elaboró términos de referencia para la contratación de dos consultores en gestión de datos geográficos. Se realizó sesión de trabajo con proveedores de tecnologías de observación de la tierra para explorar el estado del arte del mercado (ocho empresas).</t>
  </si>
  <si>
    <t>Dado los tiempos requeridos para el proceso de contrato especificamente de la línea 2.4.5 se concluyó que alcance para el 2021 estará limitado a la fase precontractual, por lo tanto durante la presente vigencia no se tendrán datos propiamente dichos, estos deberán ser adquiridos en la vigencia 2022. Se anexa documentos proceso de Contratación.</t>
  </si>
  <si>
    <t>Se valida el seguimiento y la evidencia aportada: términos de referencia y correos de exploración de mercado, al ser coincidentes se aprueba el seguimiento.</t>
  </si>
  <si>
    <t xml:space="preserve">Se verifica la información y la evidencia aportada: Documentos de contratación, al ser coincidentes se aprueba el seguimiento. </t>
  </si>
  <si>
    <t xml:space="preserve">Se observa ejecución de la actividad a través de la evidencia aportada (Excel contactos empresariales, correo de exploración mercado junio 2021, invitación 17/06/2021, Términos de referencia Gestión Información-1y2-BID 02/06/2021). </t>
  </si>
  <si>
    <t>Marco de referencia geoespacial actualizado para Colombia</t>
  </si>
  <si>
    <t>Actualizar el marco de referencia de la ICDE a partir del modelo IGIF acatando las directrices de arquitectura empresarial de MINTIC</t>
  </si>
  <si>
    <t>Documento con el marco de referencia geoespacial de la ICDE actualizado</t>
  </si>
  <si>
    <t>Lineamientos para la gestión de información geoespacial en Colombia generados</t>
  </si>
  <si>
    <t>Se dispuso en el portal de la ICDE los lineamientos del marco de referencia geoespacial para siete rutas estratégicas en el marco de IGIF y el Marco de referencia de MinTIC.</t>
  </si>
  <si>
    <t xml:space="preserve">Se socializó el MRG en Plenaria de la ICDE, con la asistencia de las entidades adscritas. Se inició trabajo con Min Minas para la gestión del inventario da datos del sector. Se socializó y validó con el DANE borrador de lineamientos para la construcción del inventario oficial de objetos territoriales. Se socializó el nuevo MRG en MinAmbiente y Ministerio de Minas y Energía con acompañamiento de DNP. Se realizó primera versión del documento soporte para la implementación del MRG. </t>
  </si>
  <si>
    <t>Con el lanzamiento de la Plataforma ICDE, se actualizó y publicó el nuevo Marco de Referencia Geoespacial, al presente corte se da por cumplida la meta.</t>
  </si>
  <si>
    <t>Se valida el seguimiento y la evidencia aportada: plenaria de la ICDE, actas de reunión, registros de asistencia y presentaciones, al ser coincidentes se aprueba el seguimiento.</t>
  </si>
  <si>
    <t xml:space="preserve">Se verifica la información y la evidencia aportada: Documento con link al marco de referencia de la ICDE, al ser coincidentes se aprueba el seguimiento. </t>
  </si>
  <si>
    <t xml:space="preserve">No se reporta avance cuantitativo. Se evidencia documento de lineamientos del marco de referencia geoespacial para siete rutas estratégicas </t>
  </si>
  <si>
    <t>Se verifica ejecución de la actividad mediante presentaciones DNP, DANE, UPRA y Ministerio de Minas, Mesa Técnica Sector Minero junio 2021, Estrategia de Comunicación ICDE-BID-V3, Cronograma Trabajo Boletín Cultura Geo, acta del 25/05/2021 Boletín Cultura Geo y Plenaria ICDE mayo 2021.</t>
  </si>
  <si>
    <t>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t>
  </si>
  <si>
    <t xml:space="preserve">Informe sobre la implementación de la ruta de fortalecimiento de capacidades de los municipios priorizados, incluyendo componente tecnológico.
</t>
  </si>
  <si>
    <t xml:space="preserve">Municipios fortalecidos  en materia de uso y gestión de información geográfica </t>
  </si>
  <si>
    <t xml:space="preserve">Se realizó una sesión de trabajo con el Programa suizo de cooperación económica, a través de SwissTierras, en donde se presentaron los avances en el diseño de la estrategia territorial para el fortalecimiento de capacidades en el marco de la política de catastro multipropósito, así como la revisión metodológica de acuerdo al proceso de priorización temática y acompañamiento técnico brindado por SwissTierras a las entidades territoriales de Colombia._x000D_
</t>
  </si>
  <si>
    <t>Se acogieron las directrices del DNP en marco de la estrategia territorial. En tal sentido, se estableció una serie de hitos intermedios, por lo que a junio se esperaba contar con los contenidos técnicos publicados en la nueva plataforma de la ICDE, antes de su implementación en territorio. Sin embargo, las demoras en la contratación de Banca no permitieron llevar a cabo los avances para el desarrollo de la plataforma, no obstante, los contenidos quedaron listos en el segundo trimestre, con la elaboración de las unidades temáticas 2, 3 y 4 del KIT de fortalecimiento territorial. Por otra parte, se realizó una sesión de trabajo con el Programa suizo de cooperación económica (SwissTierras), donde se presentaron avances en el diseño de la estrategia de fortalecimiento territorial.</t>
  </si>
  <si>
    <t>El 15 de septiembre en el municipio de Duitama, departamento de Boyacá, se realizó el diseño y presentación del PROYECTO DE FORTALECIMIENTO DE LA INFRAESTRUCTURA COLOMBIANA DE DATOS ESPACIALES-ICDE,  a los siete (7) municipios focalizados para Catastro Multipropósito del departamento de Boyacá.</t>
  </si>
  <si>
    <t xml:space="preserve">Se verifica la información y la evidencia aportada: Informe de seguimiento, al ser coincidentes se aprueba el seguimiento. </t>
  </si>
  <si>
    <t>No se reporta avance cuantitativo. Se evidencia act de reunión del 26/03/2021, sin firmas, con el Programa suizo de cooperación económica, a través de SwissTierras, en donde se presentaron los avances en el diseño de la estrategia territorial para el fortalecimiento de capacidades en el marco de la política de catastro multipropósito.</t>
  </si>
  <si>
    <t>No se cumplió la meta.</t>
  </si>
  <si>
    <t>Solicitudes de TI</t>
  </si>
  <si>
    <t xml:space="preserve">Aprovisionar y administrar plataforma tecnologica </t>
  </si>
  <si>
    <t>Reporte de solicitudes de plataforma tecnologica aprovisionada y administrada</t>
  </si>
  <si>
    <t>Solicitudes de TI atendidas</t>
  </si>
  <si>
    <t>Se atendieron 700 solicitudes (Requerimientos 651 e Incidencias 49), de los cuales se resolvieron 654 casos, atendiendo en un  93%  los casos registrados por los usuarios</t>
  </si>
  <si>
    <t>Se atendieron 784 solicitudes (Requerimientos 704 e Incidencias 80), de los cuales se resolvieron 730 casos, atendiendo en un  92%  los casos registrados por los usuarios</t>
  </si>
  <si>
    <t>Se atendieron 925 solicitudes (Requerimientos 808  e Incidencias 117), de los cuales se resolvieron 834 casos, atendiendo en un  90%  los casos registrados por los usuarios</t>
  </si>
  <si>
    <t>Se valida el seguimiento y la evidencia aportada: Reportes de solicitudes atendidas, al ser coincidentes se aprueba el seguimiento</t>
  </si>
  <si>
    <t xml:space="preserve">Se verifica la información y la evidencia aportada: Reportes de solicitudes atendidas, al ser coincidentes se aprueba el seguimiento. </t>
  </si>
  <si>
    <t>Se evidencian archivos Excel con la relación de casos atendudis en la herramienta GLPI durante el primer trimestre del año 2021</t>
  </si>
  <si>
    <t xml:space="preserve">Para este trimestre se evidencia los reportes de solicitudes atendidas , se valida el seguimiento </t>
  </si>
  <si>
    <t xml:space="preserve">Atender solicitudes manteniento a los  sistemas de información, aplicaciones y portales </t>
  </si>
  <si>
    <t xml:space="preserve">Reporte de solicitudes atendidas de manteniento a los  sistemas de información, aplicaciones y portales </t>
  </si>
  <si>
    <t>Se resolvieron 1235 de 1558 de solicitudes, donde se evidencia un índice de cumplimiento del 81%</t>
  </si>
  <si>
    <t>Se resolvieron 2084 de 2239 de solicitudes, donde se evidencia un índice de cumplimiento del 93%</t>
  </si>
  <si>
    <t>Se resolvieron 2839 de 3051 de solicitudes, donde se evidencia un índice de cumplimiento del 93%</t>
  </si>
  <si>
    <t>Se valida el seguimiento y la evidencia aportada: Reporte de las solicitudes relacionadas con sistemas de información atendidas</t>
  </si>
  <si>
    <t xml:space="preserve">Se verifica la información y la evidencia aportada: Reportes de atención de solicitudes, al ser coincidentes se aprueba el seguimiento. </t>
  </si>
  <si>
    <t xml:space="preserve">Se evidencian archivos con la relación de requerimientos del SNC atendidos en GLPI </t>
  </si>
  <si>
    <t xml:space="preserve">Se evidencia el reporte de las solicitudes relacionadas con sistemas de información atendidas, se valida el seguimiento </t>
  </si>
  <si>
    <t>Atender incidencias y requerimientos de la mesa de servicios TI</t>
  </si>
  <si>
    <t>Reporte de incidencias y requerimientos atendidos</t>
  </si>
  <si>
    <t>Se atendieron 1601 solicitudes (Requerimientos 1459 e Incidencias 142), de los cuales se resolvieron 1462 casos, atendiendo en un  91%  los casos registrados por los usuarios</t>
  </si>
  <si>
    <t>Se atendieron 1776  solicitudes (Requerimientos 1627 e Incidencias 149), de los cuales se resolvieron 1568 casos, atendiendo en un  89%  los casos registrados por los usuarios</t>
  </si>
  <si>
    <t>Se atendieron 2460 solicitudes (Requerimientos 2190 e Incidencias 270), de los cuales se resolvieron 2327 casos, atendiendo en un  95%  los casos registrados por los usuarios</t>
  </si>
  <si>
    <t>Se valida el seguimiento y la evidencia aportada: Reportes de solicitudes atendidas de TI, al ser coincidentes se aprueba el seguimiento</t>
  </si>
  <si>
    <t>Se evidencia registro de atención de incidencias y requerimientos por parte de la mesa de servicios TI</t>
  </si>
  <si>
    <t xml:space="preserve">Para este trimestre se evidencia los reportes de solicitudes atendidas de TI, se valida el seguimiento </t>
  </si>
  <si>
    <t>Servicios Tecnológicos</t>
  </si>
  <si>
    <t>Renovación plataforma de Comunicaciones</t>
  </si>
  <si>
    <t xml:space="preserve">Informe de Configuración </t>
  </si>
  <si>
    <t>índice de capacidad en la prestación de servicios de tecnología</t>
  </si>
  <si>
    <t>Se encuentra en  proceso de contratación (Estudio de Mercado)</t>
  </si>
  <si>
    <t>Continua en proceso de contratación:  Se finalizó  el estudio de Mercado y el documento de ofertas. Adicional, se viene adelantado el trámite de solicitud de Vigencias Futuras</t>
  </si>
  <si>
    <t xml:space="preserve">Se dio apertura al proceso de selección y se está dando respuesta a la inquietudes generadas al proceso por cada uno de los interesados. Se anexa pantallazo publicación de proceso. </t>
  </si>
  <si>
    <t>Se valida el seguimiento y la evidencia aportados: Estudio de mercado y justificación de vigencias futuras para networking, al ser coincidentes se aprueba el seguimiento.</t>
  </si>
  <si>
    <t xml:space="preserve">Se verifica la información y la evidencia aportada: Documento de publicación en SECOP, al ser coincidentes se aprueba el seguimiento. </t>
  </si>
  <si>
    <t xml:space="preserve">Se evidencia el  estudio de mercado y justificación de vigencias futuras para networking, sin embargo para este periodo no se registra meta </t>
  </si>
  <si>
    <t>Automatización de Copias de respaldo y gestión de datos de la entidad</t>
  </si>
  <si>
    <t>Se encuentra  en proceso de contratación ( Elaboración Ficha Técnica)</t>
  </si>
  <si>
    <t>Continua en proceso de contratación: Se finalizó  el estudio de Mercado y el documento de ofertas. Adicional, se viene adelantado el trámite de solicitud de Vigencias Futuras</t>
  </si>
  <si>
    <t xml:space="preserve">Se valida el seguimiento y la evidencia aportados: Estudio de mercado y justificación de vigencias futuras para la automatización de copias de respaldo, al ser coincidentes se aprueba el seguimiento. </t>
  </si>
  <si>
    <t xml:space="preserve">Se verifica la información y la evidencia aportada: Pantallazo publicación SECOP, al ser coincidentes se aprueba el seguimiento. </t>
  </si>
  <si>
    <t>Se evidencia el  estudio de mercado y justificación de vigencias futuras para la automatización de copias de respaldo, sin embargo para este trimestre no hay asignacion de meta.</t>
  </si>
  <si>
    <t>Implementación de estrategias de Seguridad y Monitoreo  de servicios Web y Nube</t>
  </si>
  <si>
    <t xml:space="preserve">Informe de Monitoreo </t>
  </si>
  <si>
    <t xml:space="preserve">Se finalizó  la Implementación  de la plagtaforma  para llevar a cabo la estrategias de Seguridad y Monitoreo de servicios Web y Nube </t>
  </si>
  <si>
    <t xml:space="preserve">Esta actividad se cumplió en el segundo trimestre. </t>
  </si>
  <si>
    <t>Se valida el seguimiento y la evidencia aportada: Informe de seguimiento de la implementación de la estrategia de seguridad y monitoreo de servicios web y nube, al ser coincidentes se aprueba el seguimiento</t>
  </si>
  <si>
    <t xml:space="preserve">No se reporta avance cuantitativo. Se informa que se realizó la implementación  de la plagtaforma  para llevar a cabo la estrategias de Seguridad y Monitoreo de servicios Web y Nube </t>
  </si>
  <si>
    <t xml:space="preserve">Se evidencia el  informe de seguimiento de la implementación de la estrategia de seguridad y monitoreo de servicios web y nube, se valida el seguimiento </t>
  </si>
  <si>
    <t>Modernizar la infraestructura de conectividad del IGAC</t>
  </si>
  <si>
    <t>Plataforma de redes modernizada y en operación</t>
  </si>
  <si>
    <t>Informe de Instalación y Configuración</t>
  </si>
  <si>
    <t xml:space="preserve">se realizó Compra de materiales locales , UPS se encuentran en el centro de datos </t>
  </si>
  <si>
    <t>Se culminó la instalación de la UPS y Aire acondicionado y se continúa  con los mantenimientos de rutina establecidos dentro del contrato.</t>
  </si>
  <si>
    <t xml:space="preserve">Se verifica la información y la evidencia aportada: Informe de instalación de equipos, al ser coincidentes se aprueba el seguimiento. </t>
  </si>
  <si>
    <t xml:space="preserve">Se evidencia contrato para Realizar la adecuación, soporte y mantenimiento de los componentes eléctricos, sistemas auxiliares y aires acondicionados requeridos para el correcto funcionamiento del centro de datos del instituto. </t>
  </si>
  <si>
    <t>SII-1</t>
  </si>
  <si>
    <t>Incumplimiento en los acuerdos de niveles de servicio establecidos en el catálogo de servicios de TI</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</si>
  <si>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t>
  </si>
  <si>
    <t>1. Imagen negativa de la Oficina Informática y Telecomunicaciones
2. Usuario final insatisfecho 
3. Sanciones legales por la respuesta tardía a las solicitudes relacionadas con las aplicaciones misionales</t>
  </si>
  <si>
    <r>
      <t xml:space="preserve">Mensualmente el Líder de mesa de servicios y los Ingenieros de Sistemas de las Direcciones Territoriales, verifican el estado de las solicitudes de atención, así como los seguimientos asociados a aquellas en estado 'No resuelto', con el objetivo de identificar los motivos por los cuales no se ha dado solución. En caso de encontrar solicitudes no resueltas en los plazos de los Acuerdos de Niveles de Servicio (ANS), se realiza un informe para la jefatura de la OIT, para la generación de un plan de atención de solicitudes.
</t>
    </r>
    <r>
      <rPr>
        <b/>
        <sz val="9"/>
        <rFont val="Arial"/>
        <family val="2"/>
      </rPr>
      <t xml:space="preserve">Evidencia: </t>
    </r>
    <r>
      <rPr>
        <sz val="9"/>
        <rFont val="Arial"/>
        <family val="2"/>
      </rPr>
      <t xml:space="preserve">Reporte de la herramienta de gestión de soporte técnico - GLPI con la información incluyendo las solicitudes en estado 'No resuelto'. </t>
    </r>
  </si>
  <si>
    <t>Ingenieros de sistemas de cada Dirección Territorial
Líder de mesa de servicios de la Oficina de Informática en el nivel central</t>
  </si>
  <si>
    <t xml:space="preserve">Reporte de la herramienta de gestión de soporte técnico - GLPI con la información incluyendo las solicitudes en estado 'No resuelto'. </t>
  </si>
  <si>
    <t>Respecto a los casos registrados en el periodo, se atendieron 1601 solicitudes (Requerimientos 1459 e Incidencias 142), de los cuales se resolvieron 1462 casos, atendiendo en un  91%  los casos registrados por los usuarios</t>
  </si>
  <si>
    <t>Se atendieron 1776  solicitudes (Requerimientos 1627 e Incidencias 149), de los cuales se resolvieron 1568 casos, atendiendo en un  89%  los casos registrados por los usuarios.</t>
  </si>
  <si>
    <t>Se evidencia reporte de la herramienta de gestión de soporte técnico - GLPI con registro de atención de incidencias y requerimientos por parte de la mesa de servicios TI</t>
  </si>
  <si>
    <t xml:space="preserve">Para este trimeste se evidencia reportes de solicitudes atendidas e incidentes, se valida el seguimiento </t>
  </si>
  <si>
    <t>Se valida el seguimiento y la evidencia aportada: reportes de las solicitudes atendidas, al ser coincidentes se aprueba el seguimiento</t>
  </si>
  <si>
    <t>GIN-1</t>
  </si>
  <si>
    <t>SII-2</t>
  </si>
  <si>
    <t>Inoportunidad en la ejecución de mantenimientos preventivos de la infraestructura tecnológica de la entidad</t>
  </si>
  <si>
    <t xml:space="preserve">1. Mala o ausente programación de mantenimientos
2. Falta de recursos para la adquisición de insumos para la realización de mantenimientos
3. Ausencia o inasistencia del personal crítico de la OIT cuyo conocimiento especializado es requerido para el desarrollo de la jornada normal de trabajo </t>
  </si>
  <si>
    <t>1. Inoperatividad de la plataforma tecnológica para el cumplimiento de los objetivos institucionales 
2. Errores masivos sobre la plataforma tecnológica y en los sistemas de información
3. Daños en la infraestructura tecnológica
4. Afectación de los procesos de la entidad
5. Afectaciones en la prestación del servicio al usuario final
6. Pérdidas económicas
7. Sanciones legales</t>
  </si>
  <si>
    <r>
      <t xml:space="preserve">Trimestralmente el Coordinador del GIT de Infraestructura Tecnológica realiza seguimiento al cronograma de mantenimientos preventivos de la infraestructura tecnológica programados en la vigencia, con el fin de asegurar la disponibilidad de los servicios de TI. En caso de identificar retrasos se informa a la jefatura de la OITpara que se realicen las gestiones pertinentes para efectuar las actividades.
</t>
    </r>
    <r>
      <rPr>
        <b/>
        <sz val="9"/>
        <rFont val="Arial"/>
        <family val="2"/>
      </rPr>
      <t>Evidencia:</t>
    </r>
    <r>
      <rPr>
        <sz val="9"/>
        <rFont val="Arial"/>
        <family val="2"/>
      </rPr>
      <t xml:space="preserve"> Cronograma de mantenimiento con seguimiento y/o control registro de mantenimientos</t>
    </r>
  </si>
  <si>
    <t>Coordinador del GIT de Infraestructura Tecnológica</t>
  </si>
  <si>
    <t>Cronograma de mantenimiento con seguimiento y control registro de mantenimientos</t>
  </si>
  <si>
    <t>Se realizó el cronograma de  mantenimiento preventivo programado.</t>
  </si>
  <si>
    <t xml:space="preserve">Se realiza seguimiento al cronograma de mantenimientos preventivos programados en el periodo.  </t>
  </si>
  <si>
    <t>Se realiza seguimiento al cronograma de mantenimientos preventivos programados en el periodo.</t>
  </si>
  <si>
    <t>Se evidencia el Plan de mantenimiento preventivo programado para el año 2021.</t>
  </si>
  <si>
    <t>Para este trimestre se evidencia el  registro de los mantenimientos realizados, informe de la ejecución de los mantenimientos y socialización del mantenimiento, se valida el seguimiento.</t>
  </si>
  <si>
    <r>
      <t xml:space="preserve">Trimestralmente el Coordinador del GIT de Infraestructura Tecnológica monitorea de manera aleatoria los espacios con recursos de TI, con el fin de identificar la ocurrencia de un evento que pueda representar la no disponibilidad del servicio de TI. En caso de encontrar novedades o fallas en la infraestructura tecnológica, se informa a jefatura de la OIT para priorizar su mantenimiento. 
</t>
    </r>
    <r>
      <rPr>
        <b/>
        <sz val="9"/>
        <rFont val="Arial"/>
        <family val="2"/>
      </rPr>
      <t xml:space="preserve">Evidencia: </t>
    </r>
    <r>
      <rPr>
        <sz val="9"/>
        <rFont val="Arial"/>
        <family val="2"/>
      </rPr>
      <t xml:space="preserve">Correo electrónico con el reporte de la novedad o falla y/o reporte de la verificación aleatoria de la infraestructura tecnológica realizada.
</t>
    </r>
  </si>
  <si>
    <t>Correo electrónico con el reporte de la novedad o falla y/o reporte de la verificación aleatoria de la infraestructura tecnológica realizada.</t>
  </si>
  <si>
    <t xml:space="preserve">Se realiza el monitoreo y se identifica la ocurrencia de un evento que puede representar la no disponibilidad del servicio de TI. Se informa a la  jefatura de la OIT para priorizar su _x000D_
mantenimiento._x000D_
</t>
  </si>
  <si>
    <t>Se evidencia correo del 2/03/2021 con cotización de repuestos para mantenimiento y en el que se informa que es necesario cambiar el sistema de control de acceso y el sistema de video vigilancia del centro de datos</t>
  </si>
  <si>
    <t>Se evidencia reportes de monitoreo de la infraestructura , se valida el seguimiento.</t>
  </si>
  <si>
    <t>Se valida el seguimiento y la evidencia aportada: Registro de los mantenimientos realizados, informe de la ejecución de los mantenimientos y socialización del mantenimiento, al ser coincidentes se aprueba el seguimiento</t>
  </si>
  <si>
    <t xml:space="preserve">Se verifica la información y la evidencia aportada: Cronograma de mantenimiento y registro de los mantenimiento realizados, al ser coincidentes se aprueba el seguimiento. </t>
  </si>
  <si>
    <t xml:space="preserve">Se valida el seguimiento y la evidencia aportada: reportes de monitoreo de la infraestructura, al ser coincidentes se aprueba el seguimiento. </t>
  </si>
  <si>
    <t xml:space="preserve">Se verifica la información y la evidencia aportada: Correos electronicos, al ser coincidentes se aprueba el seguimiento. </t>
  </si>
  <si>
    <t>GIN-2</t>
  </si>
  <si>
    <t>SII-3</t>
  </si>
  <si>
    <t xml:space="preserve">Posibilidad de otorgar accesos a la infraestructura tecnológica sin seguir procedimientos  formales para favorecer a un tercero </t>
  </si>
  <si>
    <t xml:space="preserve">1. Deficiencias en el control de perfiles y roles de acceso a las bases de datos
2. Auditoria insuficiente en las bases de datos
3. Falta de manifestación de conflictos de interés </t>
  </si>
  <si>
    <t>1. Ocurrencia de delito que afecta al Instituto
2. Pérdida de confianza digital 
3. Sanciones de orden disciplinario, penal y fiscal en contra de la entidad.
4. Pérdida de imagen institucional y credibilidad del proceso informático
5. Pérdidas económicas para la entidad</t>
  </si>
  <si>
    <r>
      <t xml:space="preserve">El Administrador de bases de datos atiende cada solicitud de permisos de acceso a las bases de datos institucionales las cuales se gestionan a través de requerimientos en la herramienta tecnológica de la mesa de servicios, a solicitud de los usuarios. En caso de que los privilegios no sean autorizados por ellos se rechaza la solicitud y  no se asignan los permisos en las bases de datos.
</t>
    </r>
    <r>
      <rPr>
        <b/>
        <sz val="9"/>
        <rFont val="Arial"/>
        <family val="2"/>
      </rPr>
      <t xml:space="preserve">
Evidencia:</t>
    </r>
    <r>
      <rPr>
        <sz val="9"/>
        <rFont val="Arial"/>
        <family val="2"/>
      </rPr>
      <t xml:space="preserve">  Reportes de solicitudes de permisos de acceso a las bases de datos institucionales</t>
    </r>
  </si>
  <si>
    <t>Administrador de bases de datos</t>
  </si>
  <si>
    <t>Reportes de solicitudes de permisos de acceso a las bases de datos institucionales</t>
  </si>
  <si>
    <t>Se realiza la solicitud de permisos de acceso a las bases de datos institucionas, las cuales son gestionadas a través de requerimientos en la herramienta tecnológica de la mesa de servicios.  Reportes de solicitudes de permisos de acceso a las bases de datos institucionales</t>
  </si>
  <si>
    <t xml:space="preserve">Se evidencia atención de solicitudes de permisos de acceso a las bases de datos, gestionadas a través de requerimientos en la herramienta tecnológica GLPI de la mesa de servicios.  </t>
  </si>
  <si>
    <t xml:space="preserve">Para este trimestre se evidencia el reporte de solicitudes de acceso a las bases de datos , se valida el seguimiento </t>
  </si>
  <si>
    <r>
      <t xml:space="preserve">Los Jefes de Conservación en las Direcciones Territoriales generan las solicitudes de permisos de acceso a las bases de datos de Cobol, las cuales se gestionan a través de requerimientos de la herramienta tecnológica de la mesa de servicios por el ingeniero de la DT a solicitud de los usuarios. En caso de que la solicitud no llegue autorizada por el Jefe de Conservación no se asignan permisos en Cobol.
</t>
    </r>
    <r>
      <rPr>
        <b/>
        <sz val="9"/>
        <rFont val="Arial"/>
        <family val="2"/>
      </rPr>
      <t xml:space="preserve">
Evidencia: </t>
    </r>
    <r>
      <rPr>
        <sz val="9"/>
        <rFont val="Arial"/>
        <family val="2"/>
      </rPr>
      <t>Reportes de solicitudes de permisos de acceso a la base de datos Cobol debidamente autorizadas por el Jefe de Conservación.</t>
    </r>
  </si>
  <si>
    <t>Jefes de Conservación en las Direcciones Territoriales</t>
  </si>
  <si>
    <t>Reportes de solicitudes de permisos de acceso a la base de datos Cobol debidamente autorizadas por el Jefe de Conservación.</t>
  </si>
  <si>
    <t>Responsable del Control: Jefes de Conservación en las Direcciones Territoriales</t>
  </si>
  <si>
    <t>No se evidencia avance durante el periodo</t>
  </si>
  <si>
    <t>La dirección territorial es responsable del seguimiento</t>
  </si>
  <si>
    <t>Se valida el seguimiento y la evidencia aportada: reporte de solicitudes de acceso a las bases de datos, al ser coincidentes se aprueba el seguimiento.</t>
  </si>
  <si>
    <t xml:space="preserve">Se verifica la información y la evidencia aportada: Reportes de permisos a las bases de datos, al ser coincidentes se aprueba el seguimiento. </t>
  </si>
  <si>
    <t>GIN-3</t>
  </si>
  <si>
    <t>SII-4</t>
  </si>
  <si>
    <t>Inoportunidad en la entrega de las necesidades de las soluciones informáticas requeridas por la entidad para el cumplimiento de sus objetivos</t>
  </si>
  <si>
    <t>1. Falta de información oportuna por parte de las dependencias, DT y UOC
2. Ausencia o mala identificación de necesidades para la vigencia
3. Mapa de ruta insuficiente para cubrimiento de necesidades
4. Cambio en requerimientos político-administrativos
5. Presupuesto insuficiente para la vigencia</t>
  </si>
  <si>
    <t>1. Limitación en la prestación de servicios tecnológicos que afecta los procesos del Instituto. 
2. Recursos tecnológicos insuficientes para el cumplimiento de los objetivos.
3. Insatisfacción de los usuarios finales por la prestación del servicio</t>
  </si>
  <si>
    <t>Anualmente el Jefe de la Oficina de Informática y Telecomunicaciones mediante comunicado solicita a las diferentes dependencias y Direcciones Territoriales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
Evidencia:  Comunicados y/o actas de reunión de Comité Institucional de Gestión y Desempeño.</t>
  </si>
  <si>
    <t>Jefe de la Oficina de Informática y Telecomunicaciones</t>
  </si>
  <si>
    <t xml:space="preserve"> Comunicados y/o actas de reunión de Comité Institucional de Gestión y Desempeño.</t>
  </si>
  <si>
    <t>Se realiza en el tercer  trimestre del año.</t>
  </si>
  <si>
    <t>Esta activida se realizará en el cuarto trimestre del año.</t>
  </si>
  <si>
    <t xml:space="preserve">Sin meta asignada en el periodo </t>
  </si>
  <si>
    <t>Sin meta asignada para este periodo</t>
  </si>
  <si>
    <t>DDS-1</t>
  </si>
  <si>
    <t>SII-5</t>
  </si>
  <si>
    <t>Indisponibilidad de infraestructura tecnológica para soportar los servicios de TI requeridos  por la entidad</t>
  </si>
  <si>
    <t>1. Insuficientes recursos financieros para garantizar la prestación de los servicios de soporte y mantenimiento a la infraestructura tecnológica
2. Insuficiente infraestructura tecnológica para atender situaciones de contingencia ante indisponibilidad de servicios
3. Ataques a la infraestructura tecnológica por agentes externos o internos</t>
  </si>
  <si>
    <t>1. Fallas en la prestación de los servicios tecnológicos a usuarios internos y externos 
2. Sanciones legales
3. Pérdida de imagen institucional
4. Investigaciones y sanciones disciplinarias
5. Insatisfacción de los usuarios</t>
  </si>
  <si>
    <t>El Coordinador del GIT de Infraestructura Tecnológica mensualmente revisa la vigencia de los contratos de soporte y genera alertas informando al Jefe de la Oficina de Informática y Telecomunicaciones respecto de los vencimientos cercanos. En caso que la alerta de vencimiento de contratos no se genere oportunamente, se gestiona con la alta dirección la asignación de los recursos requeridos.  
Evidencia:  Correos electrónicos</t>
  </si>
  <si>
    <t>Coordinador GIT de Infraestructura Tecnológica</t>
  </si>
  <si>
    <t>Correos electrónicos</t>
  </si>
  <si>
    <t>Se ha realizado oportunamente el seguimiento del vencimiento de los contratos. Se Anexan correos correspondiente al seguimiento de los meses de enero, febrero y marzo</t>
  </si>
  <si>
    <t>Se ha realizado oportunamente el seguimiento del vencimiento de los contratos. Se Anexan correos correspondiente al seguimiento de los meses de abril,  mayo  y junio</t>
  </si>
  <si>
    <t>Se ha realizado oportunamente el seguimiento del vencimiento de los contratos. Se Anexan correos correspondiente al seguimiento de los meses de julio,  agosto  y septeimbre</t>
  </si>
  <si>
    <t>Se evidencian correos de los meses de enero, febrero y marzo, donde se informa que se realizó el seguimiento del vencimiento de los contratos.</t>
  </si>
  <si>
    <t>Se evidencia correos electronicos donde se informa la realizacion de seguimiento , se valida el seguimiento</t>
  </si>
  <si>
    <t>Se valida el seguimiento y la evidencia aportada: Correos electrónicos, al ser coincidentes se aprueba el seguimiento.</t>
  </si>
  <si>
    <t>Se verifica la información y la evidencia aportada: Correos de seguimiento, al ser coincidentes se aprueba el seguimiento</t>
  </si>
  <si>
    <t>GIN-4</t>
  </si>
  <si>
    <t>SII-6</t>
  </si>
  <si>
    <t>Posibilidad de uso de infraestructura tecnológica para fines personales o comerciales</t>
  </si>
  <si>
    <t>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</si>
  <si>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 xml:space="preserve">
1. Disminución de la capacidad tecnológica para atender las necesidades de IGAC.
2. Exposición de la entidad a ataques informáticos no autorizados.
3. Pérdida de imagen institucional
4. Afectación económica de la entidad
5. Sanciones disciplinarias
</t>
  </si>
  <si>
    <t xml:space="preserve">El profesional designado en el GIT de Infraestructura tecnológica, cuando se requiera, asigna privilegios de acceso a la infraestructura con base en la Política del sistema de seguridad y privacidad de la información y seguridad digital, de acuerdo con los permisos requeridos y autorizados por los dueños de los activos de información, para evitar ingresos no autorizados a las herramientas tecnológicas. En caso que un perfil quede asignado incorrectamente, se procede a realizar corrección en la asignación del permiso.
Evidencia:  Reporte de creación y modificación de usuarios en la herramienta de la mesa de servicios. </t>
  </si>
  <si>
    <t>Profesional designado del GIT de Infraestructura Tecnológica</t>
  </si>
  <si>
    <t xml:space="preserve">Reporte de creación y modificación de usuarios en la herramienta de la mesa de servicios. </t>
  </si>
  <si>
    <t>Se realiza seguimiento y reporte de creación y modificación de usuarios en la herramienta de la mesa de servicios,  donde se atendió un total de  499 casos (requerimientos 491 e incidentes 8), los cuales se resolvieron en su totalidad.</t>
  </si>
  <si>
    <t xml:space="preserve">Se realiza seguimiento y reporte de creación y modificación de usuarios en la herramienta de la mesa de servicios,  donde se atendió un total de  402 requerimientos;  los cuales se resolvieron en su totalidad. </t>
  </si>
  <si>
    <t>Se realiza seguimiento y reporte de creación y modificación de usuarios en la herramienta de la mesa de servicios,  donde se atendió un total de  628 requerimientos;  los cuales se resolvieron 624 casos.</t>
  </si>
  <si>
    <t xml:space="preserve">Se evidencian archivos Excel mensuales con reporte de creación y modificación de usuarios en la herramienta GLPI de la mesa de servicios. </t>
  </si>
  <si>
    <t xml:space="preserve">Se evidencia los reportes de incidencias con el directorio activo , se valida el seguimiento </t>
  </si>
  <si>
    <t xml:space="preserve">El profesional designado en el GIT de Infraestructura tecnológica mensualmente remite a los dueños de los activos de información el Reporte de creación y modificación de usuarios, con el fin de validar el acceso autorizado a los usuarios. En caso de que se identifiquen novedades en el acceso, se tomarán las acciones pertinentes para mantener la confidencialidad de los activos de información. 
Evidencia: Correos remitidos a los dueños de los activos de información con el reporte adjunto y/o caso de GLPI generado por el dueño de los activos de información en caso de que existan modificaciones aplicables o novedades a revisar. </t>
  </si>
  <si>
    <t xml:space="preserve">Correos remitidos a los dueños de los activos de información con el reporte adjunto y/o caso de GLPI generado por el dueño de los activos de información en caso de que existan modificaciones aplicables o novedades a revisar. </t>
  </si>
  <si>
    <t xml:space="preserve">Se realiza seguimiento y se valida el acceso autorizado a los usuarios.  Se anexa  correos donde  existieron  modificaciones aplicables o novedades al acceso. </t>
  </si>
  <si>
    <t xml:space="preserve">Se realiza seguimiento y se valida el acceso autorizado a los usuarios.  Se anexa  correos de los meses de abril, mayo y junio, donde  existieron  modificaciones aplicables o novedades al acceso. </t>
  </si>
  <si>
    <t xml:space="preserve">Se realiza seguimiento y se valida el acceso autorizado a los usuarios.  Se anexa  correos de los meses de julio, agosto y septiembre, donde  existieron  modificaciones aplicables o novedades al acceso. </t>
  </si>
  <si>
    <t>Se evidencian correos de los meses de febrero y marzo informando la creación y modificación de usuarios, con el fin de validar el acceso autorizado a los usuarios.</t>
  </si>
  <si>
    <t xml:space="preserve">Se evidencia envio de correos electronicos , se valida el seguimiento </t>
  </si>
  <si>
    <t xml:space="preserve">Se valida el seguimiento y la evidencia aportada: Reportes de incidencias relacionadas con el directorio activo, al ser coincidentes se valida el seguimiento. </t>
  </si>
  <si>
    <t xml:space="preserve">Se verifica la información y la evidencia aportada: Reporte de solicitudes, al ser coincidentes se aprueba el seguimiento. </t>
  </si>
  <si>
    <t xml:space="preserve">Se verifica la información y la evidencia aportada, al ser coincidentes se aprueba el seguimiento. </t>
  </si>
  <si>
    <t xml:space="preserve">Se verifica la información y la evidencia aportada: Correos electrónicos, al ser coincidentes se aprueba el seguimiento. </t>
  </si>
  <si>
    <t>GIN-5</t>
  </si>
  <si>
    <t>SII-7</t>
  </si>
  <si>
    <t xml:space="preserve">Pérdida de Integridad y Disponibilidad 
de los activos de información </t>
  </si>
  <si>
    <t>Amenaza / Vulnerabilidades: 
Amenaza
- Fallas Técnica (Fallas de los equipos / Mal funcionamiento de los equipos).
-Compromiso de las funciones (Error en el uso o abuso de derechos). 
Vulnerabilidad
-Software (Ausencia de documentación) 
-Personal (Ausencia de personal, ausencia de política de uso aceptable)
-Organización (Ausencia de proceso para supervisión de derechos de acceso).</t>
  </si>
  <si>
    <t xml:space="preserve">* Pérdida de información.
* Perdida de imagen institucional, afectación a terceros.
* Sanciones legales
* Pérdidas económicas
* Investigaciones
* Reprocesos por ausencia de documentación.
</t>
  </si>
  <si>
    <t>Objetivo de Control Orientado a seguridad de la información: A.9.4.5 - Control de acceso a códigos fuente de programas
Los desarrolladores cada vez que sea requerido almacenan el código fuente de los aplicativos construidos en el sistema de información institucional de tal forma de que no pueda ser descargado, copiado ni modificado por usuarios no autorizados, de acuerdo con lo establecido en el procedimiento de desarrollo de software. Si el desarrollador  no tiene acceso a la herramienta debe solicitar el acceso al Coordinador de gestión de software  OIT.
Evidencia: Tickets de la plataforma tecnológica  de TI asociados  a la solicitud de creación, modificación o inactivación de las cuentas de usuario.</t>
  </si>
  <si>
    <t>Líder de desarrollo o Coordinador de gestión de software OIT</t>
  </si>
  <si>
    <t>Tickets de la plataforma tecnológica  de TI asociados  a la solicitud de creación, modificación o inactivación de las cuentas de usuario.</t>
  </si>
  <si>
    <t xml:space="preserve">Se solicitó  el retirar  al usuario Cristian Castañeda y adicionar a Luis Alberto Moreno como maintainer en los  proyectos de Gitlab: SNC - CICA.  Se anexa Tickets de la plataforma tecnológica  de TI asociados  a la solicitud._x000D_
</t>
  </si>
  <si>
    <t xml:space="preserve">1. Se solicitó conceder acceso al proyecto GIS-Editor25 en Gitlab a las usuarias Marcela Herran y Katherine Cepeda como reporteadoras. _x000D_
2. Se solicitó conceder acceso al proyecto cicaGEO en Gitlab a la usuaria Karen Garzón como reporteadora. GLPI.    Se anexa Tickets de la plataforma tecnológica  de TI asociados  a la solicitud._x000D_
_x000D_
</t>
  </si>
  <si>
    <t>Se solicitó conceder acceso al proyecto JEE-SNC en Gitlab al usuario Daniel Rico como reporteadoras.</t>
  </si>
  <si>
    <t xml:space="preserve">Se evidencian Tickets de la plataforma tecnológica  de TI relacionados con solicitudes de adición y retiro de usuarios_x000D_
</t>
  </si>
  <si>
    <t>Se evidencia reportes de casos del GLPI,  se valida el seguimiento.</t>
  </si>
  <si>
    <t>(Programas códigos  fuente (digital) , Web Services proposito general)</t>
  </si>
  <si>
    <t>Se valida el seguimiento y la evidencia aportada: reportes de casos del GLPI, al ser coincidentes se aprueba el seguimiento.</t>
  </si>
  <si>
    <t xml:space="preserve">Se verifica la información y la evidencia aportada: Solicitud de acceso, al ser coincidentes se aprueba el seguimiento. </t>
  </si>
  <si>
    <t>GIN-6</t>
  </si>
  <si>
    <t>SII-8</t>
  </si>
  <si>
    <t>Pérdida de Confidencialidad, Integridad y Disponibilidad de los activos de información</t>
  </si>
  <si>
    <t>Amenaza / Vulnerabilidades: 
Amenaza
- Daño físico condiciones medioambientales que afecta al datacenter.
-Pérdidas de los servicios esenciales (Fallas en el suministro de aire acondicionado).
- Fallas Técnica (Fallas de los equipos / Mal funcionamiento de los equipos).
-Compromiso de las funciones (Error en el uso o abuso de derechos). 
Vulnerabilidad
-Hardware (Susceptibilidad a las variaciones de temperatura (o al polvo y suciedad), (Factores climáticos o naturales (Rayos, humedad, entre otros)).
-Personal (Ausencia de personal)</t>
  </si>
  <si>
    <t>* Retraso de las actividades
* Interrupción del servicio
* Re proceso
* Perdida de imagen institucional
* Sanciones legales
* Pérdidas económicas
* Investigaciones
* Pérdida de credibilidad del proceso.</t>
  </si>
  <si>
    <t>Objetivo de Control Orientado a seguridad de la información: A.12.4.1 - Registro de eventos
El Coordinador del GIT de Infraestructura Tecnológica, de manera permanente identifica en la herramienta de seguimiento a la infraestructura (monitoreo) la ocurrencia de un evento que pueda representar peligro para la infraestructura, a fin de programar mantenimiento prioritario. En caso de evidenciar falla, se informa a la jefatura de la OIT para priorizar mantenimiento. 
Evidencia: Reporte de herramienta de monitoreo</t>
  </si>
  <si>
    <t>Reporte de herramienta de monitoreo</t>
  </si>
  <si>
    <t xml:space="preserve">Se realizó el análisis de seguridad  que cubre todo lo relacionado con el tráfico de red e Internet de la entidad IGAC, es decir que cualquier PC de usuario o servidor de aplicaciones que es conectado a la red IGAC será monitoreado y se validará su vulnerabilidad._x000D_
_x000D_
Adicional, se realiza el seguimiento e informe de infraestructura basado en los hallazgos encontrados en la herramienta Zabbix._x000D_
</t>
  </si>
  <si>
    <t xml:space="preserve">Se realizó el análisis de seguridad  que cubre todo lo relacionado con el tráfico de red e Internet de la entidad IGAC, es decir que cualquier PC de usuario o servidor de aplicaciones que es conectado a la red IGAC será monitoreado y se validará su vulnerabilidad._x000D_
_x000D_
Adicional, se realiza el seguimiento e informe de infraestructura basado en los hallazgos encontrados en la herramienta Zabbix Server_x000D_
</t>
  </si>
  <si>
    <t>Se realizó el análisis de seguridad  que cubre todo lo relacionado con el tráfico de red e Internet de la entidad IGAC, es decir que cualquier PC de usuario o servidor de aplicaciones que es conectado a la red IGAC será monitoreado y se validará su vulnerabilidad._x000D_
_x000D_
Adicional, se realiza el seguimiento e informe de infraestructura basado en los hallazgos encontrados en la herramienta Zabbix Server</t>
  </si>
  <si>
    <t>Se evidencia monitoreo de la ocurrencia de eventos que puedan representar peligro para la infraestructura tecnológica del IGAC</t>
  </si>
  <si>
    <t>Como evidencia se aporta los reportes de monitoreo , se valida el seguimiento.</t>
  </si>
  <si>
    <t>Objetivo de Control Orientado a seguridad de la información: A.9.2.5 - Revisión de los derechos de acceso de usuarios
Mensualmente el Coordinador del GIT de Infraestructura Tecnológica revisa los perfiles y roles sobre las bases de datos con el fin de detectar usuarios con privilegios no necesarios y roles no aprobados. De lo anterior, se realiza reporte para la jefatura de la OIT.  Si se encuentran perfiles o roles no autorizados y/o con privilegios excesivos se procede a la cancelación de los mismos.
Evidencia: Reporte de permisos y privilegios de bases de datos.</t>
  </si>
  <si>
    <t>Administrador de bases de datos  - Coordinador del GIT de Infraestructura Tecnológica</t>
  </si>
  <si>
    <t>Reporte de permisos y privilegios de bases de datos.</t>
  </si>
  <si>
    <t>El DBA  (Administrador de Base de Dartos) realiza el seguimiento mensual de privilegios y roles sobre las bases de datos; con el fin de detectar usuarios con privilegios no necesarios y roles no aprobados. Se anexa el reporte de permisos vigentes</t>
  </si>
  <si>
    <t>Se evidencia reporte de control de permisos y roles sobre las bases de datos</t>
  </si>
  <si>
    <t xml:space="preserve">Como evidencia se aporta los reportes de permisos de acceso a las bases de datos, se valida el seguimiento </t>
  </si>
  <si>
    <t>Objetivo de Control Orientado a seguridad de la información: A.12.3.1 - Respaldo de información
El administrador de la herramienta de copias de respaldo realiza la programación de las tareas de backup de acuerdo con lo establecido en el procedimiento de copias de respaldo. Si la herramienta genera un error en la ejecución de las tareas programadas de las copias de respaldo el administrador revisa con el responsable de definir la política  de copia de respaldo para validar si se ha modificado el repositorio de información.
Evidencia: Informe herramienta copias de respaldo.</t>
  </si>
  <si>
    <t>Administrador herramientas de copias de respaldo</t>
  </si>
  <si>
    <t>Informe herramienta copias de respaldo.</t>
  </si>
  <si>
    <t>Se realiza revisión de los backup en la plataforma de Dataprotector, donde se percibe que se están ejecutando de forma correcta según programación los Backups. Se anexa Informe herramienta copias de respaldo</t>
  </si>
  <si>
    <t>Se presenta evidencia de la realización de los backups en la plataforma de Dataprotector</t>
  </si>
  <si>
    <t>Se evidencia informe de back ups en la plataforma de Dataprotector , se valida el seguimiento.</t>
  </si>
  <si>
    <t>(Servidores, Conectividad, Bases de Datos - Infraestructura, Backup, Correo Electrónico, Directorio Activo)</t>
  </si>
  <si>
    <t>Se valida el seguimiento y la evidencia aportada: reportes de monitoreo, al ser coincidentes se aprueba el seguimiento.</t>
  </si>
  <si>
    <t xml:space="preserve">Se verifica la información y la evidencia aportada: Documentos de analisis de seguridad, al ser coincidentes se aprueba el seguimiento. </t>
  </si>
  <si>
    <t>Se valida el seguimiento y la evidencia aportada: reportes de permisos de acceso a las bases de datos, al ser coincidentes se aprueba el seguimiento.</t>
  </si>
  <si>
    <t xml:space="preserve">Se verifica la información y la evidencia aportada: Reportes de permiso a las bases de datos, al ser coincidentes se aprueba el seguimiento. </t>
  </si>
  <si>
    <t>Se valida el seguimiento y la evidencia aportada: informe de back ups, al ser coincidentes se aprueba el seguimiento.</t>
  </si>
  <si>
    <t xml:space="preserve">Se verifica la información y la evidencia aportada: Reportes de back up, al ser coincidentes se aprueba el seguimiento. </t>
  </si>
  <si>
    <t>GIN-7</t>
  </si>
  <si>
    <t>Gestión Disciplinaria</t>
  </si>
  <si>
    <t>Procesos disciplinarios en curso</t>
  </si>
  <si>
    <t>Control Interno</t>
  </si>
  <si>
    <t xml:space="preserve">Proferir los actos administrativos necesarios para impulsar y adoptar decisiones de fondo en curso de los procesos de competencia del GIT Control Disciplinario. </t>
  </si>
  <si>
    <t xml:space="preserve">Cuadro resumen de los procesos disciplinarios en curso </t>
  </si>
  <si>
    <t>Oficina de Control Interno Disciplinario</t>
  </si>
  <si>
    <t>Porcentaje procesos disciplinarios tramitados</t>
  </si>
  <si>
    <t>Durante el primer trimestre se profirieron los actos administrativos necesarios para impulsar y adoptar decisiones de fondo en curso de los procesos de competencia</t>
  </si>
  <si>
    <t>Durante el segundo trimestre se profirieron los actos administrativos necesarios para impulsar y adoptar decisiones de fondo en curso de los procesos de competencia</t>
  </si>
  <si>
    <t>Durante el tercer trimestre se profirieron los actos administrativos necesarios para impulsar y adoptar decisiones de fondo en curso de los procesos de competencia</t>
  </si>
  <si>
    <t>Se verifico los archivos “Cuadro resumen de los procesos disciplinarios en curso” de los meses de enero febrero mazo y el informe de estado por proceso.</t>
  </si>
  <si>
    <t>se verificaron los archivos: cuadro de procesos, informe general de proceso disciplinarios y relación de autos proferidos junio en cumplimiento del resumen de los procesos disciplinarios en curso</t>
  </si>
  <si>
    <t xml:space="preserve">Concepto Favorable </t>
  </si>
  <si>
    <t>De acuerdo con las evidencias presentadas: "cuadro resumen de los procesos disciplinarios en curso en donde se encuentra la información de sede central y direcciones territoriales para el 2021 se han realizado 13 investigaciones y se tienen 611 procesos, además se presenta informe del estado de los procesos con corte al 20 de marzo de 2021</t>
  </si>
  <si>
    <t>De acuerdo con las evidencias presentadas: "cuadro resumen de los procesos disciplinarios en curso en donde se encuentra la información de sede central y direcciones territoriales, el acumulado de procesos hasta el 30 de mayo 2021 se han realizado 597 procesos en Sede Central y 7 en Direcciones Territoriales, además se presenta informe del estado de los procesos con corte al 15 de junio de 2021. También se presenta relación de 32 autos proferidos en las diferentes etapas de los procesos que se encuentran en curso.</t>
  </si>
  <si>
    <t xml:space="preserve">Practicar las pruebas y diligencias ordenadas en curso de los procesos de competencia del GIT Control Disciplinario. </t>
  </si>
  <si>
    <t>Cuadro resumen de pruebas practicadas, según el expediente</t>
  </si>
  <si>
    <t xml:space="preserve">Durante el primer trimestre se practicaron las pruebas y diligencias ordenadas en curso de los procesos de competencia </t>
  </si>
  <si>
    <t xml:space="preserve">Durante el segundo trimestre se practicaron las pruebas y diligencias ordenadas en curso de los procesos de competencia </t>
  </si>
  <si>
    <t xml:space="preserve">Durante el tercer trimestre se practicaron las pruebas y diligencias ordenadas en curso de los procesos de competencia </t>
  </si>
  <si>
    <t>Se verifico el archivo pruebas practicadas primer trimestre.</t>
  </si>
  <si>
    <t>se verificaron los archivos: solicitud pruebas 2021 corte abril, solicitud pruebas corte mayo, solicitudes de pruebas a junio en cumplimiento del Cuadro resumen de pruebas practicadas, según el expediente.</t>
  </si>
  <si>
    <t>De acuerdo con el archivo pruebas practicadas para el primer trimestre se han realizado 55 pruebas tanto a las diferentes territoriales como a la sede central, atendiendo los terminos fijados en la ley.</t>
  </si>
  <si>
    <t>De acuerdo con las evidencias suministradas se presenta herramienta de monitoreo y seguimiento denominada"Solicitud pruebas" de los meses de abril, mayo y junio en donde se registra las actividades realizadas  respecto a las pruebas y diligencias de los procesos en curso.</t>
  </si>
  <si>
    <t>Realizar seguimiento mensual al impulso dado a los procesos disciplinarios que son adelantados en las Direcciones Territoriales.</t>
  </si>
  <si>
    <t xml:space="preserve">Correos electrónicos de verificación del seguimiento mensual a los procesos disciplinarios. </t>
  </si>
  <si>
    <t>Durante el primer trimestre se realizó seguimiento vía telefonica y por correo electrónico al impulso dado a los procesos disciplinarios que son adelantados en las Direcciones Territoriales.</t>
  </si>
  <si>
    <t>Durante el segundo trimestre se realizó seguimiento vía telefonica y por correo electrónico al impulso dado a los procesos disciplinarios que son adelantados en las Direcciones Territoriales.</t>
  </si>
  <si>
    <t>Durante los meses de julio y agosto se realizó seguimiento vía telefonica y en el mes de septiembre por instrucción del nuevo jefe del area se realizó seguimiento por correo electrónico al impulso dado a los procesos disciplinarios que son adelantados en las Direcciones Territoriales.</t>
  </si>
  <si>
    <t>se verificaron 10 archivos con correos enviados a las territoriales con correos electrónicos de seguimiento a los procesos disciplinarios.</t>
  </si>
  <si>
    <t>se verificaron los archivos: Seguimiento Procesos territorial Cauca JUNIO, Seguimiento TERRITORIAL CAUCA 2, Seguimiento territorial cauca, Seguimiento territorial Cundinamarca, seguimiento territorial risaralda junio, Seguimiento Territorial Risaralda, Seguimiento territorial Tolima en cumplimiento de Correos electrónicos de verificación del seguimiento mensual a los procesos disciplinarios.</t>
  </si>
  <si>
    <t>De acuerdo con los soportes emtregados se observan correos de seguimiento a los procesos en curso de las direcciones territoriales : Cundinamarca, Norte de Santander, Risaralda, Cauca, Tolima, los cuales fueron enviados en los meses de febrero y marzo.</t>
  </si>
  <si>
    <t>De acuerdo con las evidencias suministradas se observa seguimiento a los procesos disciplinarios en curso de las Direcciones Territoriales : Cauca con correos electrónicos de fecha 18-06-2021, 15-06-2021. Cundinamarca con correos electrónicos de fecha 15-06-2021, 18-05-2021, 09-04-2021 y Risaralda con correos electrónicos de fecha 17-06-2021, 15-06-2021, 18-05-2021 y Tolima con correo electrónico 18-05-2021.</t>
  </si>
  <si>
    <t>Sensibilizaciones y socializaciones a servidores públicos y contratistas del IGAC sobre normatividad disciplinaria vigente y Código de Integridad</t>
  </si>
  <si>
    <t>Sensibilizar y socializar a servidores públicos y contratistas vinculados al IGAC sobre el contenido y alcance de la normatividad disciplinaria vigente.</t>
  </si>
  <si>
    <t xml:space="preserve">Registros de asistencia, convocatoria a reunión y/o correos electrónicos enviados con información sobre normatividad disciplinaria vigente y el Código de Integridad </t>
  </si>
  <si>
    <t>Actividades de socialización y sensibilización</t>
  </si>
  <si>
    <t xml:space="preserve">Durante el primer trimestre se se realizaron 3 piezas de sensibilización a servidores públicos y contratistas vinculados al IGAC </t>
  </si>
  <si>
    <t xml:space="preserve">Durante el segundo trimestre se se realizaron 3 piezas de sensibilización a servidores públicos y contratistas vinculados al IGAC </t>
  </si>
  <si>
    <t>Durante este trimestre no se realizaron sensiblizaciones o socializaciones a los a servidores públicos y contratistas vinculados al IGAC sobre el contenido y alcance de la normatividad disciplinaria vigente, de igual manera, en los anteriores trimestre se habian realizado de mas actividades</t>
  </si>
  <si>
    <t>Verificado el cargue de evidencias</t>
  </si>
  <si>
    <t>se verificaron los archivos: Código de integridad junio, código de integridad mayo 1 (1) y Correo integridad mayo 2 (1) en cumplimiento de los registros de asistencia, convocatoria a reunión y/o correos electrónicos enviados con información sobre normatividad disciplinaria vigente y el Código de Integridad.</t>
  </si>
  <si>
    <t>se verificó que en los trimestres anteriores se realizaron actividades de más. Se recomienda al proceso completar la actividad según la programación establecida.</t>
  </si>
  <si>
    <t>De acuerdo con los soportes se observan 3 piezas de sensibilización remitidas a los servidores de la entidad mediante correos 04 de febrero, 22 de febrero y 01 de marzo.</t>
  </si>
  <si>
    <t>De acuerdo con las evidencias suministradas se observan 3 piezas de sensibilización y socialización, las cuales fueron enviadas vía correo electrónico relacionadas con el Código de Integridad  el 11-06-2021 y el 28-05-2021, además se comunico ampliación de tiempos para realizar el curso integridad, transparencia lucha contra la corrupción el 05-05-2021.</t>
  </si>
  <si>
    <t>Esta actividad se desarrollará en los siguientes trimestres</t>
  </si>
  <si>
    <t>Esta actividad se desarrollará en tercer trimestre</t>
  </si>
  <si>
    <t xml:space="preserve">Mediante mesa de trabajo con la OAP se realizó un cronograma de actualización de la información documentada del SGI del proceso. </t>
  </si>
  <si>
    <t>no programada para el primer trimestre</t>
  </si>
  <si>
    <t>Sin meta asignada para el trimestre, sin evidencias de desarrollo de la actividad.</t>
  </si>
  <si>
    <t xml:space="preserve">Mediante el diligenciamiento de PLANIGAC para el primer trimestre se realiza el seguimiento a los controles de los riesgos del proceso </t>
  </si>
  <si>
    <t xml:space="preserve">Mediante el diligenciamiento de PLANIGAC para el segundo trimestre se realiza el seguimiento a los controles de los riesgos del proceso </t>
  </si>
  <si>
    <t xml:space="preserve">Mediante el diligenciamiento de PLANIGAC para el tercer trimestre se realiza el seguimiento a los controles de los riesgos del proceso </t>
  </si>
  <si>
    <t>Se recibió en los tiempos establecidos la herramienta diligenciada y las evidencias.</t>
  </si>
  <si>
    <t>se verifica el archivo: PLANIGAC - Control Disciplinario, en cumplimiento del seguimiento en la Herramienta Planigac</t>
  </si>
  <si>
    <t>Se observa el seguimiento a los riesgos del proceso de control disciplinario, mediante la herramienta PLANIGAC, reportada en los tiempos establecidos.</t>
  </si>
  <si>
    <t>Se observa el seguimiento a los riesgos del proceso de control disciplinario, mediante la herramienta PLANIGAC.</t>
  </si>
  <si>
    <t>Mediante el diligenciamiento de PLANIGAC para el primer trimestre se realiza el seguimiento a las actividades contempladas en el plan de acción anual y se envía avance del plan anticorrupción del proceso</t>
  </si>
  <si>
    <t>Mediante el diligenciamiento de PLANIGAC para el segundo trimestre se realiza el seguimiento a las actividades contempladas en el plan de acción anual y se envía avance del plan anticorrupción del proceso</t>
  </si>
  <si>
    <t>Mediante el diligenciamiento de PLANIGAC para el tercer trimestre se realiza el seguimiento a las actividades contempladas en el plan de acción anual y se envía avance del plan anticorrupción del proceso</t>
  </si>
  <si>
    <t>se verifica el archivo: PLANIGAC - Control Disciplinario, en cumplimiento de Herramienta Planigac y Matriz PAAC.</t>
  </si>
  <si>
    <t>De acuerdo con los soportes entregados se observa el desarrollo de las actividades que hacen parte del plan anticorrupción, las cuales fueron enviadas a la Oficina Asesora de Planeación por correo electrónico el 14 de abril, y se han presentado las evidencias correspondientes a la ejecución del Plan de acción anual en la herramienta PLANIGAC.</t>
  </si>
  <si>
    <t>Se observa el seguimiento al Plan de Acción del proceso de control disciplinario, mediante la herramienta PLANIGAC.</t>
  </si>
  <si>
    <t>El GIT de Control Disciplinario realizó la revisión del FURAG y no cuenta con preguntas que le correspondan contestar al proceso</t>
  </si>
  <si>
    <t>Se verifica que el proceso no tiene acciones de mejora pendientes por realizar.</t>
  </si>
  <si>
    <t>De acuerdo con las evidencias suministradas "Resumen FURAG 2021" no se identifican acciones de mejora relacionas con control disciplinario.</t>
  </si>
  <si>
    <t>CDI-1</t>
  </si>
  <si>
    <t xml:space="preserve">Gestión Disciplinaria </t>
  </si>
  <si>
    <t>Incumplimiento de términos en los procesos Disciplinarios</t>
  </si>
  <si>
    <t>1. Condiciones Ambientales que puedan afectar el desarrollo de las actividades del proceso</t>
  </si>
  <si>
    <t>1. Sanciones
2. Pérdida de imagen de la Entidad
3. Disminución de la calidad del Servicio</t>
  </si>
  <si>
    <r>
      <t xml:space="preserve">Desde Sede Central se hace seguimiento semestralmente a los procesos disciplinarios por parte del (de  los) profesional(es) designado(s) para esta actividad dentro del GIT Control Disciplinario, con el propósito de verificar el cumplimiento de los parámetros normativos establecidos para el adelantamiento de la acción disciplinaria. En caso de encontrar que los expedientes no están actualizados y/o igualados, se requiere a la persona responsable del manejo del Archivo de Gestión del GIT Control Disciplinario para que actualice e iguale la información. 
</t>
    </r>
    <r>
      <rPr>
        <b/>
        <sz val="9"/>
        <rFont val="Arial"/>
        <family val="2"/>
      </rPr>
      <t xml:space="preserve">
Evidencia:  
</t>
    </r>
    <r>
      <rPr>
        <sz val="9"/>
        <rFont val="Arial"/>
        <family val="2"/>
      </rPr>
      <t>1. Registro de asistencia y/o Convocatoria a reunión vía correo electrónico donde se verifica el estado del expediente. (Control de Legalidad)
2. Comunicaciones Internas enviadas por correo electrónico con información sobre la normatividad disciplinaria vigente y el código de ética</t>
    </r>
  </si>
  <si>
    <t>Profesional responsable en el GIT Control Disciplinario</t>
  </si>
  <si>
    <t>1. Registro de asistencia y/o Convocatoria a reunión vía correo electrónico donde se verifica el estado del expediente. (Control de Legalidad)
2. Comunicaciones Internas enviadas por correo electrónico con información sobre la normatividad disciplinaria vigente y el código de ética</t>
  </si>
  <si>
    <t>En el mes de marzo se realizó reunión de seguimiento a los proesos disciplinarios en donde se verificó el cumplimiento de los parámetros normativos establecidos para el adelantamiento de la acción disciplinaria</t>
  </si>
  <si>
    <t>En el mes de mayo y abrl  se realizó reunión de seguimiento a los proesos disciplinarios en donde se verificó el cumplimiento de los parámetros normativos establecidos para el adelantamiento de la acción disciplinaria</t>
  </si>
  <si>
    <t>Durante el tercer trimestre se realizó reunión de seguimiento a los proesos disciplinarios en donde se verificó el cumplimiento de los parámetros normativos establecidos para el adelantamiento de la acción disciplinaria</t>
  </si>
  <si>
    <t>De acuerdo con los soportes entregados se observa registro de asistencia del 26 de marzo 2021 e invitación por plataforma TEAMS de reunión de control de legalidad.</t>
  </si>
  <si>
    <t>De acuerdo con las evidencias suministradas se observa registro de  asistencia del 23 de abril y el 27 de mayo del 2021 donde se revisa Plan de choque de procesos disciplinarios.</t>
  </si>
  <si>
    <t xml:space="preserve">Se verifica el cargue del registro de asistencia donde se verifico el estado del expediente. </t>
  </si>
  <si>
    <t xml:space="preserve">Se verifica lista de asistencia del 23 de abril y el 27 de mayo del 2021 donde se revisan el estado del expediente. </t>
  </si>
  <si>
    <t>CDI-2</t>
  </si>
  <si>
    <t>Actos indebidos por acción u omisión para favorecer a Funcionarios o exfuncionarios en el desarrollo del proceso disciplinario</t>
  </si>
  <si>
    <t>2. Deficiente o inadecuado control y seguimiento de las actuaciones llevadas a cabo en curso de los procesos disciplinarios.</t>
  </si>
  <si>
    <t>1. Sanciones
2. Pérdida de imagen de la Entidad</t>
  </si>
  <si>
    <t>En el tercer trimestre se realizó reunión de seguimiento a los proesos disciplinarios en donde se verificó el cumplimiento de los parámetros normativos establecidos para el adelantamiento de la acción disciplinaria</t>
  </si>
  <si>
    <t>De acuerdo con las evidencias suministradas se observa registro de  asistencia del 23 de abril y el 27 de mayo del 2021 donde se revisa Plan de choque de procesos disciplinarios y práctica de pruebas.</t>
  </si>
  <si>
    <t>Gestión Documental</t>
  </si>
  <si>
    <t>Gestión de Archivo</t>
  </si>
  <si>
    <t>Instrumentos archivísticos y de gestión de la información pública actualizados</t>
  </si>
  <si>
    <t>Gestión documental</t>
  </si>
  <si>
    <t>Seguimiento a la convalidación de las Tablas de Retención Documental (TRD) presentadas al AGN (Estructura Orgánica Vigencia 2020)</t>
  </si>
  <si>
    <t>Listas de asistencia a reuniones, documento ajuste a tablas de convalidación</t>
  </si>
  <si>
    <t xml:space="preserve">Número de Instrumentos archivísticos actualizados </t>
  </si>
  <si>
    <t xml:space="preserve">En el mes de enero se realizó la radicación de las TRD al AGN para su convalidación, a la fecha no se ha recibido observaciones </t>
  </si>
  <si>
    <t>En el segundo trimestre se recibieron observaciones a la solicitud de convalidadción de las TRD las cuales se encuentran realizando los ajustes para remitir en el tercer trimestre al AGN</t>
  </si>
  <si>
    <t>En el mes de julio se remitieron al AGN los ajustes de la solicitud de convalidadción de las TRD</t>
  </si>
  <si>
    <t>Se evidencia con caso 22451 del 3 de febrero de 2021.</t>
  </si>
  <si>
    <t>Se evidencia con el Concepto  técnico  de  evaluación  y  convalidación  Tablas  de Retención Documental -TRD. del 10 de junio de 2021.</t>
  </si>
  <si>
    <t>Plan Institucional de Archivos de la Entidad -PINAR</t>
  </si>
  <si>
    <t>Actualizar el diagnostico integral de archivos con el objetivo de obtener un mapa general de la implementación de la gestión documental</t>
  </si>
  <si>
    <t xml:space="preserve">Diagnostico integral de archivos </t>
  </si>
  <si>
    <t>Esta actividad se realizará en el siguiente trimestre</t>
  </si>
  <si>
    <t>Durante el segundo trimestre se elaboró el plan de trabajo para la actualización del diagnostico integral de archivos, por problemas con el contratista (el cúal cedio el contrato a finales del mes de junio) esta actividad se llevará acabo en el cuarto trimestre. Adicionalmente en el segundo trimestre se elaboró la metodología del trabajo para el levantamiento y presentación del diagnostico integral de archivos</t>
  </si>
  <si>
    <t>Durante el tercer trimestre se  remitió e inicio el proceso de diligenciamiento de la encuesta de diagnóstico con el proceso de presupuesto, Subdirección de Geografía - Diagnóstico y Fotografías, Subdirección de Avalúos - Diagnóstico y Fotografías, Subdirección de Geografía -  Diagnóstico y Fotografías, Subdirección de Talento Humano, Subdirección Administrativa y Financiera(Presupuesto, Contabilidad y Tesorería), Control Interno, Relación con el Ciudadano, Servicios Administrativos, Subdirección de Avalúos - Expediente Electrónico, Contratos - Conformación de Expedientes Electrónicos</t>
  </si>
  <si>
    <t>esta actividad se desarrolla en el siguiente periodo</t>
  </si>
  <si>
    <t xml:space="preserve">Se evidencia con la presentación de la propuesta de la  metodología del trabajo para el levantamiento y presentación del diagnostico </t>
  </si>
  <si>
    <t>Actualizar el programa de gestión documental PGD</t>
  </si>
  <si>
    <t>Programa de gestión documental PGD</t>
  </si>
  <si>
    <t>Esta actividad se realizará en el último trimestre</t>
  </si>
  <si>
    <t>Esta actividad esta programada para el cuarto trimestre</t>
  </si>
  <si>
    <t>se realizara en otro periodo</t>
  </si>
  <si>
    <t>se realiza en ultimo periodo</t>
  </si>
  <si>
    <t>Acervo documental organizado </t>
  </si>
  <si>
    <t xml:space="preserve">Realizar la intervención documental a 30 metros lineales </t>
  </si>
  <si>
    <t>Metros lineales del acervo documental organizado</t>
  </si>
  <si>
    <t>Durante el primer trimestre se ha podido intervenir 7.5 metro lineales</t>
  </si>
  <si>
    <t>Durante el segundo trimestre se ha podido intervenir 36.75  metro lineales, es imporartante informar que el GIT de Gestión Documental gracias a la agilidad en la contratación y la movilidad que se ha presentado en la ciudad ha logrado alcanzar la meta esperada, pero se espera terminar el año con la intervención de 60 metros lineales</t>
  </si>
  <si>
    <t>En el mes de julio se realizó la intervención de 5 cajas correspondiente a Resoluciones años 2017,018 y 2019.  Ahora bien, en el Archivo Central se realizó la intervención de 85 cajas, para un total de archivos intervenidos 22,5 metros lineales. Se realizó proceso de organización de la serie Resoluciones secretaria general para un total de registros 2682 registros equivalentes a 6 cajas x200. comprendido en 1 metro lineal y medio. Durante el mes de septiembre se realizó la intervención de 7 metros lineales</t>
  </si>
  <si>
    <t>se revisan evidencias, se encuentra acorde con el producto esperado</t>
  </si>
  <si>
    <t xml:space="preserve">Se evidencia con inventario documental de sede central. </t>
  </si>
  <si>
    <t xml:space="preserve">Se presenta en excel control del metraje gestionado documentalmente en abril, mayo y junio del corriente año. </t>
  </si>
  <si>
    <t>Levantar el inventario documental de los 30 metros lineales intervenidos</t>
  </si>
  <si>
    <t>Inventario levantado</t>
  </si>
  <si>
    <t>Durante el primer trimestre se ha podido levantar el inventario de  7.5 metro lineales</t>
  </si>
  <si>
    <t xml:space="preserve">Se evidencia con FUID de abril, mayo y junio del corriene año. </t>
  </si>
  <si>
    <t>Realizar seguimiento a la implementación del proceso de gestión documental de la entidad en temas relacionados a la gestión de archivos</t>
  </si>
  <si>
    <t>Correos, reuniones, listas de asistencias</t>
  </si>
  <si>
    <t>Durante el primer trimestre se realizó el seguimiento a la implementación del proceso de gestión documental de la entidad</t>
  </si>
  <si>
    <t>Durante el segundo trimestre se realizó el seguimiento a la implementación del proceso de gestión documental de la entidad</t>
  </si>
  <si>
    <t>Durante el tercer trimestre se realizó el seguimiento a la implementación del proceso de gestión documental de la entidad</t>
  </si>
  <si>
    <t>Se evidencia con acompañamiento realizado al GIT geodesia del 3 de febrero de 2021.</t>
  </si>
  <si>
    <t xml:space="preserve">Se evidencia con diagnóstico y avance documental realizado en Palmira, Huila, Armenia y Tulua. </t>
  </si>
  <si>
    <t>Gestión de Correspondencia</t>
  </si>
  <si>
    <t>Realizar seguimiento a la implementación del proceso de gestión documental de la entidad en temas relacionados a la gestión de correspondencia</t>
  </si>
  <si>
    <t>Esta actividad se realizará en los siguientes trimestres</t>
  </si>
  <si>
    <t>Esta actividad se realizará en el tercer y cuarto trimestre</t>
  </si>
  <si>
    <t>Durante el tercer trimestre se realizó el cronograma de actualización de la información documentada del SGI del proceso</t>
  </si>
  <si>
    <t>se realizara en los proximos periodos</t>
  </si>
  <si>
    <t>meta pendiente para el 3er y 4to periodo</t>
  </si>
  <si>
    <t>sin meta programada</t>
  </si>
  <si>
    <t xml:space="preserve">Durante el primer trimestre se realizó el seguimiento a los controles de los riesgos del proceso </t>
  </si>
  <si>
    <t xml:space="preserve">Durante el segundo trimestre se realizó el seguimiento a los controles de los riesgos del proceso </t>
  </si>
  <si>
    <t xml:space="preserve">Durante el tercer trimestre se realizó el seguimiento a los controles de los riesgos del proceso </t>
  </si>
  <si>
    <t>Se evidencia mediante correo electrónico del 14 de abril de 2021.</t>
  </si>
  <si>
    <t xml:space="preserve">Se evidencia en PLANIGAC el proceso a los controles de riesgos. </t>
  </si>
  <si>
    <t>se realiza en los siguientes periodos</t>
  </si>
  <si>
    <t>pendiente para 4to periodo</t>
  </si>
  <si>
    <t>Durante el primer trimestre se realizó el seguimiento a las actividades contempladas en el plan de acción anual y en el plan anticorrupción a cargo del proceso</t>
  </si>
  <si>
    <t>Durante el segundo trimestre se realizó el seguimiento a las actividades contempladas en el plan de acción anual y en el plan anticorrupción a cargo del proceso</t>
  </si>
  <si>
    <t>Durante el tercer trimestre se realizó el seguimiento a las actividades contempladas en el plan de acción anual y en el plan anticorrupción a cargo del proceso</t>
  </si>
  <si>
    <t>Se evidencia con correo electrónico del 14 ded abril de 2021, mediante el cual se envían reportes de las actividades contempladas en el paln de acción del primer trimestre de 2021.</t>
  </si>
  <si>
    <t xml:space="preserve">Se valida el seguimiento a las actividades contempladas en el plan de acción anual y en el plan anticorrupción a cargo del proceso, mediante PLANIGAC. </t>
  </si>
  <si>
    <t>Durante el segundo trimestre la OAP no citó reunión para validar las preguntas del FURAG y así determinar las oportunidades de mejora</t>
  </si>
  <si>
    <t>En el mes de septiembre se realizó mesa de trabajo con la OAP en donde se indentificaron las oportunidades de mejora relacionadas al cumplimiento del FURAG que apliquen al proceso.</t>
  </si>
  <si>
    <t>GDO-1</t>
  </si>
  <si>
    <t>Inoportunidad en la actualización e implementación de los instrumentos archivísticos</t>
  </si>
  <si>
    <t>Gestión de Archivos</t>
  </si>
  <si>
    <t>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</si>
  <si>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1. Pérdida de la documentación generada por la entidad.
2. Pérdida de imagen institucional y credibilidad del proceso de gestión documental. 
3. Acumulación de la documentación en los Archivos de Gestión, por falta de implementación de los lineamientos del proceso de gestión documental.
4. Sanciones de orden disciplinario, penal y fiscal en contra de la entidad.</t>
  </si>
  <si>
    <r>
      <t xml:space="preserve">Los tecnólogos dentro del GIT de Gestión Documental realizan seguimiento semestral a través de visitas técnicas programadas a las Unidades Administrativas de la Sede Central, en la implementación de los lineamientos, Tabla de Retención Documental  TRD y normatividad vigente. En el caso de identificar incumplimiento en la aplicación de los lineamientos archivísticos por parte de las Unidades Administrativas, la coordinadora del GIT de Gestión Documental solicitará al líder del proceso se realicen las correcciones necesarias e informe de su cumplimiento. 
</t>
    </r>
    <r>
      <rPr>
        <b/>
        <sz val="9"/>
        <rFont val="Arial"/>
        <family val="2"/>
      </rPr>
      <t xml:space="preserve">Evidencias: </t>
    </r>
    <r>
      <rPr>
        <sz val="9"/>
        <rFont val="Arial"/>
        <family val="2"/>
      </rPr>
      <t>Registros de asistencia y actas de reunión. Para el caso de incumplimiento envío correos electrónicos.</t>
    </r>
  </si>
  <si>
    <t>Tecnólogos del GIT de Gestión Documental</t>
  </si>
  <si>
    <t>Registros de asistencia y actas de reunión. Para el caso de incumplimiento envío correos electrónicos.</t>
  </si>
  <si>
    <t>Durante el primer trimestre se realizarón visitas técnicas a las Unidades Administrativas de la Sede Central</t>
  </si>
  <si>
    <t>Durante el segundo trimestre se realizarón visitas técnicas a las Unidades Administrativas de la Sede Central</t>
  </si>
  <si>
    <t xml:space="preserve">Se evidencia con control de acompañaniento técnico realizado a las áreas del Instituto. </t>
  </si>
  <si>
    <t xml:space="preserve">se realizarón visitas técnicas a las Unidades Administrativas de la Sede Central:  Informática, Secretaría, Geodesia. </t>
  </si>
  <si>
    <r>
      <t xml:space="preserve">Los responsables en el GIT de Gestión Documental verifican que se realice el proceso de convalidación de las Tablas de Retención Documental (TRD), con el fin de dar cumplimiento de la normatividad y garantizar una adecuada gestión documental en la entidad. En el caso de que no se realice el proceso de convalidación, la Coordinadora del GIT de Gestión Documental tomará las acciones pertinentes. 
</t>
    </r>
    <r>
      <rPr>
        <b/>
        <sz val="9"/>
        <rFont val="Arial"/>
        <family val="2"/>
      </rPr>
      <t xml:space="preserve">Evidencias: </t>
    </r>
    <r>
      <rPr>
        <sz val="9"/>
        <rFont val="Arial"/>
        <family val="2"/>
      </rPr>
      <t>Presentación de las Tablas de Retención Documental para el proceso de convalidadas.</t>
    </r>
  </si>
  <si>
    <t>Responsable en el GIT de Gestión Documental</t>
  </si>
  <si>
    <t xml:space="preserve">Presentación de las Tablas de Retención Documental para el proceso de convalidadas. </t>
  </si>
  <si>
    <t>En el tercer trimestre se enviaron las observaciones al AGN de los ajustes solicitados</t>
  </si>
  <si>
    <t>Se evidencia con series y subseries y memoria descriptiva.</t>
  </si>
  <si>
    <t xml:space="preserve">Se valia con Concepto Técnico de TRD. </t>
  </si>
  <si>
    <t>ARC-1</t>
  </si>
  <si>
    <t>GDO-2</t>
  </si>
  <si>
    <t>Pérdida de la memoria institucional</t>
  </si>
  <si>
    <t>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Cambios normativos en la administración y conservación de la documentación.
8. Condiciones físicas y ambientales que afectan la conservación de la documentación.</t>
  </si>
  <si>
    <t xml:space="preserve">
1. Pérdida de imagen institucional y credibilidad del proceso de gestión documental. 
2. Sanciones de orden disciplinario, penal y fiscal en contra de la entidad.
3. Se afecta la toma de decisiones de Alta Dirección. 
4. Se afecta el cumplimiento de los objetivos estratégicos de la entidad.
5. Afectación en el acceso a la información por parte de los usuarios internos y externos. </t>
  </si>
  <si>
    <t>Durante el tercer trimestre se realizarón visitas técnicas a las Unidades Administrativas de la Sede Central</t>
  </si>
  <si>
    <t>Visitas técnicas realizadas a:  Oficina de Control Interno y Direccion general</t>
  </si>
  <si>
    <t xml:space="preserve">Se evidenca con informes de mesas de trabajo-visitas técnicas a las Unidades Administrativas de la Sede Central:  avalúos y contratos. </t>
  </si>
  <si>
    <r>
      <t xml:space="preserve">El responsable dentro del GIT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En el caso que alguno de los funcionarios o contratistas no participe en las sesiones propuestas, se programara un acompañamiento técnico, en el cual se brindara la información socializada.
</t>
    </r>
    <r>
      <rPr>
        <b/>
        <sz val="9"/>
        <rFont val="Arial"/>
        <family val="2"/>
      </rPr>
      <t xml:space="preserve">Evidencias: </t>
    </r>
    <r>
      <rPr>
        <sz val="9"/>
        <rFont val="Arial"/>
        <family val="2"/>
      </rPr>
      <t>Lista de asistencia y material presentado</t>
    </r>
  </si>
  <si>
    <t>Lista de asistencia y material presentado</t>
  </si>
  <si>
    <t>Dentro del acompañamiento técnico realizado a las Unidades Administrativas de la Sede Central se ha dado capacitación frente buenas prácticas en la administración, organización y conservación de la documentación en las diferentes fases del ciclo de vida de los documentos, así como a la Dirección Territorial de Boyacá</t>
  </si>
  <si>
    <t>Dentro del acompañamiento técnico realizado a las Unidades Administrativas de la Sede Central se ha dado capacitación frente buenas prácticas en la administración, organización y conservación de la documentación en las diferentes fases del ciclo de vida de los documentos</t>
  </si>
  <si>
    <t>XSe evidencias capacitaciones en buenas prácticas en la administración, organización y conservación de la documentación en las diferentes fases del ciclo de vida de los documentos, así como a la Dirección Territorial de Boyacá</t>
  </si>
  <si>
    <t xml:space="preserve">Listado de asistencia de capacitación impartida en conservación documental en abril, mayo y junio del presente año. </t>
  </si>
  <si>
    <t>ARC-2</t>
  </si>
  <si>
    <t>GDO-3</t>
  </si>
  <si>
    <t>Sustracción, eliminación o manipulación indebida de la documentación en el Archivo Central para beneficio particular o de terceros</t>
  </si>
  <si>
    <t>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</si>
  <si>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 xml:space="preserve">1. Pérdida de la documentación generada por la entidad.
2. Pérdida de imagen institucional y credibilidad del proceso de gestión documental. 
3. Sanciones de orden disciplinario, penal y fiscal en contra de la entidad.
4. Afectación en el acceso a la información por parte de los usuarios internos y externos. </t>
  </si>
  <si>
    <t>El responsable dentro del GIT de Gestión Documental realiza el control de la documentación entregada a modo de préstamo a los funcionarios de la entidad, a través del formato Solicitud de documentos para consulta en el Archivo Central, garantizando que se realice la consulta de los documentos dentro del Archivo Central, incluso, si se requieren copias es el responsable del Archivo quien las realiza. 
Archivo: Formato diligenciado y firmado por el solicitante de los documentos en Archivo Central</t>
  </si>
  <si>
    <t>Formato diligenciado y firmado por el solicitante de los documentos en Archivo Central</t>
  </si>
  <si>
    <t>Durante el primer trimestre se realizó el control de la documentación entregada a modo de préstamo a los funcionarios de la entidad</t>
  </si>
  <si>
    <t>Durante el segundo trimestre se realizó el control de la documentación entregada a modo de préstamo a los funcionarios de la entidad</t>
  </si>
  <si>
    <t>Durante el tercer trimestre se realizó el control de la documentación entregada a modo de préstamo a los funcionarios de la entidad</t>
  </si>
  <si>
    <t>Se valioda con formato firmado el 10 de febrero de 2021</t>
  </si>
  <si>
    <t>Se evidencia con formatos de préstamos de evidencia en abril, mayo y junio de 2021.</t>
  </si>
  <si>
    <t>El responsable dentro del GIT de Gestión Documental realiza seguimiento a la actualización y verficación del inventario documental del archivo central, con el fin de controlar la documentación que reposa en el Archivo Central. En caso de evidenciar que no se ha llevado a cabo la actualización del inventario documental, el Coordinador del GIT de Gestión Documental tomará las acciones pertinentes para efectuar dicha actualización.
Archivo: Inventario documental actualizado</t>
  </si>
  <si>
    <t>Inventario documental actualizado</t>
  </si>
  <si>
    <t>Durante el primer trimestre se realizó el seguimiento a la actualización y verficación del inventario documental del archivo central, con el fin de controlar la documentación que reposa en el Archivo Central</t>
  </si>
  <si>
    <t>Durante el segundo trimestre se realizó el seguimiento a la actualización y verficación del inventario documental del archivo central, con el fin de controlar la documentación que reposa en el Archivo Central</t>
  </si>
  <si>
    <t>Durante el tercer trimestre se realizó el seguimiento a la actualización y verficación del inventario documental del archivo central, con el fin de controlar la documentación que reposa en el Archivo Central</t>
  </si>
  <si>
    <t>Se evidencia con la actualización y verficación del inventario documental del archivo central</t>
  </si>
  <si>
    <t>ARC-3</t>
  </si>
  <si>
    <t>Tecnológico</t>
  </si>
  <si>
    <t>Gestión Financiera</t>
  </si>
  <si>
    <t>Gestión Presupuestal</t>
  </si>
  <si>
    <t>Gastos gestionados en la ejecución presupuestal por productos</t>
  </si>
  <si>
    <t>Realizar la desagregación del presupuesto</t>
  </si>
  <si>
    <t>Memorando desagregación, fichas y ejecución inicial</t>
  </si>
  <si>
    <t>Porcentaje de gastos gestionados</t>
  </si>
  <si>
    <t>El GIT realizó la desagregación del presupuesto</t>
  </si>
  <si>
    <t>La actividad fue realizada en el primer trimestre</t>
  </si>
  <si>
    <t>Se evidencia la desagregacion del presupuesto de inversion y funcionamiento</t>
  </si>
  <si>
    <t>La actividad fue cumplida en el primer trimestre</t>
  </si>
  <si>
    <t>Se evidencia con desagregación presupuestal de inversión-2021</t>
  </si>
  <si>
    <t>Expedir Certificados de disponibilidad presupuestal  (CDP) y Registros presupuestales</t>
  </si>
  <si>
    <t>Listado de CDP´S y RP´S del periodo muestra de (solicitud de cdp con cdp) (soporte para registro del rp con el rp)</t>
  </si>
  <si>
    <t>ELGIT de Presupuesto durante el primer trimestre expeidio los Certificados de disponibilidad presupuestal  (CDP) y Registros presupuestales solicitados</t>
  </si>
  <si>
    <t>ELGIT de Presupuesto durante el segundo trimestre expeidio los Certificados de disponibilidad presupuestal  (CDP) y Registros presupuestales solicitados</t>
  </si>
  <si>
    <t>El proceso de Presupuesto durante el tercer trimestre expeidio los Certificados de disponibilidad presupuestal  (CDP) y Registros presupuestales solicitados</t>
  </si>
  <si>
    <t>Se obsera el reporte de los cdp´s y rp´s de los meses de enero, febrero y marzo</t>
  </si>
  <si>
    <t xml:space="preserve">La actividad cuenta con las evidencias </t>
  </si>
  <si>
    <t>Se verifica la información y la evidencia aportada: Listados de CDPS, al ser coincidentes se aprueba el seguimiento.</t>
  </si>
  <si>
    <t>Se evidencia con  reporte de los cdp´s y rp´s de los meses de enero, febrero y marzo de 2021</t>
  </si>
  <si>
    <t>Se valida con listados de cdp y crps de abril, mayo y junio de 2021.</t>
  </si>
  <si>
    <t>Gestión Contable</t>
  </si>
  <si>
    <t>Elaborar las cuentas por pagar y las obligaciones derivadas de los compromisos del Instituto</t>
  </si>
  <si>
    <t>Lista de obligaciones del aplicativo SIIF Nación mensualmente</t>
  </si>
  <si>
    <t>Durante el primer trimestre se elaboraron las cuentas por pagar y las obligaciones derivadas de los compromisos del Instituto</t>
  </si>
  <si>
    <t>Durante el segundo trimestre se elaboraron las cuentas por pagar y las obligaciones derivadas de los compromisos del Instituto</t>
  </si>
  <si>
    <t>Durante el tercer trimestre se elaboraron las cuentas por pagar y las obligaciones derivadas de los compromisos del Instituto, a la fecha se esta consolidando la informaciòn del mes de septiembre</t>
  </si>
  <si>
    <t>Estan cargadas las evidencias correspondientes</t>
  </si>
  <si>
    <t>Se verifica la información y la evidencia aportada: Listado de obligaciones, al ser coincidentes se aprueba el seguimiento.</t>
  </si>
  <si>
    <t>Se evidencia con reportes de SIIF NACION del primer trimestre de 2021.</t>
  </si>
  <si>
    <t xml:space="preserve">Se validan listados de obligaciones de abril, mayo y junio del corriente año. </t>
  </si>
  <si>
    <t>Gestión de Tesorería</t>
  </si>
  <si>
    <t>Realizar los pagos de las obligaciones derivadas de los compromisos presupuestales sujetos a la disponibilidad del PAC</t>
  </si>
  <si>
    <t>Listado de ordenes de pagos (actual, reservas y cuentas x pagar)</t>
  </si>
  <si>
    <t>Durante el primer trimestre se realizarón los pagos de las obligaciones derivadas de los compromisos presupuestales sujetos a la disponibildad del PAC</t>
  </si>
  <si>
    <t>Durante el segundo trimestre se realizarón los pagos de las obligaciones derivadas de los compromisos presupuestales sujetos a la disponibildad del PAC</t>
  </si>
  <si>
    <t>Durante el tercer trimestre se realizarón los pagos de las obligaciones derivadas de los compromisos presupuestales sujetos a la disponibildad del PAC</t>
  </si>
  <si>
    <t xml:space="preserve">Estan cargadas las evidencias correspondientes </t>
  </si>
  <si>
    <t>Se verifica la información y la evidencia aportada: Listados de ordenes de pago, al ser coincidentes se aprueba el seguimiento.</t>
  </si>
  <si>
    <t>Se valida listados de SIIF NACION del primer trimestre 2021.</t>
  </si>
  <si>
    <t xml:space="preserve">Se validan listados de OPS del trimestre abril,mayo y junio del corriente año, </t>
  </si>
  <si>
    <t>Realizar los reintegros presupuestales y la depuración de Registros  y CDPs.</t>
  </si>
  <si>
    <t>Reintegros, y memorandos reducciones y anulaciones CDP.</t>
  </si>
  <si>
    <t>EL GIT de Presupuesto realizó durante el primer trimestre los reintegros presupuestales y la depuración de Registros  y CDPs.</t>
  </si>
  <si>
    <t>EL GIT de Presupuesto realizó durante el segundo trimestre los reintegros presupuestales y la depuración de Registros  y CDPs.</t>
  </si>
  <si>
    <t>Se realizó durante el tercer trimestre los reintegros presupuestales y la depuración de Registros  y CDPs.</t>
  </si>
  <si>
    <t>estan cargadsa las evidencias correspondientes</t>
  </si>
  <si>
    <t>Se verifica la información y la evidencia aportada: Listado de reintegros, al ser coincidentes se aprueba el seguimiento.</t>
  </si>
  <si>
    <t xml:space="preserve">Se validan reintegros presupuestales realizados en el primner trimestre de 2021-SIIF NACION. </t>
  </si>
  <si>
    <t xml:space="preserve">Se evidencia reintegro 11621 del 10 de mayo de 2021, 8521 DEL DEL 12 DE MAYO DE 2120. </t>
  </si>
  <si>
    <t>Elaborar informes y generar alertas de la ejecución presupuestal de la vigencia y reserva</t>
  </si>
  <si>
    <t xml:space="preserve">Ejecuciones presupuestales </t>
  </si>
  <si>
    <t>El GIT de Presupuesto elaboró informes y generar alertas de la ejecución presupuestal de la vigencia y reserva</t>
  </si>
  <si>
    <t>El GIT de Presupuesto elaboró informes y generar alertas de la ejecución presupuestal de la vigencia y reserva durante el segundo trimestre</t>
  </si>
  <si>
    <t>Se elaboró informes y generar alertas de la ejecución presupuestal de la vigencia y reserva durante el tercer trimestre</t>
  </si>
  <si>
    <t xml:space="preserve">Se puede evidenciar que estan cargadas las ejecuciones presupuestales de los 3 primeros meses </t>
  </si>
  <si>
    <t>Se verifica la información y la evidencia aportada: ejecuciones presupuestales, al ser coincidentes se aprueba el seguimiento.</t>
  </si>
  <si>
    <t>Se valida con ejecuciónes  presupuestales del primer trimestre 2021.</t>
  </si>
  <si>
    <t xml:space="preserve">Se evidencia con ejecuciones presupuestales de abril, mayo y junio del corriente año. </t>
  </si>
  <si>
    <t>Ingresos institucionales gestionados</t>
  </si>
  <si>
    <t>Realizar la identificación y hacer seguimiento a las partidas conciliatorias</t>
  </si>
  <si>
    <t>Correo electrónico (Verificación Partidas)</t>
  </si>
  <si>
    <t>Porcentaje de ingresos elaborados y depurados</t>
  </si>
  <si>
    <t>Durante el primer trimestre se identificó y se realizó seguimiento a las partidas conciliatorias</t>
  </si>
  <si>
    <t>Durante el segundo trimestre se identificó y se realizó seguimiento a las partidas conciliatorias</t>
  </si>
  <si>
    <t>Durante el tercer trimestre se identificó y se realizó seguimiento a las partidas conciliatorias</t>
  </si>
  <si>
    <t xml:space="preserve">Se valida con correo del 14 de abril,  Envío formulario y recibo de pago ica noviembre diciembre de 2020._x000D_
_x000D_
</t>
  </si>
  <si>
    <t>Se valida la gestión realizada a través de los correos electrónicos de fecha: 3 de mayo 2021, 18 de mayo 2021, 31 de mayo 2021, 20 de abril 2021, 26 de abril 2021, 10 de junio 2021 y 28 de junio 2021.</t>
  </si>
  <si>
    <t>Consolidar y registrar en el sistema SIIF Nación la solicitudes de PAC</t>
  </si>
  <si>
    <t>Reporte SIIF - Solicitud de PAC</t>
  </si>
  <si>
    <t>El GIT de Tesorería consolidó y registró en el SIIF Nación las solicitudes del PAC durante el primer trimestre</t>
  </si>
  <si>
    <t>El GIT de Tesorería consolidó y registró en el SIIF Nación las solicitudes del PAC durante el segundo trimestre</t>
  </si>
  <si>
    <t>El Proceso de Tesorería consolidó y registró en el SIIF Nación las solicitudes del PAC durante el tercer trimestre</t>
  </si>
  <si>
    <t>Se verifica la información y la evidencia aportada: Documentos de PAC, al ser coincidentes se aprueba el seguimiento.</t>
  </si>
  <si>
    <t>Se evidencia con informe Justificación PAC ENERO - FEBRERO (pantallazos SIIF NACION)</t>
  </si>
  <si>
    <t xml:space="preserve">Se valida con el PAC A NIVEL NACIONAL consolidado en SIIF nación durante el trimestre.  Anticipo PAC 11 de febrero de 2021.  Pac Catastro Multipropósito. </t>
  </si>
  <si>
    <t>Elaborar informe trimestral de cartera por edades</t>
  </si>
  <si>
    <t>Reporte de Cartera por edades Consolidado trimestralmente vencido</t>
  </si>
  <si>
    <t>Esta actividad durante el primer trimestre no se ha desarrollado, esto debido a la circular expedida por la CGN en donde amplian las fechas de reportes</t>
  </si>
  <si>
    <t>Esta actividad durante el segundo trimestre desarrolló generando el informe del primer trimestre.</t>
  </si>
  <si>
    <t>Se generó el informe del segundo trimestre de cartera por edades</t>
  </si>
  <si>
    <t xml:space="preserve">Se evidencia la circular de la Contaduria general de la nacion donde establece la fecha de 30 de abriel para reportar el primer trimestre de 2021 </t>
  </si>
  <si>
    <t>Se verifica la información y la evidencia aportada: Documento de cartera por edades, al ser coincidentes se aprueba el seguimiento.</t>
  </si>
  <si>
    <t>Se valida con el consolidado de la cartera por edades a mayo de 2021.</t>
  </si>
  <si>
    <t xml:space="preserve">Realizar la identificación y causación de los recaudos </t>
  </si>
  <si>
    <t>Informes de ventas, correos electrónicos de identificación de partidas solicitados por las áreas.</t>
  </si>
  <si>
    <t>Durante el primer trimestre se realizó la identificación y causación de los recursos</t>
  </si>
  <si>
    <t>Durante el segundo trimestre se realizó la identificación y causación de los recursos</t>
  </si>
  <si>
    <t>Durante el tercer trimestre se realizó la identificación y causación de los recursos</t>
  </si>
  <si>
    <t>Se verifica la información y la evidencia aportada: documentos de ventas y correos electronicos, al ser coincidentes se aprueba el seguimiento.</t>
  </si>
  <si>
    <t>Se valida con correo electrónico del 5 de enero de 2021, mediante la cual se realizó la identificación y causación de los recursos.</t>
  </si>
  <si>
    <t xml:space="preserve">Se valida con informes de ventas del trimestre abril, mayo y junio del presente año. </t>
  </si>
  <si>
    <t>Realizar la depuración de los documentos de recaudo por clasificar</t>
  </si>
  <si>
    <t>Listado de DRXC con el índice de porcentual de depuración.</t>
  </si>
  <si>
    <t>El GIT de Tesoreria ralizó la depuración de los documentos de recaudo por clasificar</t>
  </si>
  <si>
    <t>El Proceso de Tesoreria ralizó la depuración de los documentos de recaudo por clasificar</t>
  </si>
  <si>
    <t>Se evidencia con correo electrónico del 10 de marzo de 2021, mediante la cual se da instrucciona a direcciones territoriales para realizar depuración de recaudos.</t>
  </si>
  <si>
    <t xml:space="preserve">Se evidencia con listados de documentos de recaudos por clasificaar del trimestre abril, mayo y junio del corriente año. </t>
  </si>
  <si>
    <t>Expedir certificados factores salariales y tributarios</t>
  </si>
  <si>
    <t>Reporte Cetil de certificaciones revisadas, pdf certificaciones Cetil, correo electrónico dirigido a talento humano (coordinador) de la revisión de la solicitud</t>
  </si>
  <si>
    <t xml:space="preserve">Durante el primer trimestre se expidideron los certificados solicitados </t>
  </si>
  <si>
    <t xml:space="preserve">Durante el segundo trimestre se expidideron los certificados solicitados </t>
  </si>
  <si>
    <t xml:space="preserve">Durante el tercer trimestre se expidideron los certificados solicitados </t>
  </si>
  <si>
    <t>Se verifica la información y la evidencia aportada: correos electronicos y certificaciones, al ser coincidentes se aprueba el seguimiento.</t>
  </si>
  <si>
    <t>Se evidencia con correos erlectrónicos del 26, 28 y 29 de enerod e 2021.</t>
  </si>
  <si>
    <t xml:space="preserve">Se valida con solicitud cetil del 19 de abril de 2021, consolidado certificados CETIl de abril, mayo y junio del corriente año. </t>
  </si>
  <si>
    <t>Elaborar Informes y generar alerta mensual de ingresos de recursos propios</t>
  </si>
  <si>
    <t>Informe de ingresos (mes vencido), correos electrónicos del movimiento de bancos</t>
  </si>
  <si>
    <t>Durante el primer trimestre se elaboraron los informes de ingresos de recursos propios</t>
  </si>
  <si>
    <t>Durante el segundo trimestre se elaboraron los informes de ingresos de recursos propios</t>
  </si>
  <si>
    <t>Durante el tercer trimestre se elaboraron los informes de ingresos de recursos propios</t>
  </si>
  <si>
    <t>Se verifica la información y la evidencia aportada: correos electronicos, documentos de movimientos, al ser coincidentes se aprueba el seguimiento.</t>
  </si>
  <si>
    <t>Se evidencia con MOVIMIENTOS MES DE FEBRERO DE 2021.xlsx; COSTOS DATAFONOS CONSOLIDADO 2021.xlsx; COSTOS DATAFONOS DETALLADO 2021.xlsx;</t>
  </si>
  <si>
    <t xml:space="preserve">Se valida con informes de recursos propios del trimestre en SIIF NACION. </t>
  </si>
  <si>
    <t>Viáticos y legalizaciones tramitadas</t>
  </si>
  <si>
    <t>Elaborar, verificar y autorizar las órdenes de comisión y resoluciones de gasto a nivel nacional</t>
  </si>
  <si>
    <t>Listado de ejecución de viáticos por tercero del SIIF - NACIÓN</t>
  </si>
  <si>
    <t>Porcentaje de Ordenes de viáticos  y legalizaciones tramitadas</t>
  </si>
  <si>
    <t>Durante el primer trimestre se elaboró, verificó y autorizó las órdenes de comisión y resoluciones de gasto a nivel nacional</t>
  </si>
  <si>
    <t>Durante el segundo trimestre se elaboró, verificó y autorizó las órdenes de comisión y resoluciones de gasto a nivel nacional</t>
  </si>
  <si>
    <t>Durante el tercer trimestre se elaboró, verificó y autorizó las órdenes de comisión y resoluciones de gasto a nivel nacional</t>
  </si>
  <si>
    <t>Se verifica la información y la evidencia aportada: Listados de ordenes de comisión, al ser coincidentes se aprueba el seguimiento.</t>
  </si>
  <si>
    <t>Se validan listados de SIIF NACION de ordenes de comisión pagados en el primner trimestre de 2021.</t>
  </si>
  <si>
    <t>Se evidencia con informe consolidado de ordenes de comisión a junio de 2021.</t>
  </si>
  <si>
    <t>Legalizar las órdenes de comisión y resoluciones de gastos de la Sede Central</t>
  </si>
  <si>
    <t>Listado de Ejecución de viáticos mensualizado y entregado al GIT - TALENTO HUMANO</t>
  </si>
  <si>
    <t>Se legalizarón las órdenes de comisión y resoluciones de gastos de la Sede Central</t>
  </si>
  <si>
    <t>Se verifica la información y la evidencia aportada: Listados de ordenes de comisión legalizadas, al ser coincidentes se aprueba el seguimiento.</t>
  </si>
  <si>
    <t>Se validan listados de ordenes de comiisón y resoluciones de gastos de la Sede Central legalizadas durante el primer trimestre de 2021.</t>
  </si>
  <si>
    <t>Se evidencia con control de viáticos de abril, mayo y junio de 2021.</t>
  </si>
  <si>
    <t>Elaborar informes mensuales de viáticos legalizados</t>
  </si>
  <si>
    <t>Informe mensualizado de viáticos entregado al GIT TALENTO HUMANO e informe de viáticos legalizados de conductores entregado al GIT - SERVICIOS ADMINISTRATIVOS.</t>
  </si>
  <si>
    <t>Se realizaron informe mensual de viátios legalizados durante el primer trimestre</t>
  </si>
  <si>
    <t>Se realizaron informe mensual de viátios legalizados durante el segundo trimestre</t>
  </si>
  <si>
    <t>Se realizaron informe mensual de viátios legalizados durante el tercer trimestre</t>
  </si>
  <si>
    <t>Se puede evidenciasr el reporte de legalizacion de viaticos</t>
  </si>
  <si>
    <t>Se verifica la información y la evidencia aportada: Informes de viaticos, al ser coincidentes se aprueba el seguimiento.</t>
  </si>
  <si>
    <t xml:space="preserve">Se valida con informes del primer trimestre 2021  de viátios legalizados en SIIF NACION. </t>
  </si>
  <si>
    <t>Se valida el informe mensual de viátios legalizados durante el segundo trimestre</t>
  </si>
  <si>
    <t>Estados financieros presentados y publicados</t>
  </si>
  <si>
    <t>Elaborar las conciliaciones bancarias y contables</t>
  </si>
  <si>
    <t>Formato de conciliaciones bancarias mensualmente mes vencido.</t>
  </si>
  <si>
    <t>Número de Estados financieros presentados y publicados</t>
  </si>
  <si>
    <t>Durante este periodo el GIT de Contabilidad no realizó las conciliaciones bancarias</t>
  </si>
  <si>
    <t>Durante este periodo el GIT de Contabilidad  realizó las conciliaciones bancarias de los meses de febrero, marzo, abril y mayo</t>
  </si>
  <si>
    <t>Durante este periodo el GIT de Contabilidad  realizó las conciliaciones bancarias de los meses de junio, julio y agosto</t>
  </si>
  <si>
    <t>No se cumplio con la actividad programada</t>
  </si>
  <si>
    <t>Se verifica la información y la evidencia aportada: conciliaciones bancarias, al ser coincidentes se aprueba el seguimiento.</t>
  </si>
  <si>
    <t>Se validan las conciliaciones del primer trimestre de 2021.</t>
  </si>
  <si>
    <t>Se validan las conciliaciones bancarias de abril y mayo</t>
  </si>
  <si>
    <t>Realizar la conciliación operaciones reciprocas</t>
  </si>
  <si>
    <t xml:space="preserve">Formato para operaciones reciprocas del CHIP emitido por CGN trimestralmente atrasado, cuando se transmita la información. </t>
  </si>
  <si>
    <t>Durante este periodo el GIT de Contabilidad no realizó las conciliaciones operaciones reciprocas, esta actividad se encuentra para reportar en el segundo trimestre</t>
  </si>
  <si>
    <t>Para el segundo trimestre se adjunta los correos de circularización que se envían trimestralmente a las entidades y el reporte enviado a la CGN a través del CHIP</t>
  </si>
  <si>
    <t>Para el tercer trimestre se adjunta los correos de circularización que se envían trimestralmente a las entidades y el reporte enviado a la CGN a través del CHIP</t>
  </si>
  <si>
    <t>No hay programacion para el periodo</t>
  </si>
  <si>
    <t xml:space="preserve">Se evidencia con circularización a través de correos electrónicos del 8 de marzo,  y junio 9 del corriente año </t>
  </si>
  <si>
    <t>Elaborar los registros contables en el sistema SIIF Nación y SIIF extendidos</t>
  </si>
  <si>
    <t>Registro de notas manuales en SIIF nación, archivos en EXCEL y correos de instrucciones a procesos adicionales</t>
  </si>
  <si>
    <t>EL GIT de Contabilidad elaboró los registros contables en el sistema SIIF Nación y SIIF extendidos</t>
  </si>
  <si>
    <t>EL GIT de Contabilidad elaboró los registros contables en el sistema SIIF Nación y SIIF extendidos, se encuentra en elaboración el informe del mes de septiembre</t>
  </si>
  <si>
    <t>Se verifica la información y la evidencia aportada: Documentos pasivos, al ser coincidentes se aprueba el seguimiento.</t>
  </si>
  <si>
    <t>Se vallida con estados balance a 31 de diciembre de 2021.</t>
  </si>
  <si>
    <t xml:space="preserve">Se validan registros contables en el sistema SIIF Nación y SIIF extendidos:  comoprobante manual 240 del 30 de abril, transacción contable 2550 del 29 de junio del corriente año. </t>
  </si>
  <si>
    <t>Presentar las declaraciones tributarias mensual (Retefuente)</t>
  </si>
  <si>
    <t>Formato de la DIAN  con la presentación de la declaración en el aplicativo</t>
  </si>
  <si>
    <t>Durante el primer trimestre se presentó las declaraciones tributarias mensual (Retefuente)</t>
  </si>
  <si>
    <t>Durante el tercer trimestre se presentó las declaraciones tributarias el mes de julio y agosto (Retefuente)</t>
  </si>
  <si>
    <t>Se verifica la información y la evidencia aportada: Declaración retefuente, al ser coincidentes se aprueba el seguimiento.</t>
  </si>
  <si>
    <t>Se valida con formulario de declaración de retefuente de febrerod e 2021</t>
  </si>
  <si>
    <t xml:space="preserve">Presentación y pago de retefuente abril y mayo del presente año. </t>
  </si>
  <si>
    <t>Presentar las declaraciones tributarias bimestral (IVA, ICA y ReteICA)</t>
  </si>
  <si>
    <t>Se presentó la declaración tributaria IVA del primer bimestral</t>
  </si>
  <si>
    <t>Se presentó la declaración tributaria IVA (Julio - Agosto) Reteica (Julio - Agosto) ICA (Mayo - Junio)</t>
  </si>
  <si>
    <t>Se verifica la información y la evidencia aportada: Declaración IVA y retefuente, al ser coincidentes se aprueba el seguimiento.</t>
  </si>
  <si>
    <t>Se valida formato de declaración de ica presentado el 24 de febrero de 2021.</t>
  </si>
  <si>
    <t>Se presentó y pagó la declaración tributaria IVA del segundo y tercer  bimestrde 2021.</t>
  </si>
  <si>
    <t>Elaborar los Informes y Estados Financieros presentados y publicados</t>
  </si>
  <si>
    <t>Presentar al Jefe inmediato los Estados Financieros para la firma y posterior publicación.</t>
  </si>
  <si>
    <t>Durante el primer trimestre se presentó los estados financieros del mes de Diciembre, adicionalmente la CGN ha generadó unas fechas para la presentación de los estados para este año</t>
  </si>
  <si>
    <t>EL GIT de Contabilidad realizó los informes y Estados financieros los cuales se presentación a la Dirección General pero no han sido devueltos con las firmas. Se adjuntan corros de evidencia del envio de la información de los meses de marzo, abril y mayo. Los informes y estados financieros de los meses de enero y febrero se encuentran en la pagina web (https://www.igac.gov.co/es/transparencia-y-acceso-a-informacion-publica/estados-contables)</t>
  </si>
  <si>
    <t>Se presenraron los informes y Estados Financieros de los meses de abril y mayo, los estados financieros de junio, julio y agosto se encuentran en firma de la direcciòn general</t>
  </si>
  <si>
    <t>No hay progrmacion para el periodo</t>
  </si>
  <si>
    <t>Se verifica la información y la evidencia aportada: Estados financieros, al ser coincidentes se aprueba el seguimiento.</t>
  </si>
  <si>
    <t>Se evidencia con la presentación del iva del primer bimestre de 2021.</t>
  </si>
  <si>
    <t xml:space="preserve">Presentación de estados financieros de abril del presente año. </t>
  </si>
  <si>
    <t>Esta actividad esta para desarrollar en el tercer trimestre</t>
  </si>
  <si>
    <t>Esta actividad se llevará acabo en el tercer y cuarto trimestre</t>
  </si>
  <si>
    <t xml:space="preserve">En el mes de septiembre se realizó mesa de trrabajo con la OAP y se estableció cronograma de actualizaciòn de la información documentada del SGI del proceso. </t>
  </si>
  <si>
    <t xml:space="preserve">Por instrucciones de la Oficina de Planeacion la actividad de reprograma para el 3 y 4 trimestre </t>
  </si>
  <si>
    <t>Sin avance para el periodo</t>
  </si>
  <si>
    <t>Se desarrollo el segumiento a los controles de los riesgos del proceso</t>
  </si>
  <si>
    <t>Se verifica la información y la evidencia aportada: Documento de riesgos con seguimiento, al ser coincidentes se aprueba el seguimiento.</t>
  </si>
  <si>
    <t>Se evidencia con correo del 14 de abril de 2021.</t>
  </si>
  <si>
    <t xml:space="preserve">Se valida cumplimiento matriz de riesgos. </t>
  </si>
  <si>
    <t>Esta actividad esta para desarrollar en el cuarto trimestre</t>
  </si>
  <si>
    <t>Actividad programada para el 4 trimestre</t>
  </si>
  <si>
    <t xml:space="preserve">no hay progrmación de meta. </t>
  </si>
  <si>
    <t>Se realizaron las actividades y se realizó seguimiento del PAA y el PAAC del primer trimestre</t>
  </si>
  <si>
    <t>Se realizaron las actividades y se realizó seguimiento del PAA y el PAAC del segundo trimestre</t>
  </si>
  <si>
    <t>Se realizaron las actividades y se realizó seguimiento del PAA y el PAAC del tercer trimestre</t>
  </si>
  <si>
    <t>Se verifica la información y la evidencia aportada: Documentos de plan de acción y plan anticorrupción con seguimiento, al ser coincidentes se aprueba el seguimiento.</t>
  </si>
  <si>
    <t>Se evidencia con correo electrónico del 14 de abril de 2021.</t>
  </si>
  <si>
    <t>Se evidencia seguimiento del PAA y el PAAC del segundo trimestre</t>
  </si>
  <si>
    <t>Actividad programada para el ultimo trimestre</t>
  </si>
  <si>
    <t>no hay programación de meta</t>
  </si>
  <si>
    <t>Esta actividad esta para desarrollar en el siguiente trimestre</t>
  </si>
  <si>
    <t>No se realizó la actividad de implementar oportunidades de mejora relacionadas al cumplimiento del FURAG que apliquen al proceso.</t>
  </si>
  <si>
    <t xml:space="preserve">El proceso no ha cargado acciones de mejora </t>
  </si>
  <si>
    <t xml:space="preserve">sin meta programada. </t>
  </si>
  <si>
    <t>GFI-1</t>
  </si>
  <si>
    <t>Registros presupuestales, contables y de tesorería generados inoportunamente</t>
  </si>
  <si>
    <t>1. Desconocimiento de las dependencias ordenadoras de los procedimientos del GIT Gestión Financiera</t>
  </si>
  <si>
    <t>1. Sanciones de orden disciplinario, penal, fiscal  así como sentencias  condenatoria en contra de la entidad.
2. Pérdida de imagen institucional y credibilidad del proceso de gestión jurídica.</t>
  </si>
  <si>
    <r>
      <t xml:space="preserve">El coordinador del GIT de presupuesto en la Sede Central y los pagadores en las Direcciones Territoriales, cada vez que se requiera,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t>
    </r>
    <r>
      <rPr>
        <b/>
        <sz val="9"/>
        <rFont val="Arial"/>
        <family val="2"/>
      </rPr>
      <t xml:space="preserve">
Evidencia:</t>
    </r>
    <r>
      <rPr>
        <sz val="9"/>
        <rFont val="Arial"/>
        <family val="2"/>
      </rPr>
      <t xml:space="preserve"> Documentos soporte de los registros presupuestales</t>
    </r>
  </si>
  <si>
    <t>Coordinador del GIT de presupuesto en la Sede Central 
Pagadores en las Direcciones Territoriales</t>
  </si>
  <si>
    <t>Documentos soporte de los registros presupuestales</t>
  </si>
  <si>
    <t>El GIT de Presupuesto realizó segumiento mensual del control planteado</t>
  </si>
  <si>
    <t>El subproceso de Presupuesto realizó segumiento mensual del control planteado</t>
  </si>
  <si>
    <t>Se evidencia con caso 19939 del 1 de febrero de 2021.</t>
  </si>
  <si>
    <t xml:space="preserve">Se validan registros presupuestales de abril, mayo y junio del corriente año. </t>
  </si>
  <si>
    <r>
      <t xml:space="preserve">El Coordinador del GIT de Tesorería en la Sede Central y los pagadores en las Direcciones Territoriales, cotejan el listado de movimiento de bancos (Órden de consignación y notas crédito) con los informes de ventas generados por el centro de información y con la información de cartera del GIT Contabilidad, con el fin de identificar el tercero y depurar los documentos de recaudo por clasificar. En caso de no poder identificar las partidas bancarias, el GIT Tesorería remite el movimiento de bancos a las diferentes dependencias del IGAC encargadas de prestar servicios con el fin de depurar el documento de recaudo respectivo. 
</t>
    </r>
    <r>
      <rPr>
        <b/>
        <sz val="9"/>
        <rFont val="Arial"/>
        <family val="2"/>
      </rPr>
      <t>Evidencia:</t>
    </r>
    <r>
      <rPr>
        <sz val="9"/>
        <rFont val="Arial"/>
        <family val="2"/>
      </rPr>
      <t xml:space="preserve"> Listado de movimiento de bancos, informes de ventas, informe de cartera por edades y comunicaciones electrónicas. </t>
    </r>
  </si>
  <si>
    <t>Coordinador del GIT de Tesorería en la Sede Central 
Pagadores en las Direcciones Territoriales</t>
  </si>
  <si>
    <t xml:space="preserve">Listado de movimiento de bancos, informes de ventas, informe de cartera por edades y comunicaciones electrónicas. </t>
  </si>
  <si>
    <t>El GIT de Tesorería realizó el control establecido</t>
  </si>
  <si>
    <t>El subproceso de Tesorería realizó el control establecido</t>
  </si>
  <si>
    <t>Se evidencia con listado de ventas de marzo de 2021.</t>
  </si>
  <si>
    <t>Se valida con informes de ventas de abril, mayo y junio, al igual que relación de ingresos de contado del 18 al 22 de junio dde 2021.</t>
  </si>
  <si>
    <t xml:space="preserve">Se evidenciasn los documentos soportes de los registros presupuestales </t>
  </si>
  <si>
    <t xml:space="preserve">El control cuenta con las evidencias </t>
  </si>
  <si>
    <t>Se verifica la información y la evidencia aportada: memorandos, al ser coincidentes se aprueba el seguimiento.</t>
  </si>
  <si>
    <t>Se pueden evideciar los listados de moviemientos de bancos de enero, febrero y marzo</t>
  </si>
  <si>
    <t>Se verifica la información y la evidencia aportada: Documentos de ventas, al ser coincidentes se aprueba el seguimiento.</t>
  </si>
  <si>
    <t>PRE-1</t>
  </si>
  <si>
    <t>GFI-2</t>
  </si>
  <si>
    <t>Registros presupuestales, contables y de tesorería que no coincidan con la realidad</t>
  </si>
  <si>
    <t>1. Utilización inadecuada de conceptos parametrizados por la entidad para el registro de hechos económicos en el SIIF Nación</t>
  </si>
  <si>
    <t>1. Pérdida de imagen institucional y credibilidad del proceso de gestión jurídica.</t>
  </si>
  <si>
    <r>
      <t xml:space="preserve">El Coordinador del GIT Contabilidad verifica el adecuado registro de la información financiera, cotejando que la información contable coincida con los documentos soporte y normatividad vigente. En caso contrario, se emiten lineamientos con el fin de sensibilizar a los responsables de registrar la información de los procedimientos del GIT del proceso.
</t>
    </r>
    <r>
      <rPr>
        <b/>
        <sz val="9"/>
        <rFont val="Arial"/>
        <family val="2"/>
      </rPr>
      <t>Evidencia:</t>
    </r>
    <r>
      <rPr>
        <sz val="9"/>
        <rFont val="Arial"/>
        <family val="2"/>
      </rPr>
      <t xml:space="preserve"> Cuadro de ingresos actualizado y/o comprobantes contables (si aplica). </t>
    </r>
  </si>
  <si>
    <t>Coordinador GIT Contabilidad</t>
  </si>
  <si>
    <t xml:space="preserve">Cuadro de ingresos actualizado y/o comprobantes contables (si aplica). </t>
  </si>
  <si>
    <t>Se presenta el cuadro de ingresos del primer trimestre</t>
  </si>
  <si>
    <t>Se presenta el cuadro de ingresos del primer trimestre, ya que no ha presentado actualización</t>
  </si>
  <si>
    <t>Se valida con ingresos sede central de febrero de 2021.</t>
  </si>
  <si>
    <t xml:space="preserve">Se valida con cuadro control en excel de los ingresos </t>
  </si>
  <si>
    <t>Se cuenta con la evidencia solicitada</t>
  </si>
  <si>
    <t xml:space="preserve">Como evidencia del control presentan el mismo cuadro del primer periodo por no terner modificaciones </t>
  </si>
  <si>
    <t>Se verifica la información y la evidencia aportada: Documentos de ingresos, al ser coincidentes se aprueba el seguimiento.</t>
  </si>
  <si>
    <t>CON-1</t>
  </si>
  <si>
    <t>GFI-4</t>
  </si>
  <si>
    <t>Manejo indebido de recursos financieros por parte de quienes los administran en la entidad, para beneficio propio o de terceros</t>
  </si>
  <si>
    <t>1. Manipulación de la información financiera.</t>
  </si>
  <si>
    <t>1. Sanciones de orden disciplinario, penal, fiscal  para los funcionarios</t>
  </si>
  <si>
    <r>
      <t xml:space="preserve">Los responsables en los GIT de Contabilidad y GIT Tesorería de la Sede Central, así como los pagadores y contadores de las Direcciones Territoriales, verifican mensualmente que se realice oportunamente la gestión de los recursos, comparando la información de los extractos bancarios contra el reporte del libro de bancos del SIIF Nación II. En caso de que los saldos no coincidan, se deja registrado en las Conciliaciones Bancarias para su depuración una vez sean identificados.
</t>
    </r>
    <r>
      <rPr>
        <b/>
        <sz val="9"/>
        <rFont val="Arial"/>
        <family val="2"/>
      </rPr>
      <t xml:space="preserve">
Evidencia: </t>
    </r>
    <r>
      <rPr>
        <sz val="9"/>
        <rFont val="Arial"/>
        <family val="2"/>
      </rPr>
      <t>Registros de depuración de saldos y Conciliaciones bancarias realizadas.</t>
    </r>
  </si>
  <si>
    <t>Responsable en GIT de Contabilidad y GIT Tesorería
Pagadores y Contadores de las Direcciones Territoriales</t>
  </si>
  <si>
    <t>Registros de depuración de saldos y Conciliaciones bancarias realizadas.</t>
  </si>
  <si>
    <t xml:space="preserve">Durante el primer trimestre el GIT de Contabilidad no ha realizado la depuración </t>
  </si>
  <si>
    <t xml:space="preserve">Durante el segundo trimestre el GIT de Contabilidad se ha realizado la depuración  </t>
  </si>
  <si>
    <t>No se realizo el control en el periodo</t>
  </si>
  <si>
    <t xml:space="preserve">Se validan conciliaciones bancarias realizadas de abril, mayo y junio del corriente año. </t>
  </si>
  <si>
    <r>
      <t xml:space="preserve">El responsable de hacer la legalización de la caja menor en el GIT de contabilidad, coteja los documentos soporte con lo registrado en el SIIF Nación II, cada vez que se solicite reembolso y al cierre de la caja menor, verificando fecha, factura, valor y tercero. En caso de identificar inconsistencias, solicita al responsable de la caja menor que allegue los soportes adecuados.
</t>
    </r>
    <r>
      <rPr>
        <b/>
        <sz val="9"/>
        <rFont val="Arial"/>
        <family val="2"/>
      </rPr>
      <t xml:space="preserve">
Evidencia: </t>
    </r>
    <r>
      <rPr>
        <sz val="9"/>
        <rFont val="Arial"/>
        <family val="2"/>
      </rPr>
      <t>Documento de legalización de caja menor.</t>
    </r>
  </si>
  <si>
    <t>Responsable de hacer la legalización de la caja menor en el GIT de contabilidad</t>
  </si>
  <si>
    <t>Documento de legalización de caja menor.</t>
  </si>
  <si>
    <t>No se ha legalizado la caja menor del Intituto y por tal motivo no ha tenido ningún movimiento</t>
  </si>
  <si>
    <t>No se ha legalizado la caja menor del Intituto desde el inico del año y por tal motivo no ha tenido ningún movimiento</t>
  </si>
  <si>
    <t>No se tienen movimientos de caja menor en el periodo</t>
  </si>
  <si>
    <t xml:space="preserve">No se tienen movimientos de caja menor. </t>
  </si>
  <si>
    <r>
      <t xml:space="preserve">Los responsables en los GIT de Presupuesto, GIT de Contabilidad y GIT de Tesorería de la Sede Central, así como los pagadores y contadores de las Direcciones Territoriales, cada vez que se requiera, verifican que los documentos soporte que autorizan los gastos, vengan firmados por el ordenador del gasto. En caso contrario, devuelven el documento para que sea allegado con la firma respectiva. 
</t>
    </r>
    <r>
      <rPr>
        <b/>
        <sz val="9"/>
        <rFont val="Arial"/>
        <family val="2"/>
      </rPr>
      <t xml:space="preserve">Evidencia: </t>
    </r>
    <r>
      <rPr>
        <sz val="9"/>
        <rFont val="Arial"/>
        <family val="2"/>
      </rPr>
      <t>Documentos soporte de autorización de gastos con firmas.</t>
    </r>
  </si>
  <si>
    <t>Responsables GIT de Presupuesto, GIT de Contabilidad y GIT de Tesorería 
Pagadores y Contadores de las Direcciones Territoriales</t>
  </si>
  <si>
    <t>Documentos soporte de autorización de gastos con firmas.</t>
  </si>
  <si>
    <t>Los GIT de Gestión Financiera , verificarón que los documentos soporte que autorizan los gastos, vengan firmados por el ordenador del gasto, mensualmente</t>
  </si>
  <si>
    <t>Se verificarón que los documentos soporte que autorizan los gastos, vengan firmados por el ordenador del gasto, mensualmente</t>
  </si>
  <si>
    <t>Se valida con IE3967 del 18 de febrero de 2021.</t>
  </si>
  <si>
    <t>Se validan CRP contrato 24734, CDP 53921</t>
  </si>
  <si>
    <t xml:space="preserve">Se evidencia conciliaciones bancarias de los meses de febrero, marzo, abril y mayo </t>
  </si>
  <si>
    <t>No preentan evidencias de movimientos de caja menor</t>
  </si>
  <si>
    <t>Se verifica la información y la evidencia aportada, al ser coincidentes se aprueba el seguimiento.</t>
  </si>
  <si>
    <t>CON-2</t>
  </si>
  <si>
    <t>Gestión Jurídica</t>
  </si>
  <si>
    <t>Normativa</t>
  </si>
  <si>
    <t>Documentos de Lineamientos  Juridicos</t>
  </si>
  <si>
    <t>Defensa jurídica</t>
  </si>
  <si>
    <t>Generar directrices sobre actividades que tengan incidencia a nivel jurídico en la Entidad.  (Directrices, recomendaciones, circulares)</t>
  </si>
  <si>
    <t>Oficina Asesora Jurídica</t>
  </si>
  <si>
    <t>Porcentaje de documentosde lineamientos jurídicos formulados</t>
  </si>
  <si>
    <t>Se proyectaron y remitieron las directrices por parte de la Oficina Asesora Jurídica de temas con incidencia jurídica para la Entidad. Como muestra, 3 correos electrónicos y dos circulares proyectadas por la Oficina Asesora Jurídica.</t>
  </si>
  <si>
    <t>Se proyectaron y remitieron las directrices por parte de la Oficina Asesora Jurídica de temas con incidencia jurídica para la Entidad. Como muestra, 34 documentos en PDF entre los cuales obran 29 correos electrónicos, 2 circulares y dos formatos de propiedad intelecual, todos proyectados por la Oficina Asesora Jurídica para dar cumplimiento a la actividad con lineamientos del comité de conciliación, circulares, correos electrónicos dirigidos a supervisores contractuales, correos dirigidos a abogados de las DT.</t>
  </si>
  <si>
    <t>Se proyectaron y remitieron las directrices por parte de la Oficina Asesora Jurídica de temas con incidencia jurídica para la Entidad. Como muestra, 29 documentos en PDF entre los cuales obran correos electrónicos de lineamientos de defensa judicial, circulares, oficios de requerimiento a supervisores, todos proyectados por la Oficina Asesora Jurídica para dar cumplimiento a la actividad.</t>
  </si>
  <si>
    <t>Con las circulares proyectadas con las directrices y enviadas a traves de correos electronicos se verifica el cumplimento cel control</t>
  </si>
  <si>
    <t>Teniendo en cuenta correos electrónicos con el asunto: Actualización expedientes digitales y físicos (23 de junio de 2021) Lineamientos defensa judicial (1 de junio de 2021) Recomendaciones comité de conciliación (05de  abril /2021), Funciones y obligaciones del supervisor (30 de junio /2021),  Respuesta acciones de tutela asignadas ( 12 de julio de 2021) entre otras, dos  circulares y  dos formatos de propiedad intelecual,  se verifica el cumplimento cel control</t>
  </si>
  <si>
    <t>La evidencia concuerda</t>
  </si>
  <si>
    <t>De acuerdo con las evidencias suministradas se observan 2 circulares mediante SIGAC de fecha 31-03-2021, con relación de las funciones y obligaciones del supervisor y con información de actualización Sistema EKOGUI y remisión de información a la Oficina Asesora Jurídica, además se envian lineamientos de defensa judicial por correo electrónico de fechas 15-01-2021, 01-03-2021, 05-04-2021.</t>
  </si>
  <si>
    <t>Se verifican como evidencias suministradas 3 correos de lineamientos defensa judicial (abril, mayo, junio 2021), Circular fija criterios para establecer precios gestiones catastrales y Circular medidas transitorias Sisben, 2 correos recomendaciones Comite Conciliación (mayo3, abril 5 de 2021), formato Aviso Privacidad, Formato Autorización Tratamiento Datos Personales, 22 correos de tutelas, correo 23/06/2021 directriz actualización expedientes  y 2 correos obligaciones supervisor (31 mayo y 30 junio 2021).</t>
  </si>
  <si>
    <t>Judicial</t>
  </si>
  <si>
    <t>Oficializar y socializar documento de lineamiento en defensa judicial. (Un (1) Manual de Defensa Judicial oficializado y socializado)</t>
  </si>
  <si>
    <t>Se llevó a cabo la publicación en el listado maestro de documentos del procedimiento de conciliación judicial y extrajudicial y su formato asociado, se llevaron a cabo dos socializaciones del procedimiento de normograma, una capacitación a nivel nacional sobre jurisprudencia catastral, y muestra de 5 capacitaciones en defensa judicial. Como evidencia, 10 anexos de soporte de procedimiento y formato, correos electrónicos, convocatorias de sesiones virtuales y certificados.</t>
  </si>
  <si>
    <t>Se llevó a cabo el avance en la proyección del procedimiento de Procesos Judiciales,  una capacitación a nivel nacional sobre jurisprudencia catastral, una capacitación sobre derecho de petición a nivel nacional, y muestra de cumplimiento de 16 capacitaciones en defensa judicial. Como evidencia, 19 anexos de soporte:1 proyecto de procedimiento, 1 diapositiva de capacitación del 17 de junio  de 2021, 1 correo electronico de remision de memoria de capacitacion en jurisprudencia del 27-06, 16 certificados de la ANDJE.</t>
  </si>
  <si>
    <t>Se llevó a cabo la actualización de la política de defensa jurídica, la caracterización del proceso de la gestión jurídica, el proyecto del procedimiento de Normograma, el avance en la proyección del procedimiento de Procesos Judiciales, una capacitación a nivel nacional sobre jurisprudencia catastral, 5   capacitaciones en defensa judicial. Como evidencia en total, 17 anexos de soporte: 2 proyectos de procedimientos, 5 soportes de capacitaciones, muestra de 5 certificados de capacitaciones de la ANDJE.</t>
  </si>
  <si>
    <t>Con la oficializacion del procedimiento de conciliación judicial y extrajudicial y su formato asociado y la realizacion de dos socializaciones, igualmente la realizacion de capacitaciones evidenciadas con registros se da cumplimiento a la meta.</t>
  </si>
  <si>
    <t xml:space="preserve">Con las evidencias  aportadas como: Presentación Capacitación derecho de Petición - OAJ- GIT servicio al ciudadano 2021,    Correos como del 28 de junio de 2021    remitiendo presentaciones de capacitaciones, certificado de  participación de Tatiana Andrea Vanegas Cortes al curso "Cómo afrontar con éxito el desafío de su primera audiencia, Participó y completó con éxito el curso virtual, _x000D_
Estrategias para Llegar a Acuerdos, Procedimiento  en versión Propuesta  de Procesos Judiciales._x000D_
Se comprueba el cumplimiento de la meta_x000D_
</t>
  </si>
  <si>
    <t>La evidencia concuerda con la actividad</t>
  </si>
  <si>
    <t>El 18 de marzo de 2021 mediante correo electrónico  se socializa el normograma de la institución,el 29 de marzo se realiza reunión por teams y se observan certificaciones de capacitaciones en defensa judicial.</t>
  </si>
  <si>
    <t xml:space="preserve">Se observan evidencias sobre capacitación el 28/06/2021 de Jurisprudencia catastral, 11 certificados asistencia curso virtual escritura jurídica (28, 29 y 30 abril, 25 y 27 de mayo de 2021), capacitación derecho de petición, capacitación ekogui perfil abogado en 9 junio 2021, certificado asistencia curso virtual técnicas de defensa del 25 junio 2021, Procedimiento Procesos Judiciales ajustado, registros de asistencia (3) a cursos sobre pensamiento estrategico para defensa jurídica, estrategia para llegar a acuerdos y Desafio primera audiencia, todos del 19 abril 2021. </t>
  </si>
  <si>
    <t>Realizar seguimiento a la implementación de la Política de Prevención del Daño Antijurídico de la Entidad (Seguimientos, reportes de actividades realizadas)</t>
  </si>
  <si>
    <t>Se llevó a cabo el seguimiento al primer año de implementación de la PPDA y se remitió y aprobó por parte de la Agencia Nacional de Defensa Jurídica del Estado. Como soporte, 1 excel con el aplicativo y 1 PDF con los correos electrónicos con la trazabilidad de remisión y aceptación de la ANDJE.</t>
  </si>
  <si>
    <t>Se realizó seguimiento a los indicadores de la política de prevención del daño antijurídico del GIT Contratación. Como soporte, 1 correo electrónico de remisión y 6 anexos en excel de asistencias a capacitaciones realizadas por el GIT Contractual para atender las causas.</t>
  </si>
  <si>
    <t>Se realizó seguimiento a los indicadores de la política de prevención del daño antijurídico así como la asistencia a capacitación de la ANDJE para formulación de la PPDA 2021-2023. Como soporte, 1 correo electrónico de remisión y 1 power point de presentación de seguimiento a la PPDA en efectuada en Comité de Conciliación en agosto de 2021, 1 pantallazo de evento programado por la ANDJE.</t>
  </si>
  <si>
    <t>Con las evidencias aportadas de  la implementación de la Política de Prevención del Daño Antijurídico se evidencia la implementacion de la actividad.</t>
  </si>
  <si>
    <t>Con  correo electrónico de seguimiento ( remisiorio) de asunto, evidencias indicadores política de prevención del daño anti jurídico de la entidaddel (19 de mayo de 2021) se evidencia el cumplimiento dela meta.</t>
  </si>
  <si>
    <t>Se validan las evidencias aportadas</t>
  </si>
  <si>
    <t>Mediante correo electrónico del 26 de febrero de 2021 se hace entrega del aplicativo y seguimiento a la política de prevención del daño antijuridico del Instituto.</t>
  </si>
  <si>
    <t xml:space="preserve">Se observó correo del 19/05/2021 sobre seguimiento a indicadores de la política de prevención del daño antijurídico y 6 registros de asistencia de capacitaciones dirigidas a los supervisores adelantadas durante el periodo, para evidenciar la ejecución de la actividad. </t>
  </si>
  <si>
    <t>Servicios de Procesos Juridicos</t>
  </si>
  <si>
    <t>Publicar en la página WEB del IGAC y socializar los actos administrativos, conceptos, lineamientos e instrumentos producidos o revisados en la Oficina Asesora Jurídica.</t>
  </si>
  <si>
    <t>Se atendió a la solicitud de publicación en la página web de los actos administrativos producidos y revisados por la Oficina Asesora Jurídica. Como evidencia, se anexa formato de solicitud de actualización de normograma vigente diligenciado con las respectivas solicitudes atendidas para la publicación en el normograma institucional https://www.igac.gov.co/es/normograma</t>
  </si>
  <si>
    <t>Se atendió a la solicitud de publicación en la página web de los actos administrativos producidos y revisados por la Oficina Asesora Jurídica. Como evidencia, se anexa formato de solicitud de actualización de normograma vigente diligenciado con las respectivas solicitudes atendidas para la publicación en el normograma institucional como se evidencia en el siguiente link https://www.igac.gov.co/es/normograma.</t>
  </si>
  <si>
    <t>Se atendió a la solicitud de publicación en la página web de los actos administrativos producidos y revisados por la Oficina Asesora Jurídica. Como evidencia, se anexa 1 formato Excel de solicitud de actualización de normograma vigente diligenciado con las respectivas solicitudes atendidas para la publicación en el normograma institucional como se evidencia en el siguiente link https://www.igac.gov.co/es/normograma y muestra de 6 PDF con respuesta a solicitud de inclusión</t>
  </si>
  <si>
    <t>Con la solicitud de publicaciones en la página web de los actos administrativos producidos y revisados por la Oficina Asesora Jurídicael y el formato  consolidado de solicitud de actualización de normograma vigente diligenciado se evidencia el cumplimiento de la meta.</t>
  </si>
  <si>
    <t>En ellink  https://www.igac.gov.co/es/normograma. y con el reistro Consolidado normas cargadas a Junio 30 2021 se compueba el cumplimiento de la meta</t>
  </si>
  <si>
    <t>La evidencia cumple</t>
  </si>
  <si>
    <t>De acuerdo con las evidencias suministradas se observa como la Oficina Asesora Jurídica lídero la actualización del normograma de la entidad el cual se encuentra publicado en la página web.</t>
  </si>
  <si>
    <t xml:space="preserve">Mediante Consolidado Actualización Normograma a junio 30 de 2021 y el link https://www.igac.gov.co/es/normograma se verifica ejecución de la actividad. </t>
  </si>
  <si>
    <t>Responder las solicitudes de conceptos, asesorías y trámites de actos administrativos o contractuales, que se le requieran a la Oficina Asesora Jurídica</t>
  </si>
  <si>
    <t>La Oficina Asesora Jurídica llevó a cabo la asesoría, acompañamiento y/o proyección de actos administrativos, así como de revisión de la contratación remitida para trámite. Como evidencia, se adjunta muestra de 11 documentos en los cuales se evidencian las revisiones a la contratación, así como se los conceptos y actos administrativos revisados por el proceso de gestión jurídica.</t>
  </si>
  <si>
    <t>La Oficina Asesora Jurídica llevó a cabo la asesoría, acompañamiento y/o proyección de actos administrativos, conceptos jurídicos, así como de revisión de la contratación remitida para trámite. Como evidencia, se adjunta muestra de 110 documentos, correos electrónicos y convocatorias a asesorías en los cuales se evidencian las revisiones a la contratación, así como de los conceptos, consultas y actos administrativos revisados y proyectados por el proceso de gestión jurídica.</t>
  </si>
  <si>
    <t xml:space="preserve">La Oficina Asesora Jurídica llevó a cabo la asesoría, acompañamiento y/o proyección de actos administrativos, conceptos jurídicos, así como de revisión de la contratación remitida para trámite. Como evidencia, se adjunta muestra de 31 documentos, correos electrónicos y convocatorias a asesorías en los cuales se evidencian las revisiones a la contratación, contestaciones a acciones de tutela, así como de los conceptos, consultas y actos administrativos revisados y proyectados por el proceso de gestión jurídica._x000D_
</t>
  </si>
  <si>
    <t>Con la evidencia de aseoria y acompañamiento asi como la proyeccion de respuestas  a actos administrativo, conceptos  y revision de contratos se da cumplimiento a la meta.</t>
  </si>
  <si>
    <t>Con correos electronicoa y convocatorias a asesorías en los cuales se evidencian las revisiones a la contratación, así como de los conceptos, consultas y actos administrativos revisados y proyectados por el proceso de gestión jurídica. evidenciando el logro de la meta</t>
  </si>
  <si>
    <t>De acuerdo con las evidencias suministradas se observa que la Oficina Asesora Jurídica reviso el acuerdo de confidencialidad, proyecto el convenio 4743/2016, contrato interadministrativo 4910 de 2017, liquidación contrato 548 de 2020, Acta de liquidación contrato municipio 293/2020 5223 2020, convenio de cooperación No. 1842 de 2019 (CAR)- 5162 de 2019 IGAC, y las Resolución 4 de 2021 del 06 de enero, Resolución 187 del 23 de marzo 2021, Resolución 141 de 2021 del 26 de marzo 2021.</t>
  </si>
  <si>
    <t xml:space="preserve">Se observa la ejecución de la actividad mediante los diferentes conceptos emitidos en abril, mayo y junio de 2021, las consultas atendidas durante el mismo periodo, Informe caso Línea Negra, revisiones adelantadas por el proceso de gestión jurídica (02/06/2021, 03/05/2021, 23/04/2021, entre otros), Resolución 260 de mayo 11 de 2021, Resolución 431 de junio 2021, oficio Mansarovar de 15/06/2021, oficio Puerto Boyacá, entre otros documentos proyectados y revisados por el proceso gestión jurídica.  </t>
  </si>
  <si>
    <t>Ejercer la defensa judicial del IGAC de acuerdo a la ley, los lineamientos y protocolos del IGAC, dentro de los términos establecidos.</t>
  </si>
  <si>
    <t>Se realizó el seguimiento a la defensa judicial de los procesos en los que la Entidad asume la representación judicial. Como soporte, muestra de 7 formatos de Control de Estado de Procesos Judiciales código F11000-01/18 v4 diligenciados con los respectivos seguimientos a las actuaciones judiciales correspondientes a los meses de enero a marzo de 2021; 1 excel de informe de procesos judiciales informe F9 SIRECI de la Contraloría General de la República con el seguimiento a marzo de 2021 de los procesos judiciales de la Entidad.</t>
  </si>
  <si>
    <t>Se realizó el seguimiento a la defensa judicial de los procesos en los que la Entidad asume la representación judicial. Como soporte, muestra de 10 formatos de Control de Estado de Procesos Judiciales código F11000-01/18 v4 diligenciados con los respectivos seguimientos a las actuaciones judiciales correspondientes a los meses de abril a junio de 2021; 1 excel de informe de procesos judiciales dirigido al GIT Financiera con el seguimiento a junio 30 de 2021 de los procesos judiciales de la Entidad. (11 Documentos)</t>
  </si>
  <si>
    <t>Se realizó el seguimiento a la defensa judicial de los procesos en los que la Entidad asume la representación judicial. Como soporte, muestra de 9 formatos de Control de Estado de Procesos Judiciales código F11000-01/18 v4 diligenciados con los respectivos seguimientos a las actuaciones judiciales correspondientes a los meses de julio a septiembre de 2021 (1 pdf) ; 1 excel de informe de procesos judiciales dirigido al GIT Financiera con el seguimiento a septiembre 30 de 2021 de los procesos judiciales de la Entidad. (2 Documentos)</t>
  </si>
  <si>
    <t>Con las evidencias aportadas se comprueba que se ejerce  la defensa judicial del IGAC</t>
  </si>
  <si>
    <t>De acuerdo con las evidencias suministradas se observa que se han diligenciado los formatos de control de procesos judiciales, además del seguimiento a los procesos judiciales de la entidad.</t>
  </si>
  <si>
    <t>Las evidencias aportadas corresponden</t>
  </si>
  <si>
    <t>Se verifica ejecución de la actividad con el Informe de procesos judiciales del 01/04/2021 al 30/06/2021 y con 10 formatos de Control de Estado de Procesos que contienen las actuaciones presentadas en los expedientes 2014-00209, 2015-02704, 2017-00192, 2018-00215, 2018-00570, 2018-00827, 2018-01433, 2020-00649, 2021-00186 y 2011-00003.</t>
  </si>
  <si>
    <t>Realizar la gestión documental de los procesos a cargo de la Oficina Asesora Jurídica.</t>
  </si>
  <si>
    <t>Se llevaron a cabo las actividades requeridas para controlar y mantener actualizada la gestión documental de los procesos de la dependencia. Como sopoprte, se anexa muestra de nueve correos electrónicos mediante los cuales se evidencia el control de los préstamos de la documentación efectuada por el archivo de gestión de la dependencia.</t>
  </si>
  <si>
    <t>Se llevaron a cabo las actividades requeridas para controlar y mantener actualizada la gestión documental de los procesos de la dependencia. Como soporte, se anexa muestra de 34 correos electrónicos mediante los cuales se evidencia el control de los préstamos de la documentación efectuada por el archivo de gestión de la dependencia y un archivo excel de inventario único documental de la OAJ a 30 de junio de 2021.</t>
  </si>
  <si>
    <t>Se llevaron a cabo las actividades requeridas para controlar y mantener actualizada la gestión documental de los procesos de la dependencia. Como soporte, se anexa muestra de 5 correos electrónicos mediante los cuales se evidencia el control de los préstamos de la documentación efectuada por el archivo de gestión de la dependencia y un archivo excel de inventario único documental de la OAJ a 30 de septiembre de 2021.</t>
  </si>
  <si>
    <t>Con los sopoprtes, muestra de nueve correos electrónicos los cuales  evidencian el control de los préstamos de la documentación efectuada por el archivo de gestión de la dependencia.</t>
  </si>
  <si>
    <t>Se evidencian el logro de la meta en: 34 correos electrónicos mediante de préstamos de la documentación efectuados durante el periodo y archivo excel de inventario único documental de la OAJ  con corte a  30 de junio de 2021.</t>
  </si>
  <si>
    <t>Mediante correos del 30 de marzo de 2021 se observa el control ejercido en el préstamo de documentos (convenios) que hacen parte del archivo de la Oficina Asesora Jurídica.</t>
  </si>
  <si>
    <t xml:space="preserve">Se observa ejecución de la actividad a través de los 34 documentos correspondientes al segundo trimestre 2021 que registran como evidencia del control de préstamo de documentación y el archivo excel sobre Inventario único Documental de la Oficina Asesora Jurídica. </t>
  </si>
  <si>
    <t xml:space="preserve">Realizar el seguimiento a la plataforma eKOGUI para garantizar la actualización del sistema por parte de los apoderados judiciales del IGAC de acuerdo a los lineamientos dados por la Agencia Nacional de la Defensa jurídica del Estado. </t>
  </si>
  <si>
    <t>Se llevó a cabo la revisión del sistema, solicitudes de actualización, seguimientos a partir de reuniones encaminadas a mantener actualizado el sistema EKOGUI. Como soportes, 12 convocatorias de reuniones virtuales realizadas con los abogados de las direcciones territoriales y con la Oficina de Control Interno para gestionar las actualizaciones del sistema, 9 correos electrónicos en PDF con requerimientos específicos a los abogados, y una baseexcel de control del sistema EKOGUI.</t>
  </si>
  <si>
    <t>Se llevó a cabo la revisión del sistema y correos con solicitudes de actualización. Como soportes, 19  correos electrónicos en PDF con requerimientos específicos a los abogados para actualización del sistema EKOGUI. Un excel a 30 de junio de 2021  con el estado actualizado de los procesos en EKOGUI. (20 documentos)</t>
  </si>
  <si>
    <t>Se llevó a cabo la revisión del sistema y correos con solicitudes de actualización. Como soportes, 51 documentos PDF con correos electrónicos en PDF con requerimientos específicos a los abogados para actualización del sistema EKOGUI. 1 excel a 30 de septiembre de  2021 con el estado actualizado de los procesos en EKOGUI.</t>
  </si>
  <si>
    <t>Con las evidencias aportadas de las actividades realizadas, se da cumpliieno de la Meta</t>
  </si>
  <si>
    <t>Con COPIA INFORME PRO JUD FINANCIERA DEL 1 DE ABRIL 2021 AL 30 DE JUNIO DE 2021  y los correos electronicos se  evidencias el logro de la meta.</t>
  </si>
  <si>
    <t>Se evidencia con 51 documentos PDF con correos electrónicos en PDF con requerimientos específicos a los abogados para actualización del sistema EKOGUI. 1 excel a 30 de septiembre de  2021 con el estado actualizado de los procesos en EKOGUI.</t>
  </si>
  <si>
    <t>De acuerdo con correos electrónicos se observa las solicitudes realizadas para la actualización del sistema EKOGUI, además se observan 9 sesiones de trabajo vía TEAMS para revisar temas de procesos judiciales.</t>
  </si>
  <si>
    <t xml:space="preserve">Se evidencia segimiento del ekogui a traves de los 17 correos relacionados con actuaciones, asignaciones y revisión de procesos en el sistema, de los 2 correos del 01/07/2021 relacionados con la calificación de riesgo y provisión contable y con la responsabilidad en el cargue de la información en ekogui de los apoderados, así como con el Informe de Procesos Judiciales del 01/04/2021 al 30/06/2021. </t>
  </si>
  <si>
    <t>Realizar los Comités de Conciliación dentro de los términos de la Ley y someter a aprobación del mismo las fichas técnicas que presenten los apoderados dentro de las diferentes actuaciones judiciales y prejudiciales que se adelanten.</t>
  </si>
  <si>
    <t>Se llevaron a cabo los comités de conciliación requeridos para someter a decisión los asuntos de su competencia. Como anexo, se aportan seis actas, en las cuales obran las sesiones realizadas de enero a marzo 31 de 2021.</t>
  </si>
  <si>
    <t>Se llevaron a cabo los comités de conciliación requeridos para someter a decisión los asuntos de su competencia. Como anexo, se aportan siete actas, en las cuales obran las sesiones realizadas de abril a junio 30 de 2021.</t>
  </si>
  <si>
    <t>Se llevaron a cabo los comités de conciliación requeridos para someter a decisión los asuntos de su competencia. Como anexo, se aportan 7 actas, en las cuales obran las sesiones realizadas de julio a septiembre 30 de 2021.</t>
  </si>
  <si>
    <t>Con las seis actas que evidencian los comites de conciliación donde se someten a decisión los asuntos de su competencia, se evidencia el cumplimiento de la meta.</t>
  </si>
  <si>
    <t>Con las siete actas de sesiones de comités de conciliación realizadas de abril a junio 30 de 2021.se evidencia el cumplimiento de la actividad.</t>
  </si>
  <si>
    <t>Se evidencia con comités de conciliación requeridos para someter a decisión los asuntos de su competencia. Como anexo, se aportan 7 actas, en las cuales obran las sesiones realizadas de julio a septiembre 30 de 2021.</t>
  </si>
  <si>
    <t>De acuerdo con las actas de fecha 14-01-2021, 27-01-2021, 11-02-2021, 24-02-2021, 03-03-2021, 15-03-2021 se observa la realización del Comité de conciliación.</t>
  </si>
  <si>
    <t xml:space="preserve">Se verifica celebración de los comités de conciliación con la muestra conformada por 7 actas de las reuniones de comite adelantadas durante el segundo trimestre 2021. </t>
  </si>
  <si>
    <t xml:space="preserve">Coordinar las actividades jurídicas desarrolladas por las Direcciones Territoriales  
</t>
  </si>
  <si>
    <t>Se llevaron a cabo reuniones con todas las Direcciones Territoriales tendientes a articular la gestión de defensa judicial de dichas direcciones. Se anexa muestra de 25 convocatorias a reuniones virtuales en PDF realizadas para concretar dicha articulación.</t>
  </si>
  <si>
    <t>Se llevaron a cabo gestiones para llevar a cabo la coordinación con todas las Direcciones Territoriales tendientes a articular la gestión de defensa judicial de dichas direcciones. Se anexa muestra de 55 documentos en los cuales se encuentra 1 excel con seguimientos a todos los procesos judiciales de las DT, 5 reuniones virtuales para asesoría EKOGUI con las DT, 1 correo de memorias de capacitacion de jurisprudencia a nivel nacional, 7 correos de lineamientos a las DT, 22 correos de seguimientos a acciones de tutela de las DT, 19 correos de seguimiento de EKOGUI a las DT.</t>
  </si>
  <si>
    <t>Se llevaron a cabo gestiones para llevar a cabo la coordinación con todas las Direcciones Territoriales tendientes a articular la gestión de defensa judicial de dichas direcciones. Se anexa muestra de 25 documentos en los cuales se encuentran soportes de reuniones virtuales para asesoría EKOGUI y defensa judicial con las DT, correo de memorias de capacitación de jurisprudencia a nivel nacional, soporte de reuniones previas a Comité de Conciliación con abogados de las DT, asesorías en temas misionales</t>
  </si>
  <si>
    <t>Con las 25 convocatorias a reuniones virtuales en PDF realizadas tendientes a articular la gestión de defensa judicial se evidencia la coordinacion de las actividades juridicas</t>
  </si>
  <si>
    <t>Con registros como un archivo Excel se evidencia el seguimiento a los procesos judiciales de las DT, igualmente la realización de: 5 reuniones virtuales para asesoría EKOGUI, correos de memorias de capacitación de jurisprudencia a nivel nacional y de lineamientos al igual que a acciones de tutela .Se puede comprobar el logro de la meta</t>
  </si>
  <si>
    <t>Se evidencia con 25 documentos en los cuales se encuentran soportes de reuniones virtuales para asesoría EKOGUI y defensa judicial con las DT, correo de memorias de capacitación de jurisprudencia a nivel nacional, soporte de reuniones previas a Comité de Conciliación con abogados de las DT, asesorías en temas misionales</t>
  </si>
  <si>
    <t>De acuerdo con los soportes suministrados se observa que se realizaron 23 sesiones de trabajo con las Direcciones Territoriales.</t>
  </si>
  <si>
    <t xml:space="preserve">Se observa coordinación de la actividadjurídica en Territoriales mediante 22 correos sobre tutelas registrados, 19 correos sobre asignación, activación y actualización de actuaciones de procesos, 3 correos de lineamientos defensa judicial, Informe Procesos Judiciales corte 30/06/2021, 5 reuniones virtuales temas Ekogui con Territoriales, correo electronico 01/07/2021 sobre calificación de riesgo, correo 23/06/2021 sobre actualización expedientes, entre otros.   </t>
  </si>
  <si>
    <t>Se llevo a cabo la creacion del procedimiento de Conciliacion judicial y extrajudicial codigo PC-GJU-04 y sus formatos asociados codigo FO-GJU-PC04-01 y FO-GJU-PC04-02, oficializados el 31 de marzo de 2021. Como evidencia, publicacion en el listado maestro de documentos y PDF de correo de confirmacion.</t>
  </si>
  <si>
    <t>Se llevó a cabo la proyección del cronograma de actualización de la información del SGI del proceso de gestión jurídica y el cumplimiento de sus actividades. Como evidencia, 1 excel de avances en el cronograma de actividades de 2021 de la gestión jurídica,3 archivos en word con procedimientos proyectados según cronograma,  1 PDF con socialización de procedimiento efectuada.</t>
  </si>
  <si>
    <t>Se llevó a cabo el seguimiento al cronograma de actualización de la información del SGI del proceso de gestión jurídica y el cumplimiento de sus actividades. Como evidencia,  1 excel de avances en el cronograma de actividades de 2021 de la gestión jurídica y 31 documentos con procedimientos y formatos proyectados según cronograma y  PDF de reuniones efectuadas para la actualización.</t>
  </si>
  <si>
    <t>Se oficializo la actualizacion del procedimiento de Conciliacion judicial y extrajudicial codigo PC-GJU-04 y sus formatos asociados codigo FO-GJU-PC04-01 y FO-GJU-PC04-02, y la publicacion en el listado maestro, se comprueba el cmplimiento de la meta.</t>
  </si>
  <si>
    <t>Con cronograma de actividades, archivos en word con procedimientos proyectados según cronograma y socialización de procedimiento Se evidencia cumplimiento de  la actividad</t>
  </si>
  <si>
    <t>Se evidencia con avamces del cronograma de la gestión jurídica</t>
  </si>
  <si>
    <t>El 31 de marzo de 2021 mediante correo electrónico se solicita la oficialización de los PC-GJU-04 V1 Conciliación Judicial y Extrajudicial, FO-GJU-PC04-02 V1 Seguimiento y Control a las Conciliaciones, FO-GJU-PC04-01 V1 Cer\ficación de Decisión del Comité deConciliación, PC-GJU-04 V1 Conciliación Judicial y Extrajudicial, FO-DEP-PC05-02 Solicitudpara creacion, actualizacion, derogacion de documentos del SGI - PR CONCILIACION.</t>
  </si>
  <si>
    <t>Se evidencia ejecución de la actividad con el cronograma de la actualización de documentos de Gestión Jurídica 2021, 3 archivos en word con procedimientos según cronograma y correo del 05/04/2021 sobre socialización procedimiento y formatos conciliaciones judiciales y extrajudiciales.</t>
  </si>
  <si>
    <t>Se reporta el seguimiento  los riesgos del proceso en la herramienta PLANIGAC para el periodo enero, febrero y marzo de 2021. Como evidencia, la presenta herramienta planigac diligenciada y sus soportes cargados en el drive correspondiente.</t>
  </si>
  <si>
    <t>Se reporta el seguimiento  los riesgos del proceso en la herramienta PLANIGAC para el período abril, mayo y junio de 2021. Como evidencia, la presenta herramienta planigac diligenciada y sus soportes cargados en el drive correspondiente.</t>
  </si>
  <si>
    <t>Se reporta el seguimiento a los riesgos del proceso en la herramienta PLANIGAC para el período julio a septiembre de 2021. Como evidencia, la presenta herramienta planigac diligenciada y sus soportes cargados en el drive correspondiente.</t>
  </si>
  <si>
    <t>Con los controles soportes cargados en el drive y en la herrammienta Planigac. se da poe cumplida la meta</t>
  </si>
  <si>
    <t>Con los soportes reportados en  el drive y en la herramienta Planigac. se da por cumplida la meta.</t>
  </si>
  <si>
    <t>Se  valida la evidencia con la herramienta planigac y sus soportes</t>
  </si>
  <si>
    <t>El 14 de abril se remite el seguimiento a los riesgos establecidos al proceso en PLANIGAC  a la Oficina asesora de planeación.</t>
  </si>
  <si>
    <t>Se observa ejecución con soportes en drive y herramienta planigac del segundo trimestre.</t>
  </si>
  <si>
    <t>No aplica indicador  ya que esta programado para el cuarto trimestre</t>
  </si>
  <si>
    <t>No aplica indicador ya que está programado para el cuarto trimestre</t>
  </si>
  <si>
    <t>No aplica indicador  ya que esta actividad esta programado para el cuarto trimestre</t>
  </si>
  <si>
    <t>Sin meta asignada para el trimestre, sin evidencias de ejecución de la actividad.</t>
  </si>
  <si>
    <t>Se reporta el seguimiento  al plan de accion y el PAAC del proceso en la herramienta PLANIGAC proceso juridico y en la respectiva matriz del PAAC para el periodo enero, febrero y marzo de 2021. Como evidencia, la presente herramienta planigac diligenciada y sus soportes cargados en el drive correspondiente. Asi como la matriz PAAC diligenciada.</t>
  </si>
  <si>
    <t>Se reporta el seguimiento  al plan de accion y el PAAC del proceso en la herramienta PLANIGAC proceso juridico y en la respectiva matriz del PAAC para el periodo abril, mayo y junio de 2021. Como evidencia, la presente herramienta planigac diligenciada y sus soportes cargados en el drive correspondiente. Asi como la matriz PAAC diligenciada y soportes cargados en drive correspondiente.</t>
  </si>
  <si>
    <t>Se reporta el seguimiento al plan de acción y el PAAC del proceso en la herramienta PLANIGAC proceso jurídico y en la respectiva matriz del PAAC para el periodo julio a  septiembre de 2021. Como evidencia, la presente herramienta PLANIGAC diligenciada y sus soportes cargados en el drive correspondiente. Así como la matriz PAAC diligenciada y soportes cargados en drive correspondiente.</t>
  </si>
  <si>
    <t>Con los controles soportes cargados en el drive y en la herrammienta Planigac. se da por implementada  la actividad.</t>
  </si>
  <si>
    <t>Con el reporte del Plan de acción  anual, y el control a los riesgos en PLANIGAC. se cumple la meta</t>
  </si>
  <si>
    <t>Se valida seguimiento en Planigac del PAA Y RIESGOS</t>
  </si>
  <si>
    <t>El 14 de abril se entrega  el seguimiento al Plan de acción  anual, y a los riesgos establecidos al proceso de gestión jurídica en PLANIGAC, el cual se remite  a la Oficina asesora de planeación.</t>
  </si>
  <si>
    <t xml:space="preserve">Se ejecuta actividad con el reporte del Plan de Acción Anual y el control a riesgos en Planigac. </t>
  </si>
  <si>
    <t>No se tiene programada actividad para este período, esta programado para el cuarto período.</t>
  </si>
  <si>
    <t>No se tiene programada actividad para este período, está programado para el cuarto período.</t>
  </si>
  <si>
    <t>No se tiene programada actividad para este periodo, esta programado par el cuarto periodo</t>
  </si>
  <si>
    <t>Sin determinación de meta.</t>
  </si>
  <si>
    <t>No se definió meta para segundo trimestre.</t>
  </si>
  <si>
    <t>El proceso da continuidad a las acciones de mejora para los temas referentes a conmité de conciliación, política de prevención del daño antijurídico, seguimiento a procesos judiciales y a sistema EKOGUI. Lo anterior, dando cumplimiento al cronograma planteado. Igualmente, la información documentada del sistema de gestión integral como se contempla en el cronograma y sus avances. El proceso se encuentra en evaluación de resultado de la vigencia anterior por parte de la OAP, el cual fue remitido en marzo de 2021 para seguimiento del DAFP. Se tiene programada mesa de trabajo en el mes de julio para evaluar y realizar acciones de mejora del proceso. Se anexa cronograma, base de procesos judiciales con seguimiento en rama judicial y EKOGUI, 7 actas de comité,1 correo seguimiento PPDA.</t>
  </si>
  <si>
    <t>El proceso da continuidad a las acciones de mejora para los temas referentes a comité de conciliación, política de prevención del daño antijurídico, seguimiento a procesos judiciales y a sistema EKOGUI. Lo anterior, dando cumplimiento al cronograma planteado. Igualmente, la información documentada del sistema de gestión integral como se contempla en el cronograma y sus avances. El proceso llevó a cabo mesa de trabajo para evaluar y realizar acciones de mejora del proceso. Se anexa 1 cronograma, y 2pdf de seguimiento a la gestión jurídica.</t>
  </si>
  <si>
    <t xml:space="preserve">Para este periodo no se tiene programada meta </t>
  </si>
  <si>
    <t>dando continuidad a las acciones de mejora descritas en cronograma y su identificación de avances, con seguimiento en rama judicial y EKOGUI,  actas de comité y  correo seguimiento PPDA. Se evidencia la ejecución de la actividad</t>
  </si>
  <si>
    <t>Las evidencias corresponden con las actividades propuestas</t>
  </si>
  <si>
    <t>Se observa ejecución de actividad a través de Informe de procesos judiciales del 01/04/2021 al 30/06/2021, 7 actas de los comités de conciliación adelantados durante el segundo semestre, correo de seguimiento al PPDA del 19/05/2021.</t>
  </si>
  <si>
    <t>GJU-1</t>
  </si>
  <si>
    <t>Inoportunidad  en la respuesta a los requerimientos en procesos judiciales</t>
  </si>
  <si>
    <t xml:space="preserve">
1. Falta de verificación permanente a las plataformas y páginas web jurídicas especializadas.
2. Falta de respuesta adecuada y oportuna por parte de los procesos involucrados para atender  los requerimientos judiciales.
3. Novedades en el personal que afectan la atención de los trámites a procesos judiciales en la sede central y en las Direcciones Territoriales.</t>
  </si>
  <si>
    <t>1. Sanciones de orden disciplinario, penal y fiscal en contra de la entidad y los abogados.
2. Posibles sentencias condenatorias que puede acarrear pérdida de recursos financieros.
3. Pérdida de imagen institucional y credibilidad del proceso de gestión jurídica.</t>
  </si>
  <si>
    <r>
      <t xml:space="preserve">El responsable asignado de la Oficina Asesora Jurídica en Sede Central y el abogado asignado en las Direcciones Territoriales, según sus competencias, realizan seguimiento y control judicial presencial o virtual dos veces por semana con la finalidad de vigilar y controlar las actuaciones judiciales, a través del diligenciamiento del formato vigente de control de estado de procesos judiciales. El abogado en las Direcciones Territoriales remite mensualmente el reporte de dicho seguimiento a la sede central. (A, B) 
</t>
    </r>
    <r>
      <rPr>
        <b/>
        <sz val="9"/>
        <rFont val="Arial"/>
        <family val="2"/>
      </rPr>
      <t>Evidencia:</t>
    </r>
    <r>
      <rPr>
        <sz val="9"/>
        <rFont val="Arial"/>
        <family val="2"/>
      </rPr>
      <t xml:space="preserve"> 
1. Formato diligenciado "Control de estado de procesos judiciales" vigente y el informe consolidado con el estado de procesos judiciales (Sede central)
2. Formato diligenciado "Control de estado de procesos judiciales" vigente (Direcciones Territoriales)</t>
    </r>
  </si>
  <si>
    <t>Responsable asignado de la Oficina Asesora Jurídica en Sede Central, 
Abogado en las Direcciones Territoriales</t>
  </si>
  <si>
    <t>1. Formato diligenciado "Control de estado de procesos judiciales" vigente y el informe consolidado con el estado de procesos judiciales (Sede central)
2. Formato diligenciado "Control de estado de procesos judiciales" vigente (Direcciones Territoriales)</t>
  </si>
  <si>
    <t xml:space="preserve">Se realizó el seguimiento a la defensa judicial de los procesos en los que la Entidad asume la representación judicial. Como soporte, muestra de 7 formatos de Control de Estado de Procesos Judiciales código F11000-01/18 v4 diligenciados con los respectivos seguimientos a las actuaciones judiciales correspondientes a los meses de enero a marzo de 2021; 1 excel de informe de procesos judiciales informe F9 SIRECI de la Contraloría General de la República con el seguimiento a marzo de 2021 de los procesos judiciales de la Entidad, 2 PDF con informes consolidados de los procesos judiciales de la Entidad </t>
  </si>
  <si>
    <t>Se realizó el seguimiento a la defensa judicial de los procesos en los que la Entidad asume la representación judicial. Como soporte, muestra de 10 formatos de Control de Estado de Procesos Judiciales código F11000-01/18 V.4 diligenciados con los respectivos seguimientos a las actuaciones judiciales correspondientes a los meses de abril a junio de 2021; 1 excel de informe de procesos judiciales con el seguimiento a junio 30 de 2021 de los procesos judiciales de la Entidad.</t>
  </si>
  <si>
    <t>Se realizó el seguimiento a la defensa judicial de los procesos en los que la Entidad asume la representación judicial. Como soporte, muestra de 9 formatos de Control de Estado de Procesos Judiciales código F11000-01/18 v4 diligenciados con los respectivos seguimientos a las actuaciones judiciales correspondientes a los meses de julio a septiembre de 2021 (1 pdf); 1 excel de informe de procesos judiciales dirigido al GIT Financiera con el seguimiento a septiembre 30 de 2021 de los procesos judiciales de la Entidad. (2 Documentos)</t>
  </si>
  <si>
    <t>Se verifica seguimiento a las actuaciones judiciales a través del Informe de Procesos Judiciales de abril 1 al 30 de junio 2021 y de los 10 formatos Control de Estado de Procesos Judiciales aportados como evidencia.</t>
  </si>
  <si>
    <r>
      <t xml:space="preserve">El responsable asignado de la Oficina Asesora Jurídica en Sede Central, o el abogado en las Direcciones Territoriales, solicitarán a través de memorando o correo electrónico los conceptos técnicos a los distintos procesos de la entidad, teniendo en cuenta los términos establecidos por el ente judicial en el requerimiento. 
</t>
    </r>
    <r>
      <rPr>
        <b/>
        <sz val="9"/>
        <rFont val="Arial"/>
        <family val="2"/>
      </rPr>
      <t xml:space="preserve">Evidencia: </t>
    </r>
    <r>
      <rPr>
        <sz val="9"/>
        <rFont val="Arial"/>
        <family val="2"/>
      </rPr>
      <t>Memorando y/o correo electrónico de solicitud de conceptos técnicos.</t>
    </r>
  </si>
  <si>
    <t>Memorando y/o correo electrónico de solicitud de conceptos técnicos.</t>
  </si>
  <si>
    <t>Se llevó a cabo el requerimiento a los abogados para que efectúen la solicitud de los respectivos conceptos técnicos de los procesos judiciales, para ser aportados en términos a los despachos judiciales. Como evidencia, 26 correos electrónicos a 31 de marzo de 2021 en los que el responsable de la OAJ Sede Central realiza los respectivos requerimientos de conceptos técnicos, con lo cual se demuestra el cumplimiento de la meta.</t>
  </si>
  <si>
    <t>Se llevó a cabo el requerimiento a los abogados para que efectúen la solicitud de los respectivos conceptos técnicos de los procesos judiciales, para ser aportados en términos a los despachos judiciales. Como evidencia, 22 correos electrónicos a 30 de junio de 2021 en los que el responsable de la OAJ Sede Central realiza los respectivos requerimientos de conceptos técnicos, con lo cual se demuestra el cumplimiento de la meta.</t>
  </si>
  <si>
    <t>Se llevó a cabo el requerimiento a los abogados para que efectúen la solicitud de los respectivos conceptos técnicos de los procesos judiciales, para ser aportados en términos a los despachos judiciales. Como evidencia, muestra de 15 correos electrónicos a 30 de septiembre de 2021 en los que el responsable de la OAJ Sede Central realiza los respectivos requerimientos de conceptos técnicos, con lo cual se demuestra el cumplimiento de la meta.</t>
  </si>
  <si>
    <t>De acuerdo con las evidencias suministradas se observa que la Oficina Asesora Jurídica realiza las solicitudes de los respectivos conceptos técnicos, que se utilizan en procesos judiciales.</t>
  </si>
  <si>
    <t xml:space="preserve">Se observan los requerimientos a los abogados sobre los conceptos técnicos de los procesos judiciales mediante los 22 correos electrónicos de los meses de abril, mayo y junio de 2021 que fueron aportados. </t>
  </si>
  <si>
    <r>
      <t xml:space="preserve">El(la) Jefe de la Oficina Asesora Jurídica, o a quien asigne en Sede Central, realiza no menos de tres reuniones mensuales de seguimiento a los abogados de las Direcciones Territoriales para casos específicos o cuando sea requerido, con la finalidad de retroalimentar, apoyar y controlar la gestión judicial de los procesos en curso. 
</t>
    </r>
    <r>
      <rPr>
        <b/>
        <sz val="9"/>
        <rFont val="Arial"/>
        <family val="2"/>
      </rPr>
      <t xml:space="preserve">Evidencia: </t>
    </r>
    <r>
      <rPr>
        <sz val="9"/>
        <rFont val="Arial"/>
        <family val="2"/>
      </rPr>
      <t>Convocatoria a través de correo electrónico, acta de reunión, agenda y/o pantallazo de los participantes (convocatoria virtual)</t>
    </r>
  </si>
  <si>
    <t xml:space="preserve">Jefe de la Oficina Asesora Jurídica o a quien asigne en Sede Central </t>
  </si>
  <si>
    <t>Convocatoria a través de correo electrónico, acta de reunión, agenda y/o pantallazo de los participantes (convocatoria virtual)</t>
  </si>
  <si>
    <t>Se llevaron a cabo 25 reuniones con todas las Direcciones Territoriales tendientes a articular la gestión de defensa judicial de dichas direcciones. Se anexan 25 convocatorias a reuniones virtuales en PDF realizadas para concretar dicha articulación.</t>
  </si>
  <si>
    <t>Se llevaron a cabo 14 reuniones con las Direcciones Territoriales tendientes a articular la gestión de defensa judicial de dichas direcciones. Se anexan 12 convocatorias a reuniones virtuales en PDF y 2 diapositivas sujetas a exposición en reuniones, todas realizadas para concretar dicha articulación.</t>
  </si>
  <si>
    <t>Se llevaron a cabo 25 reuniones con las Direcciones Territoriales tendientes a articular la gestión de defensa judicial de dichas direcciones. Se anexan 25 soportes de reuniones virtuales en PDF, todas realizadas para concretar dicha articulación.</t>
  </si>
  <si>
    <t xml:space="preserve">Se observa la aplicación del control mediante las 14 evidencias aportadas (9 correspondientes a reuniones con Territoriales, 1 documento de socialización sobre Tratamiento de Datos Personales, 2 correos de cargue de información ekogui, 1 correo sobre capacitación Jurisprudenia Catastral y 1 presentación de Gestión PQRSD). </t>
  </si>
  <si>
    <t xml:space="preserve">Se observan seguimientos a actuaciones judiciales en Formato diligenciado "Control de estado de procesos judiciales, informes y reportes consolidados </t>
  </si>
  <si>
    <t>Con INFORME PRO JUD FINANCIERA DEL 1 DE ABRIL 2021 AL 30 DE JUNIO DE 2021 y con formato diligenciado de Control de estado procesos judiciales, se evidencia el cumplimiento del control.</t>
  </si>
  <si>
    <t>SE valida con de 9 formatos de Control de Estado de Procesos Judiciales código F11000-01/18 v4 diligenciados con los respectivos seguimientos a las actuaciones judiciales correspondientes a los meses de julio a septiembre de 2021 (1 pdf); 1 excel de informe de procesos judiciales dirigido al GIT Financiera con el seguimiento a septiembre 30 de 2021 de los procesos judiciales de la Entidad. (2 Documentos)</t>
  </si>
  <si>
    <t>Se demuestra el cumplimiento de la meta con 26 correos electrónicos en los que se realiza los respectivos requerimientos de conceptos técnicos</t>
  </si>
  <si>
    <t>Con  22 correos electrónicos en los que el responsable de la OAJ Sede Central realiza los respectivos requerimientos de conceptos técnicos, se da cumplimiento al control.</t>
  </si>
  <si>
    <t>Se evidencia con 15 correos electrónicos a 30 de septiembre de 2021 en los que el responsable de la OAJ Sede Central realiza los respectivos requerimientos de conceptos técnicos, con lo cual se demuestra el cumplimiento de la meta.</t>
  </si>
  <si>
    <t xml:space="preserve">Se evidencia cumplimiento de la implementacin del control con las 25 convocatorias a reuniones con la finalidad de retroalimentar, apoyar y controlar la gestión judicial de los procesos en curso. _x000D_
</t>
  </si>
  <si>
    <t>Teniendo en cuenta 12 convocatorias,   14 reuniones con las Direcciones Territoriales los soportes suministrados se se evidencia la implementacion del control</t>
  </si>
  <si>
    <t xml:space="preserve">Las evidencias reportadas corresponden con el control </t>
  </si>
  <si>
    <t>JUD-1</t>
  </si>
  <si>
    <t>GJU-2</t>
  </si>
  <si>
    <t>Respuesta indebida o fuera de los términos legales a los  procesos judiciales, para beneficiar los intereses de un tercero</t>
  </si>
  <si>
    <t>Políticos</t>
  </si>
  <si>
    <t>1. Falta de seguimiento al estado de los antecedentes disciplinarios de los abogados de la entidad.
2. No manifestación de conflictos de interés por parte de los abogados en procesos que tengan a cargo.
3. Desconocimiento de las inhabilidades e incompatibilidades de los abogados en el trámite de procesos judiciales.</t>
  </si>
  <si>
    <t xml:space="preserve">1. Sanciones de orden disciplinario, penal y fiscal en contra de la entidad y los abogados.
2. Pérdida de imagen institucional y credibilidad del proceso de gestión jurídica.
3. Detrimento patrimonial para la entidad producto de los actos de corrupción. </t>
  </si>
  <si>
    <t>Se realizó el seguimiento a la defensa judicial de los procesos en los que la Entidad asume la representación judicial. Como soporte, muestra de 9 formatos de Control de Estado de Procesos Judiciales código F11000-01/18 V.4 diligenciados con los respectivos seguimientos a las actuaciones judiciales correspondientes a los meses de julio a septiembre de 2021 (1 pdf); 1 excel de informe de procesos judiciales con el seguimiento a septiembre 30 de 2021 de los procesos judiciales de la Entidad.</t>
  </si>
  <si>
    <t xml:space="preserve">Se verifica aplicación del control a través de los 10 formatos aportados como muestra, que contienen el avance y seguimiento de las actuaciones judiciales del segundo trimestre 2021 y del Informe de Procesos Judiciales con corte a junio 30 de 2021. </t>
  </si>
  <si>
    <r>
      <t xml:space="preserve">El responsable asignado de la Oficina Asesora Jurídica en Sede Central, realiza semestralmente la verificación en el sistema de información de la Rama Judicial de los antecedentes disciplinarios de la totalidad de los abogados que ejercen representación judicial en la entidad (Sede Central y Direcciones Territoriales).
</t>
    </r>
    <r>
      <rPr>
        <b/>
        <sz val="9"/>
        <rFont val="Arial"/>
        <family val="2"/>
      </rPr>
      <t>Evidencia:</t>
    </r>
    <r>
      <rPr>
        <sz val="9"/>
        <rFont val="Arial"/>
        <family val="2"/>
      </rPr>
      <t xml:space="preserve"> Certificados de antecedentes disciplinarios, correo electrónico remitido a la Jefe de la OAJ con el reporte.</t>
    </r>
  </si>
  <si>
    <t>Responsable asignado de la Oficina Asesora Jurídica en Sede Central</t>
  </si>
  <si>
    <t>Certificados de antecedentes disciplinarios, correo electrónico remitido a la Jefe de la OAJ con el reporte.</t>
  </si>
  <si>
    <t>Se llevó a cabo la verificación en el sistema de información de la Rama Judicial, de los antecedentes disciplinarios de los abogados que ejercen representación judicial en la sede central y en las direcciones territoriales. Como evidencia, se adjuntan 28 certificados de antecedentes disciplinarios en PDF y un correo remisorio. Con lo cual, se da cumplimiento a la meta.</t>
  </si>
  <si>
    <t>Se llevó a cabo la verificación en el sistema de información de la Rama Judicial, de los antecedentes disciplinarios de los abogados que ejercen representación judicial en la sede central y en las direcciones territoriales. Como evidencia, se aportan 28 certificados de antecedentes disciplinarios en PDF y un correo remisorio. Con lo cual, se da cumplimiento a la meta, dado que los certificados adjuntos aplican para el cumplimiento de este seguimiento, dado que dicho seguimiento se efectúa de forma semestral como se identifica en el mapa de riesgos institucional (web).</t>
  </si>
  <si>
    <t>Se llevó a cabo la verificación en el sistema de información de la Rama Judicial, de los antecedentes disciplinarios de los abogados que ejercen representación judicial en la sede central y en las direcciones territoriales. Como evidencia, se adjuntan 30 certificados de antecedentes disciplinarios en PDF y un correo remisorio. Con lo cual, se da cumplimiento a la meta.</t>
  </si>
  <si>
    <t>Mediante correo electrónico del 3 de febrero se hace entrega de 28 certificados de antecedentes disciplinarios de los asesore jurídicos qe ejercen representación judicial de la Sede Central y Direcciones Territoriales.</t>
  </si>
  <si>
    <t xml:space="preserve">Se observa aplicación del control a traves de las evidencias aportadas (28 certificados de antecedentes disciplinarios de abogados y correo electrónico de remisión de esta información). </t>
  </si>
  <si>
    <t>De acuerdo con las evidencias suministradas se observa la realización del 23 reuniones para revisión de temas judiciales.</t>
  </si>
  <si>
    <t xml:space="preserve">Se evidencia ejecución del control mediante las evidencias aportadas (9 reuniones con Territoriales, 1 socialización sobre Tratamiento de Datos Personales, 2 correos sobre cargue de información en Ekogui, 1 correo sobre capacitación en Jurisprudencia Catastral y 1 presentación de Gestión PQRSD).  </t>
  </si>
  <si>
    <r>
      <t xml:space="preserve">El responsable asignado de la Oficina Asesora Jurídica en Sede central, realiza, junto con el reparto del proceso judicial o extrajudicial al abogado, la solicitud de manifestación de conflicto de interés, inhabilidad o incompatibilidad para actuar en el proceso judicial, con la finalidad de que la OAJ determine su existencia. 
</t>
    </r>
    <r>
      <rPr>
        <b/>
        <sz val="9"/>
        <rFont val="Arial"/>
        <family val="2"/>
      </rPr>
      <t xml:space="preserve">Evidencia: </t>
    </r>
    <r>
      <rPr>
        <sz val="9"/>
        <rFont val="Arial"/>
        <family val="2"/>
      </rPr>
      <t xml:space="preserve">Correo electrónico remitido al abogado y recibido con la manifestación. </t>
    </r>
  </si>
  <si>
    <t xml:space="preserve">Correo electrónico remitido al abogado y recibido con la manifestación. </t>
  </si>
  <si>
    <t>Se informó a los abogados la importancia de la manifestación de conflicto de interés, inhabilidad o incompatibilidad para actuar en el proceso judicial, con la finalidad de que la OAJ determine su existencia. Como evidencia, 12 correos electrónicos a 31 de marzo de 2021 en PDF en los que el responsable de la OAJ solicita a los distintos abogados manifestar conflicto de interés, con lo cual se demuestra el cumplimiento de la meta.</t>
  </si>
  <si>
    <t>Se informó a los abogados la importancia de la manifestación de conflicto de interés, inhabilidad o incompatibilidad para actuar en el proceso judicial, con la finalidad de que la OAJ determine su existencia. Como evidencia, 13 correos electrónicos a 30 de junio de 2021 en PDF en los que el responsable de la OAJ solicita a los distintos abogados manifestar conflicto de interés, con lo cual se demuestra el cumplimiento de la meta.</t>
  </si>
  <si>
    <t>Se informó a los abogados la importancia de la manifestación de conflicto de interés, inhabilidad o incompatibilidad para actuar en el proceso judicial, con la finalidad de que la OAJ determine su existencia. Como evidencia, muestra de 15 correos electrónicos a 30 de septiembre de 2021 en PDF en los que el responsable de la OAJ solicita a los distintos abogados manifestar conflicto de interés, con lo cual se demuestra el cumplimiento de la meta.</t>
  </si>
  <si>
    <t>Se presentan 12 correos electrónicos con la manifestación de conflicto de interés.</t>
  </si>
  <si>
    <t>Se observa aplicación de este control en los 13 correos aportados como evidencia.</t>
  </si>
  <si>
    <t>Con las evidencias disponibles en el  drive ( informe de procesos judiciales informe F9 SIRECI de la Contraloría General de la República con el seguimiento a marzo de 2021 de los procesos judiciales de la Entidad, 2 PDF con informes consolidados de los procesos judiciales de la Entidad  )se comprueba el cumplimiento del control.</t>
  </si>
  <si>
    <t>Se observa 10 formatos diligenciados de Control de Estado de Procesos Judiciales con los respectivos seguimientos a las actuaciones judiciales correspondientes al segundo trimeste, informe de procesos judiciales con el seguimiento a junio 30 de 2021 de los procesos judiciales de la Entidad.</t>
  </si>
  <si>
    <t>Las evidencias reportadas corresponden</t>
  </si>
  <si>
    <t>Con los 28 certificados de antecedentes disciplinarios y correo remisorio. aportados como evidencias se da cumplimiento a la meta</t>
  </si>
  <si>
    <t>Se evidencia la implementación del control con evidencias. certificados de antecedentes disciplinarios de abogados, correo remisorio de evidencias verificación en el sistema de información de la rama judicial de los antecedentes disciplinarios abogados IGAC</t>
  </si>
  <si>
    <t xml:space="preserve">Se evidencia cumplimiento de la implementacin del control con las 25 reniones realizadas con la finalidad de retroalimentar, apoyar y controlar la gestión judicial de los procesos en curso. </t>
  </si>
  <si>
    <t>Se comprueba el cumplimiento de la implementacin del control con 12 convocatorias, 14 reuniones virtuales y presentaciones</t>
  </si>
  <si>
    <t>JUD-2</t>
  </si>
  <si>
    <t>GJU-3</t>
  </si>
  <si>
    <t xml:space="preserve">Amenaza / Vulnerabilidades: 
Amenaza
- Daño físico al archivo físico del Gestión Jurídica.
 (Factores climáticos o naturales (humedad, entre otros).
-Pérdida de la carpeta física.
- Fallas Técnica (Fallas de los equipos / Mal funcionamiento de los equipos).
Vulnerabilidad
-Ausencia de Personal - Entrenamiento  Insuficiente -  Falta de conciencia de seguridad (Claves).
-Organización: Ausencia de procedimiento de registro retiro de usuarios / Ausencia de proceso para revisión de derechos de acceso.
</t>
  </si>
  <si>
    <t>* Quejas, Tutelas o demandas, procesos jurídicos  o disciplinarios.
* Pérdida de información y reprocesos al interior del proceso.</t>
  </si>
  <si>
    <t>Objetivo de Control Orientado a seguridad de la información: A.11.1.3 - Seguridad de oficinas, recintos e instalaciones
El Técnico Operativo y la Auxiliar administrativa del proceso de gestión jurídica hacen uso del formato:  Préstamo de documentos archivo de gestión F20900-03/15.V4 cada vez que se realiza un préstamo de un expediente.  En caso de no entregarlos en medio físico, previa aprobación de la Jefe Asesora Jurídica se remiten mediante correo electrónico,  las piezas de documentación de contratos, convenios y procesos judiciales solicitados por los profesionales que requieren dichos documentos. 
Evidencia: Formatos Préstamo de documentos archivo de gestión diligenciados y correos electrónicos de remisión.</t>
  </si>
  <si>
    <t>Técnico operativo - Auxiliar administrativo proceso Gestión Jurídica</t>
  </si>
  <si>
    <t>Formatos Préstamo de documentos archivo de gestión diligenciados y correos electrónicos de remisión.</t>
  </si>
  <si>
    <t>Se llevaron a cabo las actividades requeridas para controlar el prestamo documental de los procesos de la dependencia. Como soporte, se anexa muestra de nueve correos electrónicos mediante los cuales se evidencia el control de los préstamos de la documentación efectuada por el archivo de gestión de la dependencia.</t>
  </si>
  <si>
    <t>Se llevaron a cabo las actividades requeridas para controlar el prestamo documental de los procesos de la dependencia. Como soporte, se anexa muestra de 34 correos electrónicos mediante los cuales se evidencia el control de los préstamos de la documentación efectuada por el archivo de gestión de la dependencia.</t>
  </si>
  <si>
    <t>Se llevaron a cabo las actividades requeridas para controlar el préstamo documental de los procesos de la dependencia. Como soporte, se anexa muestra de 5 correos electrónicos mediante los cuales se evidencia el control de los préstamos de la documentación efectuada por el archivo de gestión de la dependencia.</t>
  </si>
  <si>
    <t>Se observa que se ejerció en el segundo trimestre de 2021 el control sobre el prestamo de documentos del archivo de gestión de OAJ mediante los 34 correos aportados como evidencia.</t>
  </si>
  <si>
    <t>Objetivo de Control Orientado a seguridad de la información: A.9.2.1 - Registro y cancelación del registro de usuarios
El administrador de la herramienta EKOGUI a través de un contratista designado por la Jefe de la Oficina Asesora Jurídica realiza el control de la creación, modificación y eliminación de los usuarios y contraseñas de la herramienta, por medio de la recepción de una solicitud mediante correo electrónico incluyendo datos personales como nombre completo, cedula, correo institucional y personal, ciudad, departamento, dependencia y el módulo al cual requiere acceder. La creación de usuarios diferentes al rol abogado litigante debe ser autorizado por la jefe asesora jurídica a través de correo electrónico. En caso de que la administradora del EKOGUI no se encuentre activa, el Asistente secretario de la Oficina General, quien es el propietario de la cuenta de usuario, puede ingresar al sistema y desempeñar este rol.
Evidencia: Solicitud realizada mediante correo electrónico.</t>
  </si>
  <si>
    <t>Responsable en el proceso de Gestión Jurídica</t>
  </si>
  <si>
    <t>Solicitud realizada mediante correo electrónico.</t>
  </si>
  <si>
    <t>Se llevo a cabo la creacion de dos usuarios del sistema mediante el usuario administrador EKOGUI. Como soporte, 2 PDF de correos electronicos de soporte de creacion de los usuarios.</t>
  </si>
  <si>
    <t>Se llevo a cabo la creación de dos usuarios de consulta en el sistema mediante el usuario administrador EKOGUI. Como soporte, 1 PDF de correo electronico de soporte de creacion de los usuarios.</t>
  </si>
  <si>
    <t>Se llevo a cabo la creación de 6 usuarios de consulta en el sistema mediante el usuario administrador EKOGUI. Como soporte, 6 PDF de correo electrónico de soporte de creación de los usuarios.</t>
  </si>
  <si>
    <t>Mediante correo electrónico de 3 de febrero y 06 de abril se envian los usuarios creados, los cuales habian sido solicitados previamente.</t>
  </si>
  <si>
    <t>Se evidencia aplicación del control a través de correo electrónico del 28/05/2021 sobre solicitud de roles de consulta.</t>
  </si>
  <si>
    <t>(Conceptos jurídicos, Derechos de Autor, reclamación sobre Derechos de Autor - Transferencias, Formato de Control de Estado de Procesos Judiciales - F11000-01/18.V4) (Procesos de Gestión Judicial, Acciones Constitucionales) EKOGUI</t>
  </si>
  <si>
    <t>Se cumplieron las actividades para controlar el prestamo de documentos , se evidencia con los correos electronicos.</t>
  </si>
  <si>
    <t>Con correos electronicos se evidencia el control implementado para el préstamo de documentos  que hacen parte del archivo de gestion de OCI.</t>
  </si>
  <si>
    <t>Se evidencia con 5 correos electrónicos mediante los cuales se evidencia el control de los préstamos de la documentación efectuada por el archivo de gestión de la dependencia.</t>
  </si>
  <si>
    <t>Se verifica a traves de correos electronicos el soporte  de creación de 2 usuarios Ekogui.</t>
  </si>
  <si>
    <t>Con correo electronico de soporte de creacion de los usuarios, se da cumplimiento al control</t>
  </si>
  <si>
    <t>Se evidencia con 6 PDF de correo electrónico de soporte de creación de los usuarios.</t>
  </si>
  <si>
    <t>JUD-3</t>
  </si>
  <si>
    <t>Innovación y Gestión del Conocimiento Aplicado</t>
  </si>
  <si>
    <t>Laboratorio de Suelos</t>
  </si>
  <si>
    <t>Servicio de análisis químicos, físicos, mineralógicos y biológicos de suelos</t>
  </si>
  <si>
    <t>Ejecutar análisis químico de suelos, aguas y tejido vegetal, producto de convenios y contratos</t>
  </si>
  <si>
    <t>Análisis</t>
  </si>
  <si>
    <t>Análisis químicos, físicos, mineralógicos y biológicos de suelos, aguas y tejido vegetal realizados</t>
  </si>
  <si>
    <t>Se avanzo en los analisis el proyecto CAR</t>
  </si>
  <si>
    <t>El cumplimiento de lo programado se ha visto afectado por el retraso en las salidas de campo debido a la pandemia, se espera programar las visitas para los próximos meses y así alcanzar las metas programas.</t>
  </si>
  <si>
    <t xml:space="preserve">No se dio cumplimiento a la meta para esta actividad toda vez que solo se realizó una comisión por parte de la Subdirección de Agrología    </t>
  </si>
  <si>
    <t>Se cumplió la meta programada para el primer trimestre. se sugiere describir para futuros reportes motivos por lo que se superó la meta programada.</t>
  </si>
  <si>
    <t>No se dió cumplimiento a la meta programada en el periodo. Se espera que se de alcance a la programación realizada por la dependencia en meses hacia adelante.</t>
  </si>
  <si>
    <t>No se dío cumplimiento con la meta esperada</t>
  </si>
  <si>
    <t>Se evidencia el archivo donde se describen los avances correspondientes al servicio de análisis de los suelos para los meses de enero, febrero y marzo de 2021.  Donde se informa que el avance consolidad a marzo es del 27.84%.</t>
  </si>
  <si>
    <t>Se evidencia que se procesaron 23.444 muestras en Laboratorio Nacional de Suelos, lo que corresponde al análisis químico en un 4.02%, para clientes internos y un 80.06% para clientes externos. Sin embargo, se observa que no se cumplió con la meta programada para el segundo trimestre del año.</t>
  </si>
  <si>
    <t>Ejecutar análisis físicos de suelos, producto de convenios y contratos</t>
  </si>
  <si>
    <t>Se avanzó en el procesamiento de muestras de suelo proyecto CAR</t>
  </si>
  <si>
    <t xml:space="preserve">No se dio cumplimiento a los 1.580 análisis proyectados ya que solo se recibieron muestras del contrato de la CAR que desarrollaba la Subdirección de Agrología  </t>
  </si>
  <si>
    <t>No se dió cumplimiento a la meta esperada en el período y la meta cuenta con rezago de periodos anteriores</t>
  </si>
  <si>
    <t>Para esta actividad se evidencia que para este trimestre se realizaron los análisis físicos para las muestras del Contrato CAR, por lo tanto, el avance para el análisis físico es del 15.27% para clientes internos y el 21.1% para clientes externos.  Sin embargo se evidencia que no se cumplió con la meta programada para el periodo, además no se evidencia un soporte explicando el porqué del no cumplimiento.</t>
  </si>
  <si>
    <t>Se evidencia que se procesaron 23.444 muestras en Laboratorio Nacional de Suelos, lo que corresponde al análisis físico en un 0.065% para clientes internos y un 6.49% para clientes externos.  Sin embargo, se observa que no se cumplió con la meta programada para el segundo trimestre del año.</t>
  </si>
  <si>
    <t>Ejecutar análisis mineralógicos y micro morfológicos de suelos, producto de convenios y contratos</t>
  </si>
  <si>
    <t xml:space="preserve">Solo se ejecutaron 243 análisis de los 505 proyectados debido a que no se recibieron más muestras de convenios y/o contratos de la Subdirección de Agrología   </t>
  </si>
  <si>
    <t>Se cumplió la meta programada para el primer trimestre. se sugiere describir para futuros reportes motivos por lo que se superó la meta programada</t>
  </si>
  <si>
    <t xml:space="preserve">No se dió cumplimiento a la meta programada en el periodo. Se espera que se de alcance a la programación realizada por la dependencia en meses hacia adelante. La evidencia debe ser de acuerdo al tipo de analisis de la actividad y no debe ser igual para varias actividades. </t>
  </si>
  <si>
    <t xml:space="preserve">No se dió cumplimiento con la meta esperada para el período, la meta cuenta con rezago de los periodos acumulados </t>
  </si>
  <si>
    <t>Para el análisis mineralógico se evidencia 10% de avance para clientes externos, correspondientes al primer trimestre del año. Información descrita en el documento en pdf del 31/03/2021.</t>
  </si>
  <si>
    <t>Se evidencia que se procesaron 23.444 muestras en Laboratorio Nacional de Suelos, lo que corresponde al análisis mineralógico y micro morfológico de suelos en un 0.61% para clientes internos y un 1.33% para clientes externos. Sin embargo, se observa que no se cumplió con la meta programada para el segundo trimestre del año.</t>
  </si>
  <si>
    <t>Ejecutar análisis biológicos de suelos, producto de convenios y contratos</t>
  </si>
  <si>
    <t>Sumatoria de análisis químicos, físicos, mineralógicos y biológicos de suelos realizados</t>
  </si>
  <si>
    <t xml:space="preserve">Para este trimestre se superó en un 62% el valor programado, debido a la demanda de analisis._x000D_
</t>
  </si>
  <si>
    <t>No se ejecutó lo proyectado ya que no se contó con muestras por parte de la subdirección para los respectivos análisis.</t>
  </si>
  <si>
    <t>Se dió cumplimiento a la meta programada en el periodo. El soporte debeser exclusivo para esta actividad</t>
  </si>
  <si>
    <t>No se dió cumplimiento a la meta esperada.</t>
  </si>
  <si>
    <t>Para el análisis biológico de suelos se evidencia un avance del 5.24 para clientes internos y el 12.71% para clientes externos.  Se valida esta información por medio de pdf reporte avance suministrado por el área del día 31/03/2021.</t>
  </si>
  <si>
    <t>Se evidencia que se procesaron 23.444 muestras en Laboratorio Nacional de Suelos, lo que corresponde a los análisis biológicos en un 4.07% para clientes internos y en un 3.38% para clientes externos. De igual manera se observa el cumplimiento de esta actividad para el segundo trimestre del año 2021.</t>
  </si>
  <si>
    <t>Ejecutar análisis químico de suelos, aguas y tejido vegetal, producto de la satisfacción a la demanda por ventanilla</t>
  </si>
  <si>
    <t xml:space="preserve">Demanda de clientes externos </t>
  </si>
  <si>
    <t>Para este trimestre se superó en un 96,78% el valor programado, debido a la demanda de los clientes.</t>
  </si>
  <si>
    <t>De los 15.000 análisis proyectados para este trimestre solo se ejecutaron 4.480 debido a la baja demanda en el mes de julio y a la falta de personal en el mes de septiembre.</t>
  </si>
  <si>
    <t>Se dió cumplimiento a la meta programada en el periodo. Se debe revisar el soporte de la actividad para que sea exclusivo para la misma.</t>
  </si>
  <si>
    <t>Aunque no se cumplió con la meta esperada, el valor acumulado de la meta permite reportar un avance acumulado satisfacto para el período.</t>
  </si>
  <si>
    <t>Se evidencia pdf reporte avance suministrado por el área el día 31/03/2021, donde se describe que para este trimestre se tiene un avance consolidado del 27.84 %.</t>
  </si>
  <si>
    <t xml:space="preserve">Se evidencia que se superó la meta programada para este segundo semestre del año 2021, por favor se recomienda entregar un reporte por separado para cada actividad de forma que facilite la revisión. </t>
  </si>
  <si>
    <t>Ejecutar análisis físicos de suelos, producto de la satisfacción a la demanda por ventanilla</t>
  </si>
  <si>
    <t>Se alcanzó un cumplimiento del 68,73% de lo programado frente a la demanda de los clietes externos</t>
  </si>
  <si>
    <t xml:space="preserve">No se cumplió con lo proyectado debido a la baja demanda de clientes externos.  </t>
  </si>
  <si>
    <t>No se dió cumplimiento a la meta programada en el periodo. Se espera que se de alcance a la programación realizada por la dependencia en meses hacia adelante. Revisar el soporte, ya que éste incluye tramites internos.</t>
  </si>
  <si>
    <t>No se dió cumplimiento sobre la meta esperada para el período.</t>
  </si>
  <si>
    <t>Se evidencia pdf reporte avance suministrado por el área el día 31/03/2021, donde se describe que para este trimestre se tiene un avance consolidado del 27.84 %.  Sin embargo se evidencia que no se cumplió con la meta programada para el periodo.</t>
  </si>
  <si>
    <t>Se evidencia pdf reporte avance suministrado por el área, donde se describe que para este trimestre se tiene un avance consolidado del 68.73 %.  Sin embargo, se observa que no se cumplió con la meta programada para el periodo.</t>
  </si>
  <si>
    <t>Ejecutar análisis mineralógicos y micro morfológicos de suelos, producto de la satisfacción a la demanda por ventanilla</t>
  </si>
  <si>
    <t>Se alcanzó un cumplimiento del 11,55% de lo programado frente a la demanda de los clientes externos</t>
  </si>
  <si>
    <t>No se dio cumplimiento a los 1.510 análisis proyectados debido a la baja demanda y a la falta de personal para la ejecución de los análisis</t>
  </si>
  <si>
    <t>No se dió cumplimiento a la meta programada en el periodo. Se espera que se de alcance a la programación realizada por la dependencia en meses hacia adelante. Revisar el soporte ya que no es especifico para la actividad.</t>
  </si>
  <si>
    <t>No se dió cumplimiento con la meta programada esperada para el período.</t>
  </si>
  <si>
    <t>Se evidencia que no se cumplió con la meta programada en el segundo trimestre del año 2021.</t>
  </si>
  <si>
    <t>Ejecutar análisis biológicos de suelos, producto de la satisfacción a la demanda por ventanilla</t>
  </si>
  <si>
    <t>Para este trimestre se superó en un 2,13% el valor programado, debido a la demanda de los clientes.</t>
  </si>
  <si>
    <t xml:space="preserve">Se cumplió la meta proyectada de 280 análisis ejecutando 921 para este trimestre debido a la alta demanda de clientes externos. </t>
  </si>
  <si>
    <t>Se cumplió la meta programada para el primer trimestre. se sugiere describir para futuros reportes motivos por lo que se superó significativamente la meta programada.</t>
  </si>
  <si>
    <t>Si se dió cumplimiento a la meta programada en el periodo. Revisar el soporte de la actividad el cual debe ser específico para esta actividad.</t>
  </si>
  <si>
    <t>Se dió cumplimiento a la meta, sin embargo, se sobre ejecuta en mas de un 100% revisar programación de meta.</t>
  </si>
  <si>
    <t>Para esta actividad el GIT correspondiente dio cumplimiento a la meta programada, superándola.</t>
  </si>
  <si>
    <t xml:space="preserve">Laboratorio Nacional de Suelos acreditado </t>
  </si>
  <si>
    <t>Acreditación del Laboratorio Nacional de Suelos</t>
  </si>
  <si>
    <t>Revisión documental.</t>
  </si>
  <si>
    <t>Ensayos analíticos Acidez intercambiable, Carbono Orgánico, pH, Humedad, textura, Fosforo disponible, Bases intercambiables y CIC del paquete Q01 acreditados.</t>
  </si>
  <si>
    <t>Se inicio revisión documental</t>
  </si>
  <si>
    <t>Se revisaron y ajustaron los documentos el paquete Q-01. Que por as observaciones de la auditoria del IDEAM lo ameritaron</t>
  </si>
  <si>
    <t>Se alcanzo el avance proyectado del 25% esto con la revisión de documentos como el procedimiento de Carbón Orgánico</t>
  </si>
  <si>
    <t>Se dio cumplimiento a la meta programada</t>
  </si>
  <si>
    <t xml:space="preserve">Se dió cumplimiento a lo programado en la actividad. Se debe contar con documentos de verificación </t>
  </si>
  <si>
    <t>Se da cumplimiento a lo programado</t>
  </si>
  <si>
    <t>Se evidencia que para esta actividad durante el mes de febrero se presenta un avance del 3.15% donde se elaboraron informes de validación faltante, informes de acidez intercambiable y fósforo disponible.  De igual forma en el mes de marzo se recibió la visita del IDEAM, en donde se encontraron 11 NO Conformidades y 4 observaciones que deben ser subsanadas para conseguir la acreditación del paquete analítico Q01.  El porcentaje de avance para este mes corresponde al 2.8% de una meta programada de 10.10%.</t>
  </si>
  <si>
    <t>Se evidencia que para esta actividad durante el mes de abril se presenta un avance del 17,85%, para el mes de mayo se observa un avance del 16.15% y para el mes de junio se finalizó con la recopilación y organización de la información que subsanará las no conformidades dejadas durante la acreditación.  Por lo anterior se da cumplimiento a esta actividad.</t>
  </si>
  <si>
    <t>Verificación a la ejecución de los controles de acuerdo a lo dispuesto en el aseguramiento de la calidad del LNS</t>
  </si>
  <si>
    <t>Se viene cumliendo con la aplicación de los controles</t>
  </si>
  <si>
    <t>Se aplican los controles requeridos</t>
  </si>
  <si>
    <t xml:space="preserve">En esta actividad se avanzó en un 12% más debido a que se realizó la actualización de cartas control, el monitoreo y seguimiento de los métodos y la actualización de las liberaciones del personal    </t>
  </si>
  <si>
    <t>Se dió cumplimiento a la meta programada, sin embargo no existen documentos de verificación asociados a la actividad.</t>
  </si>
  <si>
    <t>Se dió cumplimiento a lo programado y se supera en cumplimiento</t>
  </si>
  <si>
    <t>Planificar determinaciones analíticas acreditar.</t>
  </si>
  <si>
    <t>Se esta definición de las nuevas determinaciones para ampliar el alcance</t>
  </si>
  <si>
    <t>Se han propuesto la determinaciones para la amplición del alcance y se inciia el proceso de validación</t>
  </si>
  <si>
    <t xml:space="preserve">Se avanzo un 20% de acuerdo al 0% proyectado ya que se definió con el personal del LNS las determinaciones que entraran en el nuevo proceso de acreditación.   </t>
  </si>
  <si>
    <t xml:space="preserve">No se cumplió la meta programada para el trimestre, por lo que se sugiere para próximos reportes describir los motivos por los cuales no fue posible alcanzar la meta programada.  </t>
  </si>
  <si>
    <t>Se dió cumplimiento a la meta programada, Sin embargo, se debe contar con soportes del desarrollo de la actividad.</t>
  </si>
  <si>
    <t>Se reporta avance que le aporta al avance acumulado de la meta y el rezago que viene de periodos anteriores</t>
  </si>
  <si>
    <t>No se cumplió con la meta programada para el periodo, ni se soportó con algún documento haciendo la debida explicación.</t>
  </si>
  <si>
    <t>Para el segundo trimestre del año se observa que se cumplió con la meta programada. Por favor soportar las actividades con el desarrollo de cada una.</t>
  </si>
  <si>
    <t>Validación de las determinaciones e informe.</t>
  </si>
  <si>
    <t>Se revisaron y ajustaron validaciones e informe de acuerdo a lo onsignado en el informe de auditoria</t>
  </si>
  <si>
    <t xml:space="preserve">Se dio cumplimiento al 35% proyectado para este trimestre ya que se realizó constante seguimiento a las determinaciones que se encuentran en proceso de acreditación para realizar los ajustes en caso de ser necesario.   </t>
  </si>
  <si>
    <t>Se da cumplimiento con  lo programado</t>
  </si>
  <si>
    <t>Se observa el mismo informe para el cumplimiento de varias actividades, se debe por favor ser más específico en la descripción y avance de cada una de ellas. Sin embargo, se avala el cumplimiento para el segundo trimestre del año.</t>
  </si>
  <si>
    <t>Estimar la incertidumbre de la medición.</t>
  </si>
  <si>
    <t>Se han ajustado los datos de incertidumbre de las determinaciones del paquete Q01 acreditados.</t>
  </si>
  <si>
    <t xml:space="preserve">Se cumplió con el 35% proyectado para este trimestre realizando el control y ajuste a las incertidumbres de las determinaciones que se encuentran en proceso de acreditación.  </t>
  </si>
  <si>
    <t>Se da cumplimiento con lo programado</t>
  </si>
  <si>
    <t>Tramitar ante el ente acreditador: solicitud, asignación y realización de visita</t>
  </si>
  <si>
    <t>Se esta preparando solicitud de visita de seguimiento y ampliación del alcance</t>
  </si>
  <si>
    <t xml:space="preserve">No se realizó ninguna acción con respecto a esta actividad   </t>
  </si>
  <si>
    <t>No se programó meta para este trimestre.</t>
  </si>
  <si>
    <t>Se dió cumplimiento con la meta programada. Se debe contar con soportes del desarrollo de la actividad y evidencias.</t>
  </si>
  <si>
    <t>La meta no cuenta con programación para el periodo</t>
  </si>
  <si>
    <t>Ejecución y seguimiento al programa de gestión ambiental y manejo de RESPEL</t>
  </si>
  <si>
    <t>SSe gestiona el manejo de los residuos peligrosos</t>
  </si>
  <si>
    <t>Se gestiono el manejo de los residuos peligrosos del Laboratorio Nacional de Suelos.</t>
  </si>
  <si>
    <t>Se dio cumplimiento al 27% proyectado para esta actividad toda vez que se ejecutó de manera correcta la recolección de residuos, así como la generación de certificados e informes correspondientes</t>
  </si>
  <si>
    <t>Se dió cumplimiento con la meta programada.  Se debe contar con soportes del desarrollo de la actividad y evidencias.</t>
  </si>
  <si>
    <t>En el mes de marzo se recibió la visita del IDEAM, en donde se encontraron 11 NO Conformidades y 4 observaciones que deben ser subsanadas para conseguir la acreditación del paquete analítico Q01.  El porcentaje de avance para este mes corresponde al 2.8% de una meta programada de 10.10%.  La actividad de acreditación se presenta en un avance del 5.78% avance que se dio fundamentalmente en el ajuste, actualización y envió a planeación de todos los instructivos y procedimientos del laboratorio que se debieron ajustar de acuerdo a los requerimientos dados por el IDEAM.</t>
  </si>
  <si>
    <t>Estudios e Investigaciones</t>
  </si>
  <si>
    <t>Observatorio Inmobiliario Nacional implementado</t>
  </si>
  <si>
    <t>Poner en producción la herramienta para la captura  y disposición de la información recopilada por el Observatorio Nacional Inmobiliario</t>
  </si>
  <si>
    <t>Reporte del observatorio</t>
  </si>
  <si>
    <t>Observatorio Inmobiliario</t>
  </si>
  <si>
    <t>Implementación del Observatorio Inmobiliario Nacional</t>
  </si>
  <si>
    <t xml:space="preserve">Conceptualización del diseño del Observatorio Inmobiliario para la identificación de los requerimientos tecnológicos para la creación de un sistema con múltiples servicios. Se recibió y validó información de fuentes prioritarias para ser depurada y enviar como insumo al componente económico del equipo de actualización catastral. Entre ellas están Ofertas de PROPERATI, Ofertas de CAMACOL - Coordenada Urbana y Licencias de Construcción.  Se empezó la articulación con el componente físico del equipo de actualización para la identificación de la información requerida._x000D_
Se avanzó en la etapa preliminar para la gestión de convenios con CENIT, SAE y CAMACOL._x000D_
</t>
  </si>
  <si>
    <t xml:space="preserve">Sobre el diseño conceptual del Observatorio Inmobiliario Catastral, se elaboró documento de soporte donde se abordaron diferentes temas._x000D_
Respecto a la fase 1 de la implementación del Observatorio a través de herramientas tecnológicas, se inició la estructuración de un proyecto de analítica de datos con la elaboración de una propuesta "Determinación de los niveles de probabilidad de cambios físicos en el territorio". Por otra parte, se estructuró y se revisó el documento final de convenio para el intercambio de información a suscribir con SAE. Se encuentra en proceso de validación y firmas por las partes y se gestionó y se suscribió Acuerdo para el intercambio de información con CENIT._x000D_
</t>
  </si>
  <si>
    <t>no hay meta para este periodo</t>
  </si>
  <si>
    <t>Se anexa cuadro de avance en la ejecución de actividades</t>
  </si>
  <si>
    <t>Se verifica la información y la evidencia aportada: Documentos del diseño conceptual del observatorio, al ser coincidentes se aprueba el seguimiento.</t>
  </si>
  <si>
    <t>Se evidencia cuadro con el avance de ejecución actividades.</t>
  </si>
  <si>
    <t>Prospectiva</t>
  </si>
  <si>
    <t>Servicio de Gestión del conocimiento e Innovación Geográfica aplicados</t>
  </si>
  <si>
    <t>Impulsar el uso y la explotación de datos y tecnologías de información geográfica a nivel institucional y territorial</t>
  </si>
  <si>
    <t>Realizar los eventos para la difusión y transferencia de conocimiento especializado asociado al uso y explotación de datos y tecnologías geoespaciales</t>
  </si>
  <si>
    <t xml:space="preserve">Agenda 
Convocatorias 
Material de apoyo 
Registros de asistencia 
</t>
  </si>
  <si>
    <t>Dirección  de Investigación y Prospectiva</t>
  </si>
  <si>
    <t>Sumatoria de eventos realizados para la difusión y transferencia de conocimiento especializado asociado al uso y explotación de datos y tecnologías geoespaciales</t>
  </si>
  <si>
    <t xml:space="preserve">Se dispusieron en Telecentro Regional los cursos de Participación Ciudadana para la Operación Catastral Multipropósito y Reconocedor Predial Urbano-Rural. Se revisaron los 3 cursos gratuitos: Fundamentos de percepción remota, de SIG y de Cartografía. Se actualizaron los documentos del curso Fundamentos IDE. Se dio respuesta por correo a usuarios sobre cursos CIAF._x000D_
Por otra parte, se está gestionando con ONU SPIDER y CONIDA para desarrollar un evento técnico sobre el uso de tecnologías geoespaciales, para las sequías e inundaciones._x000D_
</t>
  </si>
  <si>
    <t xml:space="preserve">Se desarrolló con éxito, el evento técnico científico internacional denominado Primer Webinar: USO DE LA TECNOLOGÍA SATELITAL EN LA INVESTIGACIÓN PARA LA GESTIÓN DEL RIESGO DE DESASTRES. Organizado por CONIDA con participación del IGAC y en el marco de los compromisos de la COMIXTA Perú - Colombia. Se efectuó conferencia relacionada con el Sistema de Referencia Geodésico Nacional. Se dispuso en la Plataforma Telecentro Regional el material elaborado para el curso autónomo Fundamentos LADM. </t>
  </si>
  <si>
    <t>Se realizaron los siguientes evento técnico científicos: Foro "CATASTRO MULTIPROPÓSITO, NUEVOS RETOS, NUEVOS PROFESIONALES", que contó con la participación de 270 asistentes, representantes de universidades públicas y privadas así como de instituciones de formación técnica y tecnológica y  el Facebook Live para socializar la política de catastro multipropósito y los retos de los profesionales en su implementación, que contó con la asistencia en vivo de 200 personas aproximadamente y ha tenido más de 3.700 visualizaciones.</t>
  </si>
  <si>
    <t>Se valida el seguimiento y la evidencia aportada: registros de asistencia, contenidos de curso y correos de convocatoria, al ser coincidentes se aprueba el seguimiento</t>
  </si>
  <si>
    <t>Se verifica la información y la evidencia aportada: Eventos y Facebook live, al ser coincidentes se aprueba el seguimiento.</t>
  </si>
  <si>
    <t>No se reporta avance cuantitativo, pero en el autoseguimiento del proceso si se reporta la revision de 3 cursos gratuitos: Fundamentos de percepción remota, de SIG y de Cartografía. Se reporta la actualización de los documentos del curso Fundamentos IDE</t>
  </si>
  <si>
    <t xml:space="preserve">Se observa cumplimiento de la actividad con acta 01 del 28/04/2021 evento CONIDA, correo 03/05/2021 invitación conferencia virtual Sistema de Referencia Geodésica Nacional, Curso IDE y curso Fundamentos LADM en Telecentro. </t>
  </si>
  <si>
    <t>Proyectos de innovación e investigación aplicados para la optimización de procesos institucionales y/o uso de tecnologías geoespaciales para el desarrollo territorial</t>
  </si>
  <si>
    <t>Diseñar, construir e implementar en zonas pilotos los proyectos de innovación e investigación aplicada para la optimización de procesos Institucionales.</t>
  </si>
  <si>
    <t xml:space="preserve">Plan de trabajo del proyecto
Planteamiento y formulación del proyecto
Informe de resultados del proyecto
Herramienta/Aplicación desarrollada
Documento que contenga la ruta de repositorio de datos del proyecto
</t>
  </si>
  <si>
    <t>Proyectos de innovación e investigación aplicada para la optimización de procesos Institucionales desarrollados.</t>
  </si>
  <si>
    <t xml:space="preserve">Se realizó el plan de investigación e innovación del año 2021, de acuerdo con las necesidades de las áreas misionales. Se realizaron reuniones con la Subdirección de Agrología con el fin de avanzar en la definición de alcances de la implementación de los proyectos de innovación en las líneas temáticas de mapeo digital de suelos y evaluación de exactitud temática. A nivel de investigación se está trabajando en Espectro radiometría, para lo cual se tiene un Share Point con los avances. </t>
  </si>
  <si>
    <t xml:space="preserve">Proyecto Espectroradiometría: Se realizó comisión a campo con el fin de capturar firmas espectrales en zonas de Manglar. En temas documentales del mismo proyecto se está avanzando en la organización de referencias bibliográficas y documentación de estado del arte. Se desarrollo documento de avance del proyecto Expedición Pacífico._x000D_
Proyecto de Agrología: Control de la calidad de la información primaria generada en los levantamientos de suelos. Primera parte del desarrollo planteado para la optimización del proceso de control de calidad de perfiles de suelos que corresponde al módulo de preparación de datos y del respectivo avance del manual de uso._x000D_
</t>
  </si>
  <si>
    <t xml:space="preserve">Proyecto de Espectroradiometría:  Se consolidó el documento técnico "Teledetección, Espectroradiometría y Segmentación de Imágenes Multiespectrales a través de Autómatas Celulares”, con la participación de los pasantes de investigación de la Universidad Distrital Francisco José de Caldas. _x000D_
Proyecto de Agrología: “Control de la calidad de la información primaria generada en los levantamientos de suelos”. Se desarrolló el aplicativo para la optimización del proceso de control de calidad de perfiles de suelos y se realiza el manual de uso respectivos, así mismo se realizó el informe final del proyecto._x000D_
</t>
  </si>
  <si>
    <t xml:space="preserve">Se valida el seguimiento y la evidencia aportada: estado del arte y búsqueda bibliográfica, al ser coincidentes se aprueba el seguimiento. </t>
  </si>
  <si>
    <t>Se verifica la información y la evidencia aportada: Documentos de los proyectos desarrollados, al ser coincidentes se aprueba el seguimiento.</t>
  </si>
  <si>
    <t>No se reporta avance cuantitativo de la meta. Se reporta la realizción de reuniones y tareas preliminares para lograr el cumplimiento de la meta</t>
  </si>
  <si>
    <t>Se observa ejecución de la actividad mediante el Proyecto Espectroradiometria (Estado del arte, avance a mayo 2021 del proyecto, Bibliografía espectro V3, borrador reporte final) y del Proyecto IDI Agrología (Calidad Datos, Evaluación Temática y Mapeo de Suelos).</t>
  </si>
  <si>
    <t>Reconocimiento como institución técnico científica parte del Sistema Nacional de Ciencia, Tecnología e Innovación</t>
  </si>
  <si>
    <t>Diseñar e implementar el plan de reconocimiento de la entidad como autoridad técnico científica</t>
  </si>
  <si>
    <t>Plan de reconocimiento de la entidad
Soportes de implementación del plan (artículos, contenidos, documentación procesos minciencias, investigaciones)</t>
  </si>
  <si>
    <t xml:space="preserve">Porcentaje de avance en implementación de plan de reconocimiento de la entidad como autoridad técnico - científica </t>
  </si>
  <si>
    <t xml:space="preserve">Se realizaron reuniones con los grupos de investigación y con la Subdirección de Agrología para ir adelantando la revisión de la documentación y demás acompañamiento para el reconocimiento de grupos ante Minciencias._x000D_
Por otra parte, se enviaron los artículos (6) de investigación asociados a los proyectos del año 2020 en la temática de Cartografía para evaluación a diferentes revistas para posterior publicación. Se presenta un retraso del 10% en la actividad ya que se está a la espera de la respuesta por Minciencias referente a la metodología a seguir sobre el reconocimiento del centro de investigación._x000D_
</t>
  </si>
  <si>
    <t xml:space="preserve">Reconocimiento de grupos: Se avanzó en la actualización de los CvLAC de los investigadores de los grupos de investigación del IGAC, se realizó el inventario de productos de I+D+i de cada uno de los grupos de investigación y se actualizo la información en el CvLAC, se amplió el plazo de la convocatoria de reconocimiento de grupos de investigación hasta el mes de octubre por parte de Minciencias._x000D_
Reconocimiento CIAF: Se realizó el cronograma de actividades para el desarrollo y actualización de los documentos requeridos para la recertificación del Centro de investigación. Así mismo se Avanzó en la revisión y preparación de los documentos de reconocimiento con sus anexos respectivos. </t>
  </si>
  <si>
    <t xml:space="preserve">Reconocimiento Dirección de Investigación y Prospectiva: Se radicó ante MINCIENCIAS, la solicitud de reconocimiento de la DIP como Centro de Investigación, quedando pendientes de eventuales observaciones._x000D_
Reconocimiento de grupos: Se aplicó a la convocatoria MINCIENCIAS, de reconocimiento de Grupos de I+D+i e investigadores, con la participación de los siguientes grupos: Geomática; Estudios Territoriales; y Suelos y Ecología, quedando pendientes de eventuales observaciones._x000D_
</t>
  </si>
  <si>
    <t>Se valida el seguimiento y la evidencia aportada: plan de trabajo, informe de autoevaluación, plan de mejoramiento, inventario de producción científica y actas de reuniones, al ser coincidentes se aprueba el seguimiento.</t>
  </si>
  <si>
    <t>Se verifica la información y la evidencia aportada: Documentación para reconocimiento ante Minciencias, al ser coincidentes se aprueba el seguimiento.</t>
  </si>
  <si>
    <t xml:space="preserve">Se evidencian correos y material de reuniones con los grupos de investigación y con la Subdirección de Agrología para la revisión de la documentación y acompañamiento para el reconocimiento de grupos ante Minciencias. Se reporta  retraso del 10% en la actividad debido a que se está a la espera de la respuesta por Minciencias referente a la metodología a seguir sobre el reconocimiento del centro de investigación._x000D_
</t>
  </si>
  <si>
    <t>Se realiza ejecución de la actividad mediante Reconocimiento CIAF (Cronograma 21/05/2021, Plan Mejoramiento CIAF 21/06/2021, Respuesta concepto CIAF 19/05/2021, Actas 1, 2, 3 del 19, 24 y 26 mayo 2021, entre otros) y del Reconocimiento Grupos (Geomática actas 15 y 16 del 7 y 13 de mayo 2021, registro asistencia del 19/05/2021 acompañamiento investigadores, entre otros).</t>
  </si>
  <si>
    <t>Sistema de información geográfica para grupos étnicos.</t>
  </si>
  <si>
    <t>Trabajar de manera colaborativa y participativa con nuestras partes interesadas para la generación de valor público</t>
  </si>
  <si>
    <t>Fortalecimiento de las alianzas estratégicas de cooperación técnica y científica</t>
  </si>
  <si>
    <t>Realizar el diseño, desarrollo e implementación de las nuevas funcionalidades del sistema de información geográfica para grupos étnicos - Fase II</t>
  </si>
  <si>
    <t>Documentación técnica de la etapa de diseño, desarrollo e implementación de las nuevas funcionalidades.</t>
  </si>
  <si>
    <t>Sistema de información geográfica para grupos étnicos actualizado.</t>
  </si>
  <si>
    <t>Se elaboró el plan de gestión, diseño y desarrollo del SIG INDIGENA y el cronograma de actividades para la vigencia 2021, los cuales fueron aprobados por la Comisión Nacional de Territorios Indígenas - CNTI.</t>
  </si>
  <si>
    <t>1. Etapa de Diseño: Se generó el documento de diseño de la base de datos del sistema incluyendo diccionario de datos y modelos conceptual, lógico y físico. _x000D_
2. Etapa de Desarrollo: Se creó la estructura en base de datos de las capas a partir de las cuales se generará la geometría de los polígonos para la funcionalidad de delimitación de resguardo. Se avanzó en el desarrollo del formulario alfanumérico para el registro de los procesos de seguimiento de solicitudes de terrenos pretendidos por la CNTI ante la ANT</t>
  </si>
  <si>
    <t>Etapa de Desarrollo: Se finalizó el desarrollo de la funcionalidad de registro de solicitudes de terrenos pretendidos por la Comisión Nacional de Territorios Indígenas - CNTI ante la Agencia Nacional de Tierras – ANT en el visor geográfico de la aplicación, se avanza en la creación del formulario para actualizar las solicitudes en el módulo alfanumérico y en el desarrollo de la funcionalidad buscador de solicitudes en el visor geográfico del Sistema de Información SIG Indígenas.</t>
  </si>
  <si>
    <t>Se valida el seguimiento y la evidencia aportada: documentos de diseño y bases de datos de desarrollo, al ser coincidentes se aprueba el seguimiento.</t>
  </si>
  <si>
    <t>Se verifica la información y la evidencia aportada: Documentos de desarrollo, al ser coincidentes se aprueba el seguimiento.</t>
  </si>
  <si>
    <t>Se evidencia acta de reunion del 30/03/2021 con asunto: Definición funcionalidades a ser priorizadas durante la vigencia 2021. Tambien se evidencia documento word con el plan de gestión, diseño y desarrollo del SIG INDIGENA y el cronograma de actividades para la vigencia 2021.</t>
  </si>
  <si>
    <t>Se valida ejecución con documentos de las etapas de diseño y desarrollo (SIG Indigena, solicitudes, Sig Indigena-RVA-V1.0 mayo 2021, Sig Indigena-CBD-SOL-V1.0 abril 2021 entre otros).</t>
  </si>
  <si>
    <t>Realizar la capacitación y/o entrenamiento del SIG a los grupos étnicos de acuerdo con los lineamientos de la Comisión Nacional de Territorios Indígenas - CNTI</t>
  </si>
  <si>
    <t>Registros de asistencia, material de apoyo.</t>
  </si>
  <si>
    <t xml:space="preserve">Se ajustó el material para la realización de las jornadas de capacitación a ser desarrollada para las comunidades indígenas. Se definió la estrategia para la participación de los miembros de la CNTI en los cursos virtuales ofrecidos por el CIAF (Curso virtual en fundamentos SIG)._x000D_
</t>
  </si>
  <si>
    <t>Se realizó la capacitación en administración (cargue de capas de información geográfica al sistema) y publicación de servicios web y el curso de Fundamentos IDE a los miembros definidos por la Comisión Nacional de Territorios Indígenas – CNTI a través de la plataforma Telecentro Regional.</t>
  </si>
  <si>
    <t>Se valida el seguimiento y la evidencia aportada: listado de inscritos y material del curso, al ser coincidentes se aprueba el seguimiento.</t>
  </si>
  <si>
    <t>Se verifica la información y la evidencia aportada: Documentos de los cursos realizados, al ser coincidentes se aprueba el seguimiento.</t>
  </si>
  <si>
    <t xml:space="preserve">Se valida ejecución de la actividad con la evidencia aportada (Lista de inscritos, 3 correos de 29/06/2021  indigenas, correo del23/06/2021 programas y formatos de inscripción y documento curso semipresencial). </t>
  </si>
  <si>
    <t>Realizar el soporte del sistema de información geográfica para grupos étnicos - Fase II</t>
  </si>
  <si>
    <t>Bitácora de incidencias solucionadas</t>
  </si>
  <si>
    <t>No se recibieron solicitudes de soporte por parte de la Comisión Nacional de Territorios Indígenas _CNTI, así mismo el sistema no presento inconvenientes durante los meses de enero, febrero y marzo.</t>
  </si>
  <si>
    <t>Se realizó el soporte técnico a las diferentes incidencias que se presentaron en el uso y funcionamiento del SIG Indigenas.</t>
  </si>
  <si>
    <t>Se realizó soporte al Sistema de Información Geográfica -SIG Indígena validando los servicios de la Agencia Nacional de Tierras – ANT y del Ministerio del Interior para las herramientas de mapas temáticos e indicadores.</t>
  </si>
  <si>
    <t>Se valida el seguimiento y la evidencia aportada: bitácora de incidencias solucionadas, al ser coincidentes se aprueba el seguimiento.</t>
  </si>
  <si>
    <t>Se verifica la información y la evidencia aportada: Bitacora de incidencias, al ser coincidentes se aprueba el seguimiento.</t>
  </si>
  <si>
    <t>Se evidencian documentos de bitacoras de incidencias solucionadas de los meses de febrero y marzo de 2021, donde se informa que no hubo solicitud de soporte por parte de la CNTI en estos meses.</t>
  </si>
  <si>
    <t>Se evidencia soporte brindado mediante la evidencia suministrada, denominada Bitácora de Incidencias Solucionadas-SIG Indigena.</t>
  </si>
  <si>
    <t>Asistencia técnica a entidades en la gestión de los recursos geográficos</t>
  </si>
  <si>
    <t>Planear la asistencia técnica, asesoría, análisis y/o consultoría a desarrollar</t>
  </si>
  <si>
    <t>Propuestas técnico económicas y plan de trabajo del servicio</t>
  </si>
  <si>
    <t>Relación de asistencias técnicas a entidades en la gestión de los recursos geográficos</t>
  </si>
  <si>
    <t xml:space="preserve">Se elaboró y presento propuesta técnico-económica para general el SIG del Depto del Quindío Fase III, el SIG de VALLEDUPAR, el SIG de DIPOL, el SIG de la Gobernación de Norte de Santander, el SIG del Instituto Cuervo y Caro y el SIG para Empresas públicas de Cundinamarca._x000D_
</t>
  </si>
  <si>
    <t>Se realizaron dos propuestas técnico económicas para Corponariño:  Propuesta SIG_Corponariño Fase_I y propuesta para la estandarización (estructuración de información geográfica) y asesoría en desarrollo. Se elaboró Propuesta técnico económica para la construcción de mapas geoestadísticos de las temáticas de Educación, Demografía y Sisbén para el municipio de Chia y propuesta técnico económica para el Soporte y Mantenimiento del SIGEO_Chía.</t>
  </si>
  <si>
    <t>Se realizaron dos propuestas técnico económicas, la primera para la construcción del SIG_Corpouraba fase I para la Corporación de Urabá y la segunda para la construcción de la IDE sectorial para el Ministerio de minas y energía.</t>
  </si>
  <si>
    <t>Se valida el seguimiento y la evidencia aportada: propuestas técnico económicas, al ser coincidentes se aprueba el seguimiento.</t>
  </si>
  <si>
    <t>Se verifica la información y la evidencia aportada: Propuestas tecnicas, al ser coincidentes se aprueba el seguimiento.</t>
  </si>
  <si>
    <t>Se evidencian documentos de propuestas tecnicas de de seis proyectos</t>
  </si>
  <si>
    <t>Se valida actividad con propuestas técnico económicas de SIGEO-CHIA junio 2021 y de SIG-CORPONARIÑO abril 2021.</t>
  </si>
  <si>
    <t>Desarrollar la asistencia técnica, asesoría, análisis y/o consultoría</t>
  </si>
  <si>
    <t>Informes de avance de la asistencia técnica</t>
  </si>
  <si>
    <t>Se da inicio a la asistencia técnica RENARE bajo el convenio Específico con Patrimonio Natural/IDEAM/IGAC y se generan avances de acuerdo al cronograma aprobado del proyecto.</t>
  </si>
  <si>
    <t>Se avanza en la ejecución del convenio  Específico de Asociación 019 de 2020 - Patrimonio Natural/IDEAM/IGAC (RENARE); se realizó la entrega de los productos N° 3, 4, y 5 según esepecificaciones del convenio.</t>
  </si>
  <si>
    <t xml:space="preserve">Se avanza en la ejecución del convenio  Específico de Asociación 019 de 2020 - Patrimonio Natural/IDEAM/IGAC (RENARE); se realizó la entrega de los productos N°  6, 7 y 8 según especificaciones del convenio._x000D_
Por otra parte, se oficializó la firma e inicio del contrato interadministrativo IGAC- MUNICIPIO DE CHIA para realizar el desarrollo e implementación del módulo geoestadístico para las temáticas relacionadas con demografía, educación y estratificación, módulo de seguimiento al ordenamiento territorial en el visor geográfico, así como el soporte y mantenimiento al sistema de información geográfico sigeo_chia. Así mismo, se avanzó en la etapa de planificación, mediante la elaboración, validación y entrega del plan de gestión y cronograma de actividades del proyecto._x000D_
</t>
  </si>
  <si>
    <t>Se valida el seguimiento y la evidencia aportada: entregables de avance por cada producto del convenio RENARE y actas de reunión de los seguimientos realizados al convenio, al ser coincidentes se aprueba el seguimiento.</t>
  </si>
  <si>
    <t>Se verifica la información y la evidencia aportada: documentos CHIA y RENARE, al ser coincidentes se aprueba el seguimiento.</t>
  </si>
  <si>
    <t>No se reporta avance cuantitativo. Se evidencian documentos de interoperabilidad, actas y listados de asistencia a reuniones, informe de incidencias atendidas y estado actual del proyecto RENARE.</t>
  </si>
  <si>
    <t xml:space="preserve">Se observa ejecución de la actividad mediante entrega de los productos 3, 4 y 5 (formatos para puesta en producción, listado y actas de asistencia, informe estado actual de los proyectos, entre otros) y reuniones internas y externas realizadas en el segundo trimestre 2021. </t>
  </si>
  <si>
    <t xml:space="preserve">Documentos actualizados </t>
  </si>
  <si>
    <t xml:space="preserve">Se realizaron los ajustes del nuevo Procedimiento de Investigación, Desarrollo e Innovación, el Instructivo y a los formatos respectivos, una vez terminados los ajustes, se remitieron los documentos a la OAP para observaciones, ello con el objetivo de oficializar estos documentos._x000D_
</t>
  </si>
  <si>
    <t>Se realizaron los ajustes pertinentes al Procedimiento e Instructivo de investigación, desarrollo e innovación sugeridos por la OAP, así mismo, se envió correo a la Oficina Jurídica solicitando (mediante el formato oficial) la inclusión en el normograma institucional de Resoluciones, Normas y Decretos referenciados en el Procedimiento.</t>
  </si>
  <si>
    <t>Se realizó la revisión de la documentación del proceso y se generó la derogación de algunos formatos y procedimientos que ya no aplican de acuerdo a la nueva estructura y actividades del proceso.</t>
  </si>
  <si>
    <t>Se valida el seguimiento y la evidencia aportada: correos de revisión, procedimiento, instructivos y formatos, al ser coincidentes se aprueba el seguimiento.</t>
  </si>
  <si>
    <t>Se evidencian documetos con ajustes al Procedimiento de Investigación, Desarrollo e Innovación, al Instructivo y a formatos. Tambien se presenta la remisión de estos documentos a la OAP para revisión y aprobación.</t>
  </si>
  <si>
    <t>Se verifica ejecución de la actividad mediante evidencias aportadas (correos de revisión y verificación, procedimientos, formatos e instructivos).</t>
  </si>
  <si>
    <t xml:space="preserve">Herramienta Planigac
</t>
  </si>
  <si>
    <t>Se realizó el seguimiento del primer trimestre a los controles de los riesgos del proceso de gestión del conocimiento, investigación e innovación.</t>
  </si>
  <si>
    <t>Se realizó el seguimiento del segundo trimestre a los controles de los riesgos del proceso de gestión del conocimiento, investigación e innovación.</t>
  </si>
  <si>
    <t>Se realizó el seguimiento del tercer trimestre a los controles de los riesgos del proceso de innovación y gestión del conocimiento aplicado</t>
  </si>
  <si>
    <t>Se valida el seguimiento y la evidencia aportada: herramienta PLANIGAC diligenciado y reporte de avances de riesgos, al ser coincidentes se aprueba el seguimiento.</t>
  </si>
  <si>
    <t>Se verifica la información y la evidencia aportada: Reportes de riesgos, al ser coincidentes se aprueba el seguimiento.</t>
  </si>
  <si>
    <t xml:space="preserve">Se evidencia archivo Planigac con el seguimiento a los controles de los riesgos del proceso de gestión del conocimiento, investigación e innovación, correspondiente al primer trimestre </t>
  </si>
  <si>
    <t>Se observa ejecución de la actividad en archivo Planigac con seguimiento a controles de riesgos del proceso.</t>
  </si>
  <si>
    <t>Esta actividad inicia a partir del mes de octubre</t>
  </si>
  <si>
    <t>Actividad programada para el mes de octubre</t>
  </si>
  <si>
    <t>Sin meta asignada para segundo trimestre.</t>
  </si>
  <si>
    <t>Se realizó seguimiento al cumplimiento del plan de acción anual del proceso de gestión del conocimiento, investigación e innovación para el primer trimestre del año 2021.</t>
  </si>
  <si>
    <t>Se realizó seguimiento al cumplimiento del plan de acción anual del proceso de gestión del conocimiento, investigación e innovación para el segundo trimestre del año 2021.</t>
  </si>
  <si>
    <t>Se realizó seguimiento al cumplimiento del plan de acción anual del proceso de gestión de innovación y gestión del conocimiento aplicado para el tercer trimestre del año 2021.</t>
  </si>
  <si>
    <t>Se valida el seguimiento y la evidencia aportada: herramienta PLANIGAC diligenciado, al ser coincidentes se aprueba el seguimiento.</t>
  </si>
  <si>
    <t>Se verifica la información y la evidencia aportada: Plan de acción del proceso con seguimiento, al ser coincidentes se aprueba el seguimiento.</t>
  </si>
  <si>
    <t>Se evidencia archivo Planigac con el seguimiento al plan de acción anual del proceso de gestión del conocimiento, investigación e innovación, correspondiente al primer trimestre de 2021</t>
  </si>
  <si>
    <t xml:space="preserve">Se observa ejecución de la actividad en la herramienta Planigac con seguimiento al Plan de Acción del proceso del segundo trimestre 2021.  </t>
  </si>
  <si>
    <t>Esta actividad inicia a partir del mes de octubre.</t>
  </si>
  <si>
    <t>Sin meta asignada en este trimestre.</t>
  </si>
  <si>
    <t>Se realizó seguimiento a los productos y/o servicios ofrecidos por el proceso de gestión del conocimiento, investigación e innovación y se evidencia que para el primer trimestre del año no se presentó producto no conforme.</t>
  </si>
  <si>
    <t>Se realizó seguimiento a los productos y/o servicios ofrecidos por el proceso de gestión del conocimiento, investigación e innovación y se evidencia que para el segundo trimestre del año no se presentó producto no conforme.</t>
  </si>
  <si>
    <t>Se realizó seguimiento a los productos y/o servicios ofrecidos por el proceso de innovación y gestión del conocimiento aplicado y se evidencia que para el tercer trimestre del año no se presentó producto no conforme.</t>
  </si>
  <si>
    <t>Se valida el seguimiento y la evidencia aportada: correos con el seguimiento al producto no conforme, al ser coincidentes se aprueba el seguimiento.</t>
  </si>
  <si>
    <t>Se verifica la información y la evidencia aportada: Correos de seguimiento al producto no conforme, al ser coincidentes se aprueba el seguimiento.</t>
  </si>
  <si>
    <t>Se evidencian correos en los que se informa que durante el primer trimestre de 2021 no se han presentado productos y/o servicios no conformes.</t>
  </si>
  <si>
    <t>Según lo reporta el proceso, para este periodo no se presentó producto no conforme.</t>
  </si>
  <si>
    <t>Documento con las acciones implementadas</t>
  </si>
  <si>
    <t>Esta actividad inicia a partir del mes de junio.</t>
  </si>
  <si>
    <t>Se generó  matriz para identificar y establecer las actividades que se realizarán para fortalecer aquellas acciones que en la vigencia 2020 no tuvieron mayores avances, estas actividades se llevarán a cabo durante este segundo semestre y en la siguiente vigencia.</t>
  </si>
  <si>
    <t>Se realizó verificación de evidencias realizadas a la fecha para fortalecer aquellas acciones que en la vigencia 2020 no tuvieron mayores avances.</t>
  </si>
  <si>
    <t>Actividad programada para el mes de junio</t>
  </si>
  <si>
    <t>Se valida el seguimiento y la evidencia aportada: archivo preparación FURAG, al ser coincidentes se aprueba el seguimiento.</t>
  </si>
  <si>
    <t xml:space="preserve">Se valida ejecución de la actividad con documento excel sobre preparación de FURAG 2021 del CIAF (Respuestas, evidencias y enlaces de consulta).  </t>
  </si>
  <si>
    <t>ICA-1</t>
  </si>
  <si>
    <t>Inoportunidad en la prestación de servicios o en la entrega de productos</t>
  </si>
  <si>
    <t xml:space="preserve">1. Inadecuada gestión de la infraestructura física y tecnológica (mantenimiento de instalaciones- laboratorio-aulas- baños-pisos- etc.)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t>
  </si>
  <si>
    <t>1. Sanciones penales o disciplinarias
2. Se producen investigaciones fiscales.
3. Se presentarían intermitencias o dificultades en la operación del proceso
4. Se producen investigaciones disciplinarias.
5. Aunque se materialice el riesgo es posible recrear, disponer y/o publicar la información en un tiempo mayor a 8 horas
6. Afectación en el presupuesto mayor a 200 millones y hasta 300 millones de pesos anuales
7. Afecta la imagen de la Entidad</t>
  </si>
  <si>
    <r>
      <t xml:space="preserve">El Jefe de la Oficina CIAF o el funcionario asignado, verifica mensualmente el cumplimiento de las actividades propuestas en el Plan de Acción Anual (PAA) y los cronogramas de los proyectos, analizando los informes entregados a través de correo electrónico por cada Coordinador de GIT. En caso de encontrar algún retraso, o posible retraso, se toman las decisiones y reprogramaciones necesarias para cumplir las metas anuales.
</t>
    </r>
    <r>
      <rPr>
        <b/>
        <sz val="9"/>
        <rFont val="Arial"/>
        <family val="2"/>
      </rPr>
      <t>Evidencia:</t>
    </r>
    <r>
      <rPr>
        <sz val="9"/>
        <rFont val="Arial"/>
        <family val="2"/>
      </rPr>
      <t xml:space="preserve"> Informe mensual consolidado de seguimiento al Plan de Acción Anual (PAA) y/o correos lectrónicos de entrega de informes</t>
    </r>
  </si>
  <si>
    <t>El Jefe de la Oficina CIAF o el funcionario asignado</t>
  </si>
  <si>
    <t>Informe mensual consolidado de seguimiento al Plan de Acción Anual (PAA) y/o correos lectrónicos de entrega de informes</t>
  </si>
  <si>
    <t>Se realizó el seguimiento del plan de acción anual para el mes de enero, febrero y marzo verificando el cumplimiento de las actividades.</t>
  </si>
  <si>
    <t>Se realizó el seguimiento del plan de acción anual para el mes de abril, mayo y junio verificando el cumplimiento de las actividades</t>
  </si>
  <si>
    <t>Se realizó el seguimiento del plan de acción anual para el mes de julio, agosto y septiembre verificando el cumplimiento de las actividades.</t>
  </si>
  <si>
    <t>Se verifica ejecución del control con documentos excel de seguimiento al Plan de Acción del proceso, correspondientes a los meses de abril, mayo y junio de 2021.</t>
  </si>
  <si>
    <r>
      <t xml:space="preserve">Semanalmente el responsable de correspondencia del proceso de Gestión del conocimiento, investigación e  innovación, realiza el seguimiento al estado de las peticiones descargando el reporte de SIGAC. En caso de encontrar peticiones que no se han respondido, informa al responsable antes de vencer el plazo de respuesta y comunica al Jefe de la Oficina CIAF sobre las peticiones pendientes por responder.
</t>
    </r>
    <r>
      <rPr>
        <b/>
        <sz val="9"/>
        <rFont val="Arial"/>
        <family val="2"/>
      </rPr>
      <t>Evidencia:</t>
    </r>
    <r>
      <rPr>
        <sz val="9"/>
        <rFont val="Arial"/>
        <family val="2"/>
      </rPr>
      <t xml:space="preserve"> Reporte de pendientes del aplicativo de correspondencia y/o correos electrónicos informando las peticiones pendientes (según sea el caso).</t>
    </r>
  </si>
  <si>
    <t xml:space="preserve">Responsable del seguimiento a la gestión documental del proceso de Gestión del conocimiento, investigación e innovación </t>
  </si>
  <si>
    <t xml:space="preserve"> Reporte de pendientes del aplicativo de correspondencia y/o correos electrónicos informando las peticiones pendientes (según sea el caso).</t>
  </si>
  <si>
    <t>Se realizó seguimiento al estado de las peticiones del primer trimestre a través del sistema SIGAC; se verifica el estado de las peticiones.</t>
  </si>
  <si>
    <t>Se realizó seguimiento al estado de las peticiones del segundo trimestre a través del sistema SIGAC; se verifica el estado de las peticiones.</t>
  </si>
  <si>
    <t>Se realizó seguimiento al estado de las peticiones del tercer trimestre a través del sistema SIGAC; se verifica el estado de las peticiones.</t>
  </si>
  <si>
    <t>Se evidencian seguimientos semanales al estado de las peticiones del primer trimestre a través del sistema SIGAC</t>
  </si>
  <si>
    <t xml:space="preserve">Se observa seguimiento mediante los 13 informes semanales de SIGAC que se adjuntan, de abril, mayo, y junio de 2021. </t>
  </si>
  <si>
    <t>Se valida el seguimiento y la evidencia aportada: matriz de plan de acción con seguimientos, al ser coincidentes se aprueba el seguimiento.</t>
  </si>
  <si>
    <t>Se verifica la información y la evidencia aportada: Seguimientos al plan de acción, al ser coincidentes se aprueba el seguimiento.</t>
  </si>
  <si>
    <t>Se valida el seguimiento y la evidencia aportada: reportes de SIGAC, al ser coincidentes se aprueba el seguimiento.</t>
  </si>
  <si>
    <t>Se verifica la información y la evidencia aportada: Reportes SIGAC, al ser coincidentes se aprueba el seguimiento.</t>
  </si>
  <si>
    <t>PRO-1</t>
  </si>
  <si>
    <t>ICA-2</t>
  </si>
  <si>
    <t>Posibilidad de recibir o solicitar cualquier dádiva o beneficio a nombre propio o de terceros con el fin de obtener información reservada o clasificada, conseguir un resultado de un proyecto de investigación antes de ser publicado o adquirir un título de postgrado.</t>
  </si>
  <si>
    <t>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t>
  </si>
  <si>
    <r>
      <t xml:space="preserve">El responsable de cada GIT del proceso de Gestión del Conocimiento, Investigación e Innovación, debe verificar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t>
    </r>
    <r>
      <rPr>
        <b/>
        <sz val="9"/>
        <rFont val="Arial"/>
        <family val="2"/>
      </rPr>
      <t>Evidencias:</t>
    </r>
    <r>
      <rPr>
        <sz val="9"/>
        <rFont val="Arial"/>
        <family val="2"/>
      </rPr>
      <t xml:space="preserve"> Reporte y/o correo electrónico remitido al líder del proceso con la validación documental</t>
    </r>
  </si>
  <si>
    <t>Responsable de cada GIT del CIAF</t>
  </si>
  <si>
    <t>Reporte y/o correo electrónico remitido al líder del proceso con la validación documental</t>
  </si>
  <si>
    <t>Se verifico que los espacios de trabajo virtual de cada GIT contaran con la estructura de acuerdo a las tablas de retención documental según actualización del año 2020, esto para la custodia de la información del proceso de gestión del conocimiento, investigación e innovación.</t>
  </si>
  <si>
    <t>Se verifico que los espacios de trabajo virtual de cada GIT cuentan con la estructura de acuerdo a las tablas de retención documental según actualización del año 2020, esto para la custodia de la información del proceso de gestión del conocimiento, investigación e innovación.</t>
  </si>
  <si>
    <t>Se verifico que los espacios de trabajo virtual cuenten con la estructura de acuerdo a las tablas de retención documental según actualización del año 2020. Debido a la nueva estructura del IGAC se revisara este control para el último trimestre del año, ya que se debe esperar los nuevos lineamientos de gestión documental sobre la actualización de las Tablas de Retención documental.</t>
  </si>
  <si>
    <t>Se evidencia seguimento a la estructura de las TRD de los diferentes Grupos Internos de TRabajo de proceso de gestión del conocimiento, investigación e innovación.</t>
  </si>
  <si>
    <t>Se verifica seguimiento con documento Evidencias de Cargue de Archivos a Estructura de las TRD (archivos de capacitación misional, cursos cortos, cursos virtuales, entre otros) de mayo 2021.</t>
  </si>
  <si>
    <r>
      <t xml:space="preserve">El Responsable de cada GIT del proceso de Gestión del Conocimiento, Investigación e Innovación trimestralmente debe verificar los perfiles, permisos o accesos de los funcionarios o contratistas que participan en los proyectos definidos, con el fin de asegurar que el uso adecuado de la información y evitar la sustracción o perdida de la información geográfica generada. En caso de encontrar alguna novedad o asignación no permitida, se solicita la eliminación de permisos al funcionario o contratista identificado a través del GLPI. 
</t>
    </r>
    <r>
      <rPr>
        <b/>
        <sz val="9"/>
        <rFont val="Arial"/>
        <family val="2"/>
      </rPr>
      <t xml:space="preserve">Evidencia: </t>
    </r>
    <r>
      <rPr>
        <sz val="9"/>
        <rFont val="Arial"/>
        <family val="2"/>
      </rPr>
      <t>Reporte de solicitudes de GLPI asociadas con la gestión de permisos de acceso y control de usuarios (cuando aplique).</t>
    </r>
  </si>
  <si>
    <t>Responsable de cada GIT del proceso de Gestión del Conocimiento, Investigación e Innovación</t>
  </si>
  <si>
    <t>Reporte de solicitudes de GLPI asociadas con la gestión de permisos de acceso y control de usuarios (cuando aplique).</t>
  </si>
  <si>
    <t>Se realizó las gestiones en GLPI para brindar permisos de acceso y control a las carpetas compartidas que se tiene en los proyectos específicamente de TIG.</t>
  </si>
  <si>
    <t>Se realizó las gestiones en GLPI para brindar permisos de acceso y control a las carpetas compartidas que se tiene en los proyectos específicamente de TIG para el segundo trimestre del año.</t>
  </si>
  <si>
    <t>Se realizó las gestiones en GLPI para brindar permisos de acceso y control a las carpetas compartidas que se tiene en los proyectos específicamente de TIG para el tercer trimestre del año.</t>
  </si>
  <si>
    <t>Se evidencia la solicitud a través de la herramienta GLPI, para brindar permisos de acceso y control a las carpetas compartidas de Aplicaciones en Tecnologías de la Informción Geográfica -TIG.</t>
  </si>
  <si>
    <t xml:space="preserve">Se evidencian las gestiones adelantadas en GLPI para otorgar permisos de acceso y control a carpetas compartidas mediante evidencias aportadas (Casos 184365 de solicitud acceso a servidor y 184419 sobre actualización PG-Admin 4.5.1, entre otros). </t>
  </si>
  <si>
    <t>Se valida el seguimiento y la evidencia aportada: reporte de la validación documental, al ser coincidentes se aprueba el seguimiento.</t>
  </si>
  <si>
    <t>Se verifica la información y la evidencia aportada: Reporte gestión documental, al ser coincidentes se aprueba el seguimiento.</t>
  </si>
  <si>
    <t>Se valida el seguimiento y la evidencia aportada: reporte de solicitudes en el GLPI, al ser coincidentes se aprueba el seguimiento.</t>
  </si>
  <si>
    <t>Se verifica la información y la evidencia aportada: Reportes GLPI, al ser coincidentes se aprueba el seguimiento.</t>
  </si>
  <si>
    <t>PRO-2</t>
  </si>
  <si>
    <t>ICA-3</t>
  </si>
  <si>
    <t>Posibilidad de entregar un  producto o prestar un  servicio que no cumpla con las especificaciones técnicas establecidas o con las necesidades y expectativas de los usuarios</t>
  </si>
  <si>
    <t>1. Insuficiente personal especializado para responder a las demandas del proceso (docentes de planta, investigadores y gestores de proyectos).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</si>
  <si>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1. Quejas, reclamos e insatisfacción de los usuarios y demás partes interesadas a las que se entrega el producto o servicio.
2. Afecta la imagen institucional de manera negativa 
3. Pérdida de la consecución de nuevos clientes, proyectos o convenios
4. Pérdida del reconocimiento como centro de investigación ante el Ministerio de ciencias
5. Se producen investigaciones disciplinarias.
6. Demandas contra el Instituto.</t>
  </si>
  <si>
    <r>
      <t xml:space="preserve">El responsable de cada proyecto de investigación o de desarrollo de tecnologías GIS del proceso de Gestión del Conocimiento, Investigación e  Innovación, verifica en la periodicidad establecida en el procedimiento, el cumplimiento de las especificaciones del producto o servicio mediante reuniones de seguimiento. En caso de encontrar un producto o servicio que tenga algún inconveniente se debe enviar a reproceso. 
</t>
    </r>
    <r>
      <rPr>
        <b/>
        <sz val="9"/>
        <rFont val="Arial"/>
        <family val="2"/>
      </rPr>
      <t>Evidencia:</t>
    </r>
    <r>
      <rPr>
        <sz val="9"/>
        <rFont val="Arial"/>
        <family val="2"/>
      </rPr>
      <t xml:space="preserve"> Acta de reunión de seguimiento.</t>
    </r>
  </si>
  <si>
    <t>Coordinadores de los GIT's TIG, I+D+I</t>
  </si>
  <si>
    <t>Acta de reunión de seguimiento.</t>
  </si>
  <si>
    <t>Se realiza seguimiento a los proyectos de Investigación, desarrollo e innovación y a los proyectos de asistencia técnica.</t>
  </si>
  <si>
    <t>Se evidencias actas de seguiiento a procesos de I+D+I y de TIG</t>
  </si>
  <si>
    <t xml:space="preserve">Se observa seguimiento mediante los soportes que se adjuntan del Proyecto Renare- actas, listados de asistencia para revisión, seguimiento, requerimientos, de los meses de abril, mayo y junio 2021, entre otros). </t>
  </si>
  <si>
    <r>
      <t xml:space="preserve">El responsable en el GIT del proceso de Gestión del Conocimiento, Investigación e  Innovación verifica cada vez que se termine un curso dictado por el CIAF los resultados de la encuesta de satisfacción a los estudiantes, donde se evalúa la infraestructura física y tecnológica, así como el cumplimiento, claridad y comunicación por parte del docente. Si detecta que el docente tiene una calificación inferior a 3,5 / 5,0 se decide no volverlo a contratar o se le dejan de asignar materias. Si los aspectos a mejorar se encuentran en temas de infraestructura, se informa a través de memorando al proceso de Gestión de Servicios Administrativos para que se tomen las acciones respectivas. 
</t>
    </r>
    <r>
      <rPr>
        <b/>
        <sz val="9"/>
        <rFont val="Arial"/>
        <family val="2"/>
      </rPr>
      <t>Evidencia:</t>
    </r>
    <r>
      <rPr>
        <sz val="9"/>
        <rFont val="Arial"/>
        <family val="2"/>
      </rPr>
      <t xml:space="preserve"> Informe de resultados de las encuestas de satisfacción, encuestas de satisfacción de los estudiantes y/o memorando solicitando las mejoras al proceso de Gestión de Servicios Administrativos (si aplica)</t>
    </r>
  </si>
  <si>
    <t xml:space="preserve"> Responsable en el GIT del proceso de Gestión del Conocimiento, Investigación e  Innovación</t>
  </si>
  <si>
    <t xml:space="preserve"> Informe de resultados de las encuestas de satisfacción, encuestas de satisfacción de los estudiantes y/o memorando solicitando las mejoras al proceso de Gestión de Servicios Administrativos (si aplica)</t>
  </si>
  <si>
    <t xml:space="preserve">Se realizó encuesta de satisfacción al curso de reconocedor predial Urbano - Rural. </t>
  </si>
  <si>
    <t>Se realizó encuesta de satisfacción al curso Fundamentos IDE</t>
  </si>
  <si>
    <t>Se realizó encuesta a través de la plataforma telecentro regional a los estudiantes que realizaron los cursos de LADM, Fundamentos IDE y el curso de Fundamentos SIG.</t>
  </si>
  <si>
    <t xml:space="preserve">Se evidencia archivo Excel con la tabulación de la encuesta de satisfacción al curso de reconocedor predial Urbano - Rural. </t>
  </si>
  <si>
    <t>Se evidencia ejecución con encuesta de satisfacción del curso gratuito LADM.</t>
  </si>
  <si>
    <r>
      <t xml:space="preserve">Antes del uso del espectroradiómetro se valida que el equipo está funcionando dentro de los rangos apropiados en sus puntos mínimo y máximo, tomando la muestra en una tabla denominada spectralon. En caso de encontrar inconsistencias se manda a calibrar el equipo. Adicionalmente, cada año el Coordinador del GIT del proceso de I+D+I solicita la contratación de la calibración y mantenimiento de todos los espectroradiómetros para asegurar la precisión de los datos.
</t>
    </r>
    <r>
      <rPr>
        <b/>
        <sz val="9"/>
        <rFont val="Arial"/>
        <family val="2"/>
      </rPr>
      <t>Evidencias:</t>
    </r>
    <r>
      <rPr>
        <sz val="9"/>
        <rFont val="Arial"/>
        <family val="2"/>
      </rPr>
      <t xml:space="preserve"> Hoja de vida de equipos espectroradiómetros donde se relacionan calibraciones y mantenimientos, registro de captura de campo de las firmas espectrales y/o certificado de calibraciones de los equipos conforme a la fecha programada.</t>
    </r>
  </si>
  <si>
    <t>Coordinador del GIT I+D+I</t>
  </si>
  <si>
    <t>Hoja de vida de equipos espectroradiómetros donde se relacionan calibraciones y mantenimientos, registro de captura de campo de las firmas espectrales y/o certificado de calibraciones de los equipos conforme a la fecha programada.</t>
  </si>
  <si>
    <t>Para el primer trimestre del año no se ha realizado captura de firmas espectrales en campo con los espectroradiometros.</t>
  </si>
  <si>
    <t>Para el segundo trimestre se realizo la recolección de firmas espectrales para el proyecto de innovación de espectroradiometria que se esta realizando en la zona de Manglares.</t>
  </si>
  <si>
    <t>Se realizó la adquisición de nuevos espectroradiometros y se realizaron las hojas de vida de los equipo, así mismo se verifica la fecha de calibración de los equipos.</t>
  </si>
  <si>
    <t>Se verifica avance mediante el documento excel sobre recolección de firmas espectrales y el Informe de Campo ECP 2021 IGAC.</t>
  </si>
  <si>
    <r>
      <t xml:space="preserve">Anualmente los Coordinadores de los GIT de Tecnologías de la Información Geográfica (TIG), Investigación, Desarrollo e Innovación (I+D+I) y Apropiación y Transferencia del Conocimiento en Ciencia, Tecnología e Innovación Geoespacial (CTEIG), revisan la necesidad de actualizar software obsoleto requerido para su operación, a través de listado de verificación. En caso de encontrar un software obsoleto, cada Coordinador del GIT solicita la destinación de los recursos y presenta el requerimiento a la Oficina de Informática y Telecomunicaciones (OIT) para que realicen la adquisición de las licencias.
</t>
    </r>
    <r>
      <rPr>
        <b/>
        <sz val="9"/>
        <rFont val="Arial"/>
        <family val="2"/>
      </rPr>
      <t>Evidencia:</t>
    </r>
    <r>
      <rPr>
        <sz val="9"/>
        <rFont val="Arial"/>
        <family val="2"/>
      </rPr>
      <t xml:space="preserve"> Correo electrónico o comunicación solicitando la adquisición de la nueva versión del software y/o el estado del soffware para la operación</t>
    </r>
  </si>
  <si>
    <t>Coordinadores de los GIT's TIG, I+D+I, CTEIG</t>
  </si>
  <si>
    <t>Correo electrónico o comunicación solicitando la adquisición de la nueva versión del software y/o el estado del soffware para la operación</t>
  </si>
  <si>
    <t>Se realizó requerimiento a OIT para ajustar el estado del software del programa de Microsoft Project para la operación de los proyectos de TIG.</t>
  </si>
  <si>
    <t>En el segundo trimestre no se realizó requerimientos de solicitud de adquisición de nuevo software para operación de los proyectos.</t>
  </si>
  <si>
    <t>En el tercer trimestre no se realizó requerimientos de solicitud de adquisición de nuevo software para operación de los proyectos.</t>
  </si>
  <si>
    <t>Se evidencia solicitud a la Oficina de Informatica y Telecomunicaciones para instalar el software del programa de Microsoft Project para la operación de los proyectos de TIG.</t>
  </si>
  <si>
    <t>Sin meta para segundo trimestre.</t>
  </si>
  <si>
    <t>Se valida el seguimiento y la evidencia aportada: Actas de seguimiento a los proyectos, al ser coincidentes se aprueba el seguimiento.</t>
  </si>
  <si>
    <t>Se verifica la información y la evidencia aportada: Actas de reunión, al ser coincidentes se aprueba el seguimiento.</t>
  </si>
  <si>
    <t>Se valida el seguimiento y la evidencia aportada: reporte de encuesta de satisfacción curso fundamentos IDE, al ser coincidentes se aprueba el seguimiento.</t>
  </si>
  <si>
    <t>Se verifica la información y la evidencia aportada: Encuestas cursos, al ser coincidentes se aprueba el seguimiento.</t>
  </si>
  <si>
    <t>Se verifica la información y la evidencia aportada: hojas de vida de espectroradiometros, al ser coincidentes se aprueba el seguimiento.</t>
  </si>
  <si>
    <t>PRO-3</t>
  </si>
  <si>
    <t>ICA-4</t>
  </si>
  <si>
    <t xml:space="preserve">Amenaza / Vulnerabilidades: 
Amenaza
- Acciones no autorizadas (Uso no autorizado de los equipos - Portal ICDE)
Vulnerabilidad
- Personal (Ausencia de Personal)
- Organización (Ausencia de procedimiento de registro y retiro de usuarios y supervisión  de derechos de acceso - Ausencia de acuerdos de nivel servicio.)
</t>
  </si>
  <si>
    <t xml:space="preserve">*Pérdida de credibilidad del Instituto.
*Reprocesos al interior de la entidad.
*No prestar soporte sobre las firmas espectrales y el portal ICDE.
*Quejas y reclamos para el Instituto.
</t>
  </si>
  <si>
    <t>Objetivo de Control Orientado a seguridad de la información: A.8.1.3 - Uso aceptable de los activos
El coordinador del GIT I+D+I entrega una firma espectral de acuerdo a la solicitud de un tercero, consultando el banco de firmas espectrales la cual se compone de dos archivos (metadato y firma espectral); esto se realiza con base en lo establecido en el procedimiento Laboratorio de espectroradiometría. En caso de que la información no se encuentre se responde indicando que no se puede atender el requerimiento.
Evidencia: Correo electrónico con entrega de la firma espectral.</t>
  </si>
  <si>
    <t>Correo electrónico con entrega de la firma espectral.</t>
  </si>
  <si>
    <t>Durante el primer trimestre del año 2021 no se han realizado firmas espectrales.</t>
  </si>
  <si>
    <t>Durante el segundo trimestre se realizó la recolección de firmas espectrales para el desarrollo del proyecto de innovación de espectroradiometria el cual se encuentra en proceso, la entrega esta programada para el ultimo trimestre del año.</t>
  </si>
  <si>
    <t>Durante el tercer trimestre del año 2021 no recibieron solicitudes por parte de terceros para la generación de firmas espectrales.</t>
  </si>
  <si>
    <t xml:space="preserve">Sin meta establecida para el segundo trimestre, no obstante, se efectuó la recolección de firmas espectrales y el informe de campo ECP2021. </t>
  </si>
  <si>
    <t>Objetivo de Control Orientado a seguridad de la información: A.9.4.1 - Restricción de acceso a la información
El Administrador de Geoservicios realiza el cargue de información en el portal ICDE tras ser aprobado el documento por un comité de editorial del GIT de Gobierno Geoespacial ICDE que se reúne  de forma quincenal. En caso de que el documento no sea aprobado se solicita realizar los ajustes de acuerdo a las observaciones hechas y en caso de que el administrador de Gesoservicios no se encuentre disponible el Coordinador designa un nuevo administrador del portal ICDE para realiza la publicación del documento.
Evidencia:  Actas de reunión y correos electrónicos.</t>
  </si>
  <si>
    <t xml:space="preserve">Administrador de Geoservicios </t>
  </si>
  <si>
    <t>Actas de reunión y correos electrónicos.</t>
  </si>
  <si>
    <t>No se realizó comité editorial para el primer trimestre.</t>
  </si>
  <si>
    <t>No se realizó comité editorial para el segundo trimestre.</t>
  </si>
  <si>
    <t>Durante el tercer trimestre del año se realizaron cuatro comités editoriales para la revisión y validación del documento Boletín Geo N° 6, esto con el fin de tener el documento aprobado para que se realizara su respectivo cargue en el portal ICDE.</t>
  </si>
  <si>
    <t>Sin meta asignada.</t>
  </si>
  <si>
    <t>Objetivo de Control Orientado a seguridad de la información: A.12.1.3 - Gestión de capacidad
El Administrador de Geoservicios mensualmente carga y actualiza los geoservicios en una herramienta de monitoreo (geocheck) instalado en un servidor del IGAC, en caso de no estar disponible el administrador de geoservicios el Coordinador del GIT de Gobierno Geoespacial ICDE podría cargar los geoservicios.
Evidencia: Informe generado por la herramienta de monitoreo.</t>
  </si>
  <si>
    <t>Informe generado por la herramienta de monitoreo.</t>
  </si>
  <si>
    <t>Se realizó monitoreo mensual a los geoservicios a través de la herramienta geocheck.</t>
  </si>
  <si>
    <t>Se realizó monitoreo mensual a los geoservicios a través de la herramienta administración de geoservicios.</t>
  </si>
  <si>
    <t>Se evidencia monitoreo mensual a los geoservicios a través de la herramienta geocheck</t>
  </si>
  <si>
    <t>Se observa monitoreo a geoservicios correspondiente a los meses de abril, mayo y junio 2021 con los documentos excel aportados.</t>
  </si>
  <si>
    <t>(A. Banco De Firmas Espectrales, B. Geoportales Y Geoservicios, Estándares Y Políticas, C. Estándares de Información Geográfica)</t>
  </si>
  <si>
    <t>Se valida el seguimiento y la evidencia aportada: documento con el resultado de las firmas tomadas y el informe de campo de la recolección de las firmas, al ser coincidentes se aprueba el seguimiento.</t>
  </si>
  <si>
    <t>Se verifica la información y la evidencia aportada: Actas de reunión comité editorial, al ser coincidentes se aprueba el seguimiento.</t>
  </si>
  <si>
    <t>Se verifica la información y la evidencia aportada: Documentos de monitoreo de geoservicios, al ser coincidentes se aprueba el seguimiento.</t>
  </si>
  <si>
    <t>PRO-4</t>
  </si>
  <si>
    <t>ICA-5</t>
  </si>
  <si>
    <t>Amenaza / Vulnerabilidades: 
Amenaza
- Daño físico (Agua - Fuego) (Existía  una filtración en la cubierta del edificio donde se encontraba el archivo del CIAF).
Vulnerabilidad
- Personal (Ausencia de personal -  Transferencia de conocimiento a partir de la experticia).
- Organización (Ausencia de procedimiento de registro/retiro de usuarios ).</t>
  </si>
  <si>
    <t>* No prestar soporte sobre las aplicaciones que están  en producción. 
* Procesos Disciplinarios por la pérdida de disponibilidad del sistema de información.
* No se podría atender requerimientos de entes judiciales por la falta de información técnica.</t>
  </si>
  <si>
    <t xml:space="preserve">Objetivo de Control Orientado a seguridad de la información: A.9.2.4 - Gestión de información de autenticación secreta de usuarios
El líder de Base de datos realiza un cambio de contraseñas de las bases de datos de los sistemas del usuario administrador con una periodicidad semestral. En caso de que no se pueda realizar el cambio de la contraseña se solicita el apoyo a la OIT.
Evidencia: Script de cambio de contraseñas </t>
  </si>
  <si>
    <t xml:space="preserve">Lider de Base de Datos </t>
  </si>
  <si>
    <t xml:space="preserve">Script de cambio de contraseñas </t>
  </si>
  <si>
    <t>En los meses de junio y diciembre se realizarán los scripts de cambio de contraseñas a los usuarios de las bases de datos.</t>
  </si>
  <si>
    <t>Se realizarán los scripts de cambio de contraseñas a los usuarios de las bases de datos para el desarrollo de los proyectos de TIG. Se adjunta el scrip de cambio de contraseñas. Se ocultan las contraseñas por seguridad.</t>
  </si>
  <si>
    <t>En el mes de diciembre se realizarán los scripts de cambio de contraseñas a los usuarios de las bases de datos.</t>
  </si>
  <si>
    <t>Se verifica aplicación del control con el scrip cambio de contraseña aportado (Alter password postgres 30062021(2)).</t>
  </si>
  <si>
    <t>Estudios Multitemporales, Planes, Programas y Proyectos, (1. Proyectos de tecnologías de información Geográficas -Bases de datos proyectos SIG, 2. Proyectos de tecnologías de información Geográficas - Servicios Web Geográficos, 3. Proyectos de tecnologías de información Geográfica - Archivos de instalación y despliegue de desarrollos SIG).</t>
  </si>
  <si>
    <t>Se valida el seguimiento y la evidencia aportada: script de cambio de contraseñas, al ser coincidentes se aprueba el seguimiento.</t>
  </si>
  <si>
    <t>PRO-5</t>
  </si>
  <si>
    <t>Seguimiento y Evaluación</t>
  </si>
  <si>
    <t>Informes de auditorias</t>
  </si>
  <si>
    <t>Realizar las auditorias Integrales, de Seguimiento y Especiales  a los procesos de la entidad en las Direcciones Territoriales, Sede Central, definidas en el plan anual de auditorias.</t>
  </si>
  <si>
    <t>Informes de Auditorias</t>
  </si>
  <si>
    <t>Oficina de Control Interno</t>
  </si>
  <si>
    <t>Informes emitidos en el trimestre/ informes programados en el plan anual de auditorias, para el  trimestre.</t>
  </si>
  <si>
    <t>Se realiza las Auditorias programadas para el I trimestre 2021 (Auditoria de Seguimiento Direcion Territorial Magdalena y GIT Talento Humano)</t>
  </si>
  <si>
    <t>En el segundo trimestre se ejecuto las Auditorias programadas, Avance del informe mes de Mayo e Informe Auditoría Integral Gestión Geográfica mes de junio, Auditoría de Seguimiento (Territoriales Sucre, Norte de Santander, Sede Central - Gestión Catastral, Proceso Gestión Informática y Gestión Financiera)</t>
  </si>
  <si>
    <t xml:space="preserve">En el tercer trimestre se realizaron las auditorías programadas: Auditoría Integrales: Dirección Territorial Nariño, Dirección Territorial Tolima, Subdirección de Agrología, Auditoría Especiales:  Seguimiento Manejo de la situación de emergencia sanitaria, Continuidad de Operaciones durante la pandemia (Circular 10 Vicepresidencia)._x000D_
</t>
  </si>
  <si>
    <t>Se evidencian los informes de auditoria</t>
  </si>
  <si>
    <t>De acuerdo con las evidencias, se observa que durante el tercer trimestre se realizaron las auditorías Integrales: Dirección Territorial Nariño, Dirección Territorial Tolima, Subdirección de Agrología Y Auditorías Especiales:  Seguimiento Manejo de la situación de emergencia sanitaria, Continuidad de Operaciones durante la pandemia</t>
  </si>
  <si>
    <t>Se evidencia la actividad con la  realización de las Auditorias de la Direcion Territorial Magdalena y GIT Talento Humano)</t>
  </si>
  <si>
    <t>Se verifica la realización de las auditorias Integrales, de Seguimiento y Especiales  a los procesos de la entidad en las Direcciones Territoriales, Sede Central, definidas en el plan anual de auditorias.</t>
  </si>
  <si>
    <t>Realizar informes de ley y otros informes ( Ejecutivo Anual, Control Interno Contable. Seguimientos: Plan Anticorrupción y Atención al Ciudadano, PMCGR,  PAA, PES, Plan de fortalecimiento, PLANNER, SNARIV), entre otros.</t>
  </si>
  <si>
    <t>Ejecuta los seguimientos de ley programados en el Plan de Auditorias I trimestre 2021</t>
  </si>
  <si>
    <t>Se ejecuto los 18 seguimientos programados en el Plan Anual de Auditorias.</t>
  </si>
  <si>
    <t>Durante el Tercer trimestre se llevaron a cabo: Informe Pormenorizado del Sistema de Control Interno, Seguimiento Plan de Mejoramiento de la Contraloría General de la República, Informe Peticiones, Quejas, Reclamos, Denuncias y Sugerencias, Informe Austeridad del Gasto Público, Seguimiento Ejecución Presupuestal Direcciones Territoriales, Seguimiento Contratación (urgencia manifiesta) julio, agosto, septiembre,  Plan Estratégico Sectorial (PDA), Austeridad del Gasto Público - DANE (Directiva 9 del 2018), Seguimiento Acuerdos Gerentes Públicos, EKOGUI (Decreto 1069 de 2015 y Decreto 2052 de 2014), Seguimiento SNARIV, Seguimiento Plan Anticorrupción y Atención al Ciudadano,Seguimiento Modelo Integrado de Planeación y Gestión.</t>
  </si>
  <si>
    <t>De acuerdo con las evidencias, se observa que durante el tercer trimestre se llevaron a cabo: Informe Pormenorizado del Sistema de Control Interno, Seguimiento Plan de Mejoramiento de la Contraloría General de la República, Informe Peticiones, Quejas, Reclamos, Denuncias y Sugerencias, Informe Austeridad del Gasto Público, Seguimiento Ejecución Presupuestal Direcciones Territoriales, Seguimiento Contratación (urgencia manifiesta) julio, agosto, septiembre,  Plan Estratégico Sectorial, Austeridad del Gasto Público - DANE, Seguimiento Acuerdos Gerentes Públicos, EKOGUI, Seguimiento SNARIV, Seguimiento Plan Anticorrupción y Atención al Ciudadano, Seguimiento Modelo Integrado de Planeación y Gestión.</t>
  </si>
  <si>
    <t>Se evidencia la ejecución de la actividad de los informes de Auditoria con certificados EKOGUI, Plan de Mejoramiento de la Contraloría, Control Interno Contable, Derechos de Autor, FURAG, Informes de Gestión, Radicados y correos entre otros.</t>
  </si>
  <si>
    <t>Se evidencian las actividades programadas para el periodo.</t>
  </si>
  <si>
    <t>Actividades de fomento de la cultura de autocontrol y  autoevaluación</t>
  </si>
  <si>
    <t>Realizar actividades para el fomento de la cultura de autocontrol y autoevaluación.</t>
  </si>
  <si>
    <t>Informe de actividades</t>
  </si>
  <si>
    <t>Número de  Actividades de fomento autocontrol realizadas</t>
  </si>
  <si>
    <t>Se ejecuta actividad programada para el primer trimestre 2021</t>
  </si>
  <si>
    <t>Se cumplio con el Seguimiento de la cultura de autocontrol y eutoevaluación mediante la publicación de las Piezas en los medios de comunicación</t>
  </si>
  <si>
    <t>La Oficina de Control Interno solicitó la publicación de las piezas de comunicación que fomentan la cultura de autocontrol y autoevaluación.</t>
  </si>
  <si>
    <t>La actuvidad cuenta con la evidencia</t>
  </si>
  <si>
    <t xml:space="preserve">De acuerdo con las evidencias, se observa que el 6 de octubre la Oficina de Control Interno solicitó la publicación de las piezas de comunicación que fomentan la cultura de autocontrol y autoevaluación._x000D_
</t>
  </si>
  <si>
    <t>La actividad se valida con el envío de archivos a la Oficina de Comunicaciones y Mercadeo   y su publicación en el correo institucional.</t>
  </si>
  <si>
    <t>Se constató cumplimiento del seguimiento de la cultura de autocontrol y eutoevaluación a través de la publicación de las Piezas en los medios de comunicación.</t>
  </si>
  <si>
    <t>Informe de revisión</t>
  </si>
  <si>
    <t>Número de revisiones de la información documentada del proceso</t>
  </si>
  <si>
    <t>Para este trimestre no se programa esta actividad</t>
  </si>
  <si>
    <t>Para este trimestre no se tiene programada esta actividad, se está programando para el último trimestre de la vigencia.</t>
  </si>
  <si>
    <t>De acuerdo con reunioes realizadas con la Oficina Asesora de planeación el 24 de septiembre se establece cronograma para lactualización de la información documentada del proceso de seguimiento y evaluación institucional, y el 30 de septiembre se aprueba la caracterización del proceso.</t>
  </si>
  <si>
    <t>Por instrucciones del la OAP la actividad se reprogramo para el tercer y cuarto trimestre</t>
  </si>
  <si>
    <t xml:space="preserve">De acuerdo con las evidencias, se observa que el 24 de septiembre se establece cronograma para la actualización de la información documentada del proceso de Seguimiento y evaluación, y el 30 de septiembre se aprueba la caracterización del proceso._x000D_
</t>
  </si>
  <si>
    <t>La actividad no se encuentra programada para el trimestre.</t>
  </si>
  <si>
    <t>Sin meta signada para el periodo.</t>
  </si>
  <si>
    <t>Realizar el seguimiento de las actividades contempladas en el Plan Anticorrupción del proceso</t>
  </si>
  <si>
    <t>Informe de Seguimiento</t>
  </si>
  <si>
    <t>Avence en la actualización, implementación y seguimiento de las actividades de MIPG</t>
  </si>
  <si>
    <t>Se realiza seguimiento programado para el primer trimestre 2021</t>
  </si>
  <si>
    <t>Se cumple Seguimiento Plan Anticorrupción y Atención al Ciudadano I Trimestre mediante correo del 13 de mayo del 2021</t>
  </si>
  <si>
    <t>La oficina de Control Interno realiza envío de seguimiento del segundo trimestre del Plan Anticorrupción y Atención al Ciudadano mediante correo electrónico de fecha 08 de septiembre, asi mismo se realiza pubicación del seguimiento en la página web https://www.igac.gov.co/es/transparencia-y-acceso-a-la-informacion-publica/plan-anticorrupcion-y-de-atencion-al-ciudadano.</t>
  </si>
  <si>
    <t>La actividad cuenta con la evidencia</t>
  </si>
  <si>
    <t>De acuerdo con las evidencias, se observa que durante el tercer trimestre la Oficina de Control Interno  remitió el seguimiento de las actividades contempladas en el Plan Anticorrupción del proceso y se realizó la publicación en la web</t>
  </si>
  <si>
    <t>Se constata la realización de la actividad durante el trimestre programado.</t>
  </si>
  <si>
    <t>Se evidenció cumplimiento con el Seguimiento Plan Anticorrupción y Atención al Ciudadano I Trimestre ( correo mayo del 2021).</t>
  </si>
  <si>
    <t>Revisiones ejecutadas / revisiones programadas</t>
  </si>
  <si>
    <t xml:space="preserve">No se programo seguimiento para esta actividad en el II trimestre </t>
  </si>
  <si>
    <t>Esta actividad se encuentra programada para realizarse en el cuarto trimestre.</t>
  </si>
  <si>
    <t>Si meta asignada en el periodo.</t>
  </si>
  <si>
    <t>SEV-1</t>
  </si>
  <si>
    <t>Incumplimiento del Programa Anual de Auditorias Internas de Gestión</t>
  </si>
  <si>
    <t>1. Recortes en el presupuesto de la OCI
2. Decisiones administrativas de supresión de auditorias del SGI.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programa anual de auditoria</t>
  </si>
  <si>
    <t xml:space="preserve">1. Susceptibilidad de los procesos no auditados de incurrir en situaciones que generen sanciones fiscales, disciplinarias e inclusive penales.
2. Posibles sanciones disciplinarias al Jefe de la OCI por la no ejecución del Programa Anual de Auditorias.
3. Pérdida de imagen institucional y credibilidad del proceso de seguimiento y evaluación.
4. Afectaciones en la prestación del servicio a los usuarios del IGAC. </t>
  </si>
  <si>
    <r>
      <t xml:space="preserve">El Jefe de la Oficina de Control Interno realiza mensualmente seguimiento al Programa Anual de Auditorias Internas de Gestión junto con el equipo de la OCI a través del monitoreo del Plan de Acción Anual PAA vigente. En caso de detectar un posible incumplimiento del Programa, se realiza un ajuste al cronograma de las actividades.
</t>
    </r>
    <r>
      <rPr>
        <b/>
        <sz val="9"/>
        <rFont val="Arial"/>
        <family val="2"/>
      </rPr>
      <t>Evidencia:</t>
    </r>
    <r>
      <rPr>
        <sz val="9"/>
        <rFont val="Arial"/>
        <family val="2"/>
      </rPr>
      <t xml:space="preserve"> Acta de reunión y/o cronograma de auditoría verificado.</t>
    </r>
  </si>
  <si>
    <t xml:space="preserve"> Jefe de la Oficina de Control Interno (OCI)</t>
  </si>
  <si>
    <t xml:space="preserve"> Acta de reunión y/o cronograma de auditoría verificado.</t>
  </si>
  <si>
    <t>Mensualmente se realiza el seguimiento al cumplimiento de las actividades del Programa Anual de Auditorias Internas de Gestión a través del monitoreo del Plan de Acción Anual PAA</t>
  </si>
  <si>
    <t>Se evidencia con cronograma las actividades realizadas en el trimestre. memorando IE8773-26-06-2021, IE11743-28-06-2021</t>
  </si>
  <si>
    <t>Se realizó seguimiento a las actividades programadas y ejecutadas en el Plan anual de auditoría, se reporta avances a la Oficina Asesora de Planeación mediante correos electrónicos de fecha: 02 de agosto, 06 de septiembre y 06 de octubre 2021 y no se presentaron resultados deficientes.</t>
  </si>
  <si>
    <t>Se evidencia el control con el cronograma en excel y correos de los meses de enero, febrero y marzo.</t>
  </si>
  <si>
    <t>Se evidencia el control de la actividad con los soportes entregadas por el proceso.</t>
  </si>
  <si>
    <r>
      <t xml:space="preserve">El Jefe de la OCI realiza semestralmente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t>
    </r>
    <r>
      <rPr>
        <b/>
        <sz val="9"/>
        <rFont val="Arial"/>
        <family val="2"/>
      </rPr>
      <t xml:space="preserve">Evidencia: </t>
    </r>
    <r>
      <rPr>
        <sz val="9"/>
        <rFont val="Arial"/>
        <family val="2"/>
      </rPr>
      <t xml:space="preserve">Resultados de la evaluación a los auditores y/o plan de mejoramiento individual (si aplica). </t>
    </r>
  </si>
  <si>
    <t xml:space="preserve">Resultados de la evaluación a los auditores y/o plan de mejoramiento individual (si aplica). </t>
  </si>
  <si>
    <t>No se presenta avance durante el trimestre</t>
  </si>
  <si>
    <t>Se anexa cuadro control evaluaciones a las auditorías realizadas en el trimestre.</t>
  </si>
  <si>
    <t>Esta actividad esta asignada para el cuarto trimestre.</t>
  </si>
  <si>
    <t>El control se tiene  tiene programado semestralmente.</t>
  </si>
  <si>
    <t>Se constat el debido control de la actividad con el cuadro control evaluaciones a las auditorías realizadas en el trimestre.</t>
  </si>
  <si>
    <t>Se cuenta con las evidencias del control</t>
  </si>
  <si>
    <t>El control cuenta con las respectivas evidencias</t>
  </si>
  <si>
    <t xml:space="preserve">De acuerdo con las evidencias, se observa que durante el tercer trimestre se realizó seguimiento a las actividades del programa de auditoría_x000D_
</t>
  </si>
  <si>
    <t>No se requirio el control en el primer trimestre</t>
  </si>
  <si>
    <t>El control cuenta con la evidencia solicitada</t>
  </si>
  <si>
    <t>SEV-2</t>
  </si>
  <si>
    <t>Incumplimiento de alguna de las normas legales, técnicas y de la entidad durante el ejercicio de auditoria</t>
  </si>
  <si>
    <t xml:space="preserve">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
</t>
  </si>
  <si>
    <t xml:space="preserve">1. Informes deficientes que pueden conllevar a una errada toma de decisiones e insuficiente conocimiento sobre el estado del Sistema de Control Interno.
2. Susceptibilidad de los procesos auditados de incurrir en situaciones que generen sanciones fiscales, disciplinarias e inclusive penales.
3. Pérdida de imagen institucional y credibilidad del proceso de seguimiento y evaluación.
4. Afectaciones en la prestación del servicio a los usuarios del IGAC. </t>
  </si>
  <si>
    <r>
      <t xml:space="preserve">El jefe de la OCI realiza la revisión de los informes preliminares y finales presentados por los auditores como resultado de las auditorías internas de gestión, frente a los criterios establecidos durante el proceso de planeación de la auditoría. En caso de detectar un posible incumplimiento de alguno de los criterios, se procede a determinar la causa del no cumplimiento y a subsanar la omisión o el error.
</t>
    </r>
    <r>
      <rPr>
        <b/>
        <sz val="9"/>
        <rFont val="Arial"/>
        <family val="2"/>
      </rPr>
      <t xml:space="preserve">Evidencia: </t>
    </r>
    <r>
      <rPr>
        <sz val="9"/>
        <rFont val="Arial"/>
        <family val="2"/>
      </rPr>
      <t xml:space="preserve"> Informes preliminares y finales presentados por correo electrónico al Jefe de la OCI y/o verificaciones realizadas al informe por parte del jefe de la OCI.</t>
    </r>
  </si>
  <si>
    <t>Informes preliminares y finales presentados por correo electrónico al Jefe de la OCI y/o verificaciones realizadas al informe por parte del jefe de la OCI.</t>
  </si>
  <si>
    <t>Se hizo la revisión de los informes de auditorías de seguimiento realizados durante el periodo (Auditoria de seguimiento D.T Magdalena y Seguimiento Gestión de Talento Humao)</t>
  </si>
  <si>
    <t>Correos 25-06-2021 Mediante el cual se envía el informe definitivo del GIT Financiera y Correo del 13-05-2021, seguimiento primer strimestres Plan Anticorrupción y Atención al ciudadano.</t>
  </si>
  <si>
    <t>Los informes producto de las auditorías realizadas durante el tercer tirmestre han sido revisados y validados por el Jefe de la Oficina de Control Interno.</t>
  </si>
  <si>
    <t>Se evidencia adecuado control con el envío y la revisión de los informes de auditorías de seguimiento realizados durante el periodo (Auditoria de seguimiento D.T Magdalena y Seguimiento Gestión de Talento Humano).</t>
  </si>
  <si>
    <t>El proceso cuenta con las evidencias establecidas, para su debido control.</t>
  </si>
  <si>
    <r>
      <t xml:space="preserve">Cada auditor de la Oficina de Control Interno (OCI) verifica mensualmente que la información como resultado de las auditorías (informes, evidencias de verificación, etc.) se incluya en las carpetas compartidas de la oficina en Drive para su permanente consulta y reporta a través de correo electrónico al Jefe de la OCI el cargue de esta información. En caso de detectar novedades en la información que se subió a la carpeta, se establece comunicación con el auditor encargado para que se corrija o cargue la información faltante.
</t>
    </r>
    <r>
      <rPr>
        <b/>
        <sz val="9"/>
        <rFont val="Arial"/>
        <family val="2"/>
      </rPr>
      <t xml:space="preserve">
Evidencia:</t>
    </r>
    <r>
      <rPr>
        <sz val="9"/>
        <rFont val="Arial"/>
        <family val="2"/>
      </rPr>
      <t xml:space="preserve"> Correo electrónico de verificación por parte del responsable de la Oficina de Control Interno al Jefe de la OCI</t>
    </r>
  </si>
  <si>
    <t>Auditor responsable en la Oficina de Control Interno (OCI)</t>
  </si>
  <si>
    <t>Correo electrónico de verificación por parte del responsable de la Oficina de Control Interno al Jefe de la OCI</t>
  </si>
  <si>
    <t>Se hace seguimiento mensual al cumplimiento de las actividades del Progrma Anual de Audtorias y se revisan las carpetas compartidas de la OCI en drive con los informes cargados</t>
  </si>
  <si>
    <t>Mediante correo del 25-06-2021, se envía informe de la Auditoría del GIT Financiera para sinformación y radicación, al igual que con el correo del 24-06-2021 se envía informe y memorando de la Auditoría de Norte de Santander y Ocaña y el IE-8838-29-06-2021, Informe PIC.</t>
  </si>
  <si>
    <t>Durante el Trimestre se realiza seguimiento a la ejecución de las auditorías realizadas y sus correspondientes arhivos en a carpeta compartida del Drive.</t>
  </si>
  <si>
    <t>Se evidencia el control con el seguimiento al cumplimiento de actividades  y envío por correo electrónico al jefe de la oficina.</t>
  </si>
  <si>
    <t>El control cuenta con  las evidencias establecidas para la activiad.</t>
  </si>
  <si>
    <t>Se hace cuadro control de Evaluación a las Auditorías por parte del Jefe, en el periodo.</t>
  </si>
  <si>
    <t>Sin meta asignada para el Trimestre</t>
  </si>
  <si>
    <t>No se tiene programado control durante el trimestre, el cual es semestral.</t>
  </si>
  <si>
    <t>Se evidencia control de la actividad con cuadro control de Evaluación a las Auditorías por parte del Jefe, en el periodo.</t>
  </si>
  <si>
    <t xml:space="preserve">Se evidencia que fueron enviados los informes </t>
  </si>
  <si>
    <t>El control cuenta con las evidecnais establecidas</t>
  </si>
  <si>
    <t>De acuerdo con las evidencias, se observa que los informes producto de las auditorías realizadas durante el tercer tirmestre han sido revisados y validados por el Jefe de la Oficina de Control Interno.</t>
  </si>
  <si>
    <t>Se encuentrasn las evidencias correspondientes</t>
  </si>
  <si>
    <t>El control cuenta con las evidencias</t>
  </si>
  <si>
    <t>De acuerdo con las evidencias, se observa que durante el tercer trimestre se realiza seguimiento a la ejecución de las auditorías realizadas.</t>
  </si>
  <si>
    <t>SEV-3</t>
  </si>
  <si>
    <t>Desarrollo de ejercicios auditores con resultados subjetivos y/o parciales</t>
  </si>
  <si>
    <t>1. Falta de apropiación e interiorización del Estatuto de Auditoría Interna y Código de ética del auditor.
2. Debilidad en las competencias de los auditores e insuficiente capacitación.</t>
  </si>
  <si>
    <t xml:space="preserve">1. Susceptibilidad de los procesos auditados de incurrir en situaciones que generen sanciones fiscales, disciplinarias e inclusive penales.
2. Informes deficientes que pueden conllevar a una errada toma de decisiones e insuficiente conocimiento sobre el estado del Sistema de Control Interno.
3. Pérdida de imagen institucional y credibilidad del proceso de seguimiento y evaluación. </t>
  </si>
  <si>
    <t>Sin meta asignada en el trimestre</t>
  </si>
  <si>
    <t>No se tiene programdo el control durante el trimestre, éste es semestral.</t>
  </si>
  <si>
    <t>Se evidencia el debido control de Evaluación a las Auditorías por parte del Jefe de la OCI, en el periodo.</t>
  </si>
  <si>
    <t>No se requirio realizar control en el periodo</t>
  </si>
  <si>
    <t>el control cuenta con evidencias</t>
  </si>
  <si>
    <t>SEV-4</t>
  </si>
  <si>
    <t>Omisión y/o encubrimiento deliberado durante la revisión y verificación 
de situaciones irregulares conocidas y/o encontradas en el proceso auditor, para favorecimiento propio o de terceros</t>
  </si>
  <si>
    <t xml:space="preserve">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
</t>
  </si>
  <si>
    <t xml:space="preserve">1. Detrimento patrimonial de la entidad
2. Incurrir en situaciones que generen sanciones fiscales, disciplinarias e inclusive penales.
3. Pérdida de imagen institucional y credibilidad del proceso de seguimiento y evaluación. </t>
  </si>
  <si>
    <r>
      <t xml:space="preserve">El Jefe de la OCI realiza la verificación de los hallazgos contenidos en el informe preliminar e informe final, con el fin de detectar situaciones de omisiones deliberadas por parte de los auditores. En caso de detectar una posible omisión deliberada se procede a confirmar su existencia y solicitar la investigación disciplinaria correspondiente para el auditor. 
</t>
    </r>
    <r>
      <rPr>
        <b/>
        <sz val="9"/>
        <rFont val="Arial"/>
        <family val="2"/>
      </rPr>
      <t xml:space="preserve">Evidencia: </t>
    </r>
    <r>
      <rPr>
        <sz val="9"/>
        <rFont val="Arial"/>
        <family val="2"/>
      </rPr>
      <t>Informes de auditoria revisados y objetados.</t>
    </r>
  </si>
  <si>
    <t>Informes de auditoria revisados y objetados.</t>
  </si>
  <si>
    <t>Se hace la revisión de los informes presentados durante el trimestre</t>
  </si>
  <si>
    <t>Con el memorando IE8838-29-06-2021, se envía informe de Auditoría de Seguimiento a los Planes de capacitación Bienestar, Incentivos y vacantes.</t>
  </si>
  <si>
    <t xml:space="preserve">Se constata el debido control con la revisión de los informes, seguimiento y revisión  de las Auditorías de Gestión del Talento Humano y la Territorial Magdalena, realizados durante el trimestre. </t>
  </si>
  <si>
    <t>Con lo aportado por el proceso, se evidencia el debido control para la actividad durante el periodo.</t>
  </si>
  <si>
    <t xml:space="preserve">Se cuenta con las evidencias </t>
  </si>
  <si>
    <t>Gestión del Talento Humano</t>
  </si>
  <si>
    <t>Provisión de Empleo y Compensación</t>
  </si>
  <si>
    <t>Rediseño y modernización institucional</t>
  </si>
  <si>
    <t>Rediseño del IGAC y modernización basada en procesos</t>
  </si>
  <si>
    <t>Talento Humano</t>
  </si>
  <si>
    <t>Avance en la implementación del rediseño y modernización institucional</t>
  </si>
  <si>
    <t>Plan de trabajo etapa de rediseño</t>
  </si>
  <si>
    <t>Subdirección de Talento Humano</t>
  </si>
  <si>
    <t>Actividades ejecutadas /Actividades programadas para la implementación del rediseño y modernización institucional * 100</t>
  </si>
  <si>
    <t>Durante el primer trimestre se han desarrollado mesas de trabajo con DAFP y Presidencia para generar los decretos de estructura y de planta finales</t>
  </si>
  <si>
    <t>Durante el segundo trimestre se han desarrollado mesas de trabajo con DAFP y Presidencia para generar los decretos de estructura y de planta finales</t>
  </si>
  <si>
    <t>Durante el tercer trimestre se han realizado 13 actividades de 26 programads para la implementaciòn del rediseño y modernización</t>
  </si>
  <si>
    <t>No se programo meta para este periodo, aunque se realizaron actividades en ppro de la meta.</t>
  </si>
  <si>
    <t xml:space="preserve">Lla meta esta programada para  el cuarto trimestre </t>
  </si>
  <si>
    <t>Se evidencia plan de trabajo modernización</t>
  </si>
  <si>
    <t>Sin meta asignada para el periodo, sin embargo no se encuentran evidencias de las actividades desarrolladas.</t>
  </si>
  <si>
    <t>Plan Anual de vacantes</t>
  </si>
  <si>
    <t>Aprobar, adoptar y  publicar el Plan Anual de Vacantes</t>
  </si>
  <si>
    <t>Plan Anual de Vacantes</t>
  </si>
  <si>
    <t>Cumplimiento de Actividades propuestas</t>
  </si>
  <si>
    <t xml:space="preserve">En el primer trimestre se aprobó el Plan Anual de Vacantes en el comité de Institucional de Gestión del Desempeño el 29 de 2021, se adoptó mediante Res. No. 99 de 2021 y se publicó el Plan Anual de Vacantes 2021, a través de Comunicación Interna el 17 de febrero de 2021. </t>
  </si>
  <si>
    <t>Esta actividad fue ejecutada en el primer trimestre</t>
  </si>
  <si>
    <t>Con el plan Anual de Vacantes,  Res. No. 99 de 2021,  y  Comunicación Interna el 17 de febrero de 2021 se evidencia el cumplimento  de la meta.</t>
  </si>
  <si>
    <t>Ya se ejecuto la actividad y se logro la meta en el primer trimetre</t>
  </si>
  <si>
    <t>El plan anual de Vacantes fue aprobado y adoptado mediante la Resolución 99 de 2021, así mismo fue comunicado mediante correo electrónico del 17 de febrero de 2021, por lo tanto se observa la ejecución de la actividad.</t>
  </si>
  <si>
    <t>Actividad ejecutada en el primer trimestre de la vigencia.</t>
  </si>
  <si>
    <t>Ejecutar el Plan de Trabajo anual de vacantes en el año 2021</t>
  </si>
  <si>
    <t>Informe, listas de asistencias, ejecución del plan</t>
  </si>
  <si>
    <t xml:space="preserve">De las 9 actividades programadas se han ejecutado 7 faltando: 1. Realizar las acciones correspondientes para la provisión de las vacantes definitivas de carrera administrativa (encargos y nombramientos provisionales).  (Debido a que está sujeto al rediseño institucional) 2. Realizar las acciones correspondientes con la Comisión Nacional del Servicio Civil para estructurar el concurso abierto y el concurso de ascenso. (Debido a que está sujeto al rediseño institucional) </t>
  </si>
  <si>
    <t xml:space="preserve">De 18 actividades programadas para el trimestre, se dio cumplimiento a 16 actividades, quedando pendiente "Realizar las acciones correspondientes con la Comisión Nacional del Servicio Civil para estructurar el concurso abierto y el concurso de ascenso", esto debido a que se encuentra sujeto a rediseño institucional (correspondiente al mes de abril y junio).                                                        _x000D_
Adicionalmente en este  trimestre se reporta una actividad  pendiente del primer trimestre:  " Realizar las acciones correspondientes para la provisión de las vacantes definitivas de carrera administrativa(encargos y nombramientos".  _x000D_
</t>
  </si>
  <si>
    <t>De las 17 actividades programadas en el tercer trimestre se realizarón todas las actividades, solo falta la actividad: Solicitar la cancelación del servidor en el Registro Público de Carrera Administrativa cuando se genere una vacante definitiva de carrera administrativa por las causales definidas por la CNSC para la cancelación, para cumplir con la meta al tercer trimestre</t>
  </si>
  <si>
    <t>Se evidencia el cumplimiento de 7 actividades de 9 las dos faltantes dependen del rediseño Institucional</t>
  </si>
  <si>
    <t>De 18 actividades programadas se falta por ejecuatarse las que  se encuentra sujeto a rediseño institucional , se evidencia ejecución de actividad entre otros,  informe de seguimiento mensual al plan.</t>
  </si>
  <si>
    <t>El plan anual de vacantes ha desarrollado algunas actividades, sin embargo otras no se han podido ejecutar debido a que se encuentran sujetas a la reestructuración Institucional.</t>
  </si>
  <si>
    <t xml:space="preserve">De acuerdo con las evidencias suministradas se observa la ejecución del plan anual de vacantes para el año 2021, en donde a junio Se ofertaron 139 vacantes de empleos de carrera administrativa, de las cuales:_x000D_
68 corresponden a vacantes definitivas._x000D_
71 corresponden a vacantes temporales._x000D_
De las vacantes ofertadas, 32 funcionarios fueron encargados de los cuales 10  empleos corresponden a vacancias definitivas y se proyectaron los actos administrativos._x000D_
Durante junio de 2021 se proyectaron 62 actos administrativos para nombramientos provisionales, de los cuales 36 corresponden a nombramientos en empleos en vacancia definitiva._x000D_
</t>
  </si>
  <si>
    <t>Plan de Previsión de Recursos Humanos</t>
  </si>
  <si>
    <t>Aprobar, adoptar y  publicar el Plan de Provisión del Recurso Humano</t>
  </si>
  <si>
    <t>En el primer trimestre se aprobó el Plan de Previsión de Recursos Humanos en el  comité de Institucional de Gestión del Desempeño el 29 de 2021, se adoptó mediante Res. No. 99 de 2021 y se publicó el Plan Anual de Vacantes 2021, a través de Comunicación Interna el 17 de febrero de 2021.</t>
  </si>
  <si>
    <t>La actividad  fue implementada en el primer periodo</t>
  </si>
  <si>
    <t>El plan de previsión de Recursos Humanos fue aprobado y adoptado mediante la Resolución 99 de 2021, así mismo fue comunicado mediante correo electrónico del 17 de febrero de 2021, por lo tanto se observa la ejecución de la actividad.</t>
  </si>
  <si>
    <t>Sin meta asignada para el periodo dado que fue ejecutada durante el primer trimestre.</t>
  </si>
  <si>
    <t>Ejecutar el Plan de Trabajo de previsión del recurso humano en el año 2021</t>
  </si>
  <si>
    <t>Durante el primer trimestre se ejecutaron las 5 actividades programadas en el plan de trabajo.</t>
  </si>
  <si>
    <t>Durante el segundo trimestre se ejecutaron las 9 actividades programadas en el plan de trabajo.</t>
  </si>
  <si>
    <t>Durante el tercer trimestre se ejecutaron las 9 actividades programadas en el plan de trabajo.</t>
  </si>
  <si>
    <t>Se cumplio la meta programada se evidencia en los informes repportados</t>
  </si>
  <si>
    <t>Las 9 actividades programadas fueron ejecutadas, se evidencia ejecución de actividad con  informe de seguimiento mensual al plan y matriz procesos de calidad.</t>
  </si>
  <si>
    <t>De acuerdo con las evidencias suministradas y el documento "Informe de mensual de seguimiento plan de previsión RH" de los meses de enero, febrero y marzo se observa el seguimiento realizado por parte del GIT gestión del Talento Humano.</t>
  </si>
  <si>
    <t xml:space="preserve">De acuerdo con las evidencias suministradas y el documento " Informe mensual de seguimiento plan de previsión RH" a 30 de junio se habian realizado las siguientes gestiones:                                            Empleos provistos en propiedad	 483	_x000D_
Vacantes definitivas provistas mediante comisión	1_x000D_
Vacantes definitivas provistas mediante encargo	107	_x000D_
Vacantes definitivas provistas mediante nombramiento provisional	211_x000D_
Vacantes temporales provistas mediante encargo	49	_x000D_
Vacantes temporales provistas mediante nombramiento provisional	49_x000D_
Vacantes temporales sin proveer	79	_x000D_
Vacantes definitivas sin proveer	75_x000D_
Planta IGAC-provista	900	_x000D_
Empleos vacantes IGAC sin proveer	154_x000D_
</t>
  </si>
  <si>
    <t>Formación y Gestión del Desempeño</t>
  </si>
  <si>
    <t>Plan Estratégico del Talento Humano</t>
  </si>
  <si>
    <t>Aprobar, adoptar y  publicar el Plan Estratégico de Talento Humano</t>
  </si>
  <si>
    <t xml:space="preserve">En el primer trimestre se aprobó en el comité de Institucional de Gestión del Desempeño el 29 de 2021, se adoptó mediante Res. No. 99 de 2021 y se publicó a través de Comunicación Interna el 17 de febrero de 2021 el Plan Estratégico de Talento Humano 2021. </t>
  </si>
  <si>
    <t>Con el plan Estrategico del Talento Humano,  Res. No. 99 de 2021,  y  Comunicación Interna el 17 de febrero de 2021 se evidencia el cumplimento  de la meta.</t>
  </si>
  <si>
    <t>Meta programada y ejecutada en el primer trimestre</t>
  </si>
  <si>
    <t>El estratégico de Talento Humano  fue aprobado y adoptado mediante la Resolución 99 de 2021, así mismo fue comunicado mediante correo electrónico del 17 de febrero de 2021, por lo tanto se observa la ejecución de la actividad.</t>
  </si>
  <si>
    <t>Plan Estratégico de Talento Humano</t>
  </si>
  <si>
    <t>Ejecutar el Plan de Trabajo 2021 de Evaluación de Desempeño para funcionarios de carrera y provisionalidad.</t>
  </si>
  <si>
    <t>Durante el primer trimestre se ejecutaron las 9 actividades programadas en el plan de trabajo.</t>
  </si>
  <si>
    <t>Durante el segundo trimestre se ejecutaron las 18 actividades programadas en el plan de trabajo.</t>
  </si>
  <si>
    <t>Durante el tercer trimestre se ejecutaron las 18 actividades programadas en el plan de trabajo.</t>
  </si>
  <si>
    <t>Se evidencia la ejecución de las 9 actividades programadas repportadas en los informes de enero, febreo y marzo.</t>
  </si>
  <si>
    <t>La ejecucion de  las  actividades programadas se evidencian con: capacitaciones, asesorias, plan de mejoramientoy  solicitudes</t>
  </si>
  <si>
    <t>Las evidencias corresponden</t>
  </si>
  <si>
    <t>De acuerdo con las evidencias suministradas y el documento "Informe EDL" de los meses de enero, febrero y marzo en el que se observa un seguimiento detallado a las evaluaciones del desempeño, concertación de compromisos y manejo del aplicativo EDL app para los funcionarios de carrera administrativa que hacen parte del Instituto.</t>
  </si>
  <si>
    <t>De acuerdo con las evidencias suministradas se observa el seguimiento realizado por parte del GIT Gestión del Talento Humano al proceso de evaluación del desempeño, mediante la herramienta EDL, analizando y reportando los casos que presentan inconvenientes.</t>
  </si>
  <si>
    <t>Realizar el acompañamiento técnico de los acuerdos de gestión y la evaluación comportamental de los gerentes públicos.</t>
  </si>
  <si>
    <t>Informe, listas de asistencias, acuerdos de gestión</t>
  </si>
  <si>
    <t>De las 6 actividades programadas en el primer trimestre, se ejecutaron 5, la actividad faltante es debido a que están pendientes 6 concertaciones por remitir al área.</t>
  </si>
  <si>
    <t xml:space="preserve">Para este periodo no se cuenta con meta </t>
  </si>
  <si>
    <t>Durante el tercer trimestre se realizaron las actividades programadas y se terminó de realizar las concertaciones faltantes en el primer trimestre</t>
  </si>
  <si>
    <t>DE 6 actividades programadas se realizaron 5, se verifica su ejecucion en los informes de los meses enero, febrero y marzo.</t>
  </si>
  <si>
    <t>Para este periodo no sedetermino meta.</t>
  </si>
  <si>
    <t>LAs evidencas son corcordantes con las actividades propuestas</t>
  </si>
  <si>
    <t xml:space="preserve">De acuerdo con el documento "Informe Acuerdos de Gestión Marzo 2021" y las evidencias que lo soportan se tienen los siguientes resultados : Al 30 de marzo  no se tiene respuesta de las evaluaciones de la vigencia 2020 solicitadas a la Dirección General tanto de los Gerentes Públicos como de los funcionarios de Libre Nombramiento y Remoción. De la vigencia 2021 sobre los Gerentes Públicos se tiene copia de la Concertación de 21 Direcciones Territoriales, Secretaria General y de la Subdirección de Cartografía. De los funcionarios de Libre Nombramiento y Remoción para la vigencia 2021, se tiene copia de las Oficinas Asesora Jurídica y de Planeación y de la Secretaria de la D. General._x000D_
</t>
  </si>
  <si>
    <t>Sin meta asignada para el periodo, sin evidencias de ejecución de la actividad.</t>
  </si>
  <si>
    <t xml:space="preserve"> Ejecutar el proceso de nómina.</t>
  </si>
  <si>
    <t>Archivo de nomina</t>
  </si>
  <si>
    <t>Durante el primer trimestre de 2021 se ha llevado a cabo el proceso de nómina sin novedad.</t>
  </si>
  <si>
    <t>Durante el segundo trimestre de 2021 se ha llevado a cabo el proceso de nómina sin novedad.</t>
  </si>
  <si>
    <t>Durante el tercer trimestre de 2021 se ha llevado a cabo el proceso de nómina sin novedad.</t>
  </si>
  <si>
    <t>Con las evidencias aportadas se evidencia el cumplimiento del proceso de nomina.</t>
  </si>
  <si>
    <t>El proceso de nomina para el periodo  ha ejecutado sin contra tiempos y con el respectivo seguimiento elproceso. Evidencia su ejecucion  con registros Ra 10 primas semetrrales, Ra 11 nomina de junio, reporte de junio e  el informe mensual de seguimiento, entre otros</t>
  </si>
  <si>
    <t>Se validan procesos de nomina del trimestre</t>
  </si>
  <si>
    <t>De acuerdo con las evidencias suministradas y con el documento "Informe de Gestión proceso de nomina Sede Central" de los meses de enero, febrero y marzo se observa que este proceso se ha desarrollado sin contratiempos al cual se le realiza el respectivo seguimiento.</t>
  </si>
  <si>
    <t>De acuerdo con las evidencias suministradas se observa que el GIT Gestión del Talento Humano ha realizado seguimiento al proceso de nómina, para los meses de abril, mayo y junio y el documento "Informe mensual de seguimiento proceso nómina" en donde se presenta de forma detallada el proceso realizado.</t>
  </si>
  <si>
    <t>Realizar la política del conocimiento</t>
  </si>
  <si>
    <t>Documento con la Política</t>
  </si>
  <si>
    <t>Esta actividad se encuentra programada para el siguiente Trimestre</t>
  </si>
  <si>
    <t>Se validó que se cuenta con la política de conocimiento e innovación</t>
  </si>
  <si>
    <t>Esta actividad se ejecutó en el segundo trimestre</t>
  </si>
  <si>
    <t>En este periodo no tiene programacion de actividad</t>
  </si>
  <si>
    <t>Con evidencias: Análisis experiencias entidades externas _ Transferencia del Conocimiento. Registro de documentos y páginas  consultadas.  y con   la     PL-DEP-07  GESTION DEL CONOCIMIENTO Y LA INNOVACIÓN se  verifico la existenca de la politica en elIGAC</t>
  </si>
  <si>
    <t>Sin meta asignada para el trimestre y sin evidencias de ejecución de la actividad.</t>
  </si>
  <si>
    <t>De acuerdo con las evidencias suministradas y los documentos: "Análisis experiencias entidades externas _ Transferencia del Conocimiento" y el Código: PL-DEP-07 Gestión del concimiento y la innovación se observa que se establecen lineamientos respecto a la política de gestión del conocimiento.</t>
  </si>
  <si>
    <t>Plan Institucional de Capacitación</t>
  </si>
  <si>
    <t>Aprobar, adoptar y  publicar el Plan Institucional de Capacitación</t>
  </si>
  <si>
    <t xml:space="preserve">En el primer trimestre se aprobó en el comité de Institucional de Gestión del Desempeño el 29 de 2021, se adoptó mediante Res. No. 97 de 2021, adoptó y publicó el Plan Institucional de Capacitación 2021 através de Comunicación Interna el 17 de febrero de 2021. </t>
  </si>
  <si>
    <t>Con el plan Institucional de Capacitación,  Res. No. 99 de 2021,  y  Comunicación Interna el 17 de febrero de 2021 se evidencia el cumplimento  de la meta.</t>
  </si>
  <si>
    <t>La meta fue ejecutada en ellprimer periodo</t>
  </si>
  <si>
    <t>El plan Institucional de Capacitación fue aprobado y adoptado mediante la Resolución 99 de 2021, así mismo fue comunicado mediante correo electrónico del 17 de febrero de 2021, por lo tanto se observa la ejecución de la actividad.</t>
  </si>
  <si>
    <t>Ejecutar el Plan de Trabajo 2021 del Plan Institucional de Capacitación</t>
  </si>
  <si>
    <t xml:space="preserve">De las 13 actividades programadas en el primer trimestre, se ejecutaron 7. En los informes mensuales que se adjuntan a la carpeta compartida se indican las actividades programadas, ejecutas y pendientes, las cuáles serán reprogramadas para el próximo trimestre. </t>
  </si>
  <si>
    <t xml:space="preserve">De 42 capacitaciones programadas para el trimestre se dio cumplimiento a 29 capacitaciones.  quedando pendiente 11 actividades, debido a que: 1.  Algunas se encuentran en proceso con las universidades Nacional y Distrital. 2.  Otras se reprogramaron las fechas de acuerdo con la disponibilidad de los docentes de las universidades y 3.  Por solicitud de las áreas se realizó la reprogramación. _x000D_
Adicionalmente en este trimestre se reporta dos actividades pendientes del primer trimestre: 1. Normatividad procesos de Talento Humano. 2. Lenguaje Claro._x000D_
</t>
  </si>
  <si>
    <t>Durante el tercer trimestre se realizaron 26 actividades de las 30 programadas, las actividades programadas pendientes son: Gobierno TI_x000D_
_x000D_
Manejo de software que permita la captura, edición, análisis, tratamiento, diseño, publicación e impresión de información geográfica (se cancela)_x000D_
_x000D_
Sistema Nacional Catastral (cancelada)_x000D_
Cursos en la plataforma Telecentro (Actualmente se encuentran en construcción con la Universidad Distrital los cursos de Código de Integridad y situaciones administrativas, el curso de inducción y reinducción institucional se encuentra en actualización. Cursos que se esperan divulgar a través de comunicación interna a partir del mes de octubre. Por otro lado, se encuentra en planeación la creación en Telecentro de; Reporte de salida a campo, Ausentismo Laboral y Resolución</t>
  </si>
  <si>
    <t xml:space="preserve">Con las evidencias cargadas en la carpeta compartida se indican las actividades programadas, ejecutas y pendientes, las cuáles serán reprogramadas para el próximo trimestre. </t>
  </si>
  <si>
    <t>Se evidencia la ejecución de la meta con base de datos PIC, matriz de seguimientos, convocatorias,  y registros  de cada una de las actividades, pudiendose comprobar laimplementación de laactividad</t>
  </si>
  <si>
    <t>La evidencia corresponde</t>
  </si>
  <si>
    <t>De acuerdo con las evidencias suministradas y el documento "Informe Plan Institucional de Capacitación" de los meses de enero, febrero, marzo y las respectivas evidencias que los soportan se observa el avance de las diferentes actividades y tematicas contemplados en el plan.</t>
  </si>
  <si>
    <t xml:space="preserve">De acuerdo con las evidencias suministradas se evidencia ejecución deL Plan Institucional de Capacitación mediante las convocatorias realizadas para participar en cursos como  Comisión de personal, Acoso laboral, Gestión del cambio, Accidentes, incidentes y enfermedades laborales, Brigadas de emergencia, entre otros los cuales se desarrollaron con la plataforma TELECENTRO._x000D_
</t>
  </si>
  <si>
    <t>Bienestar y Sistema de Gestión de Seguridad y Salud en el Trabajo</t>
  </si>
  <si>
    <t>Plan de Incentivos Institucionales</t>
  </si>
  <si>
    <t>Aprobar, adoptar y  publicar el Plan de Incentivos Institucionales</t>
  </si>
  <si>
    <t xml:space="preserve">En el primer trimestre se aprobó en el comité de Institucional de Gestión del Desempeño el 29 de 2021, adoptó mediante Res. No. 98 de 2021 y publicó el Plan de Incentivos Institucionales 2021, a través de Comunicación Interna el 17 de febrero de 2021. </t>
  </si>
  <si>
    <t>Con el plan Incentivos Institucionales,  Res. No. 98 de 2021,  y  Comunicación Interna el 17 de febrero de 2021 se evidencia el cumplimento  de la meta.</t>
  </si>
  <si>
    <t>No se cuenta con meta, ya  que la actividad fue ejecutada en su totalidad en el primer periodo</t>
  </si>
  <si>
    <t>El plan de Incentivos Institucionales 2021 fue aprobado y adoptado mediante la Resolución 99 de 2021, así mismo fue comunicado mediante correo electrónico del 17 de febrero de 2021, por lo tanto se observa la ejecución de la actividad.</t>
  </si>
  <si>
    <t>Sin meta asignada para el trimestre</t>
  </si>
  <si>
    <t>Ejecutar el Plan de Trabajo 2021 del Plan de Incentivos Institucionales</t>
  </si>
  <si>
    <t xml:space="preserve">Durante el primer semestre se realizó parcialmente el desarrollo de las 2 actividades programadas para el trimestre: Incentivos Equipos de Trabajo: Debido al proceso de revisión y solicitud de ajustes a la propuesta de la convocatoria para participar del proceso de inscripción de Equipos de Trabajo, se solicitó el 30 de marzo de 2021, el diseño de la pieza comunicativa y cartilla para llevar dar a conocer los lineamientos a publicar. _x000D_
Incentivos para la Paz: El 29 de marzo de 2021, se solicitó a la Oficina de Difusión y Mercado,  el diseño de la pieza comunicativa para la Conmemoración del día Nacional de la Memoria y Solidaridad con las Víctimas,  donde se celebra cada 9 de abril desde que se aprobó la Ley 1448 de 2011.  </t>
  </si>
  <si>
    <t xml:space="preserve">De 4 actividades programadas para el trimestre, se dio cumplimiento a 3 actividades, quedando pendiente una actividad:  "Mejor gerente público", debido a la entrega por parte de la oficina de planeación del listado de evaluaciones definitivas del periodo 2020._x000D_
Adicionalmente en este  trimestre se reporta dos  actividades  pendientes del primer trimestre:. 1. Mejores Equipos de Trabajo. 2.  Incentivos para la paz y se adelantaron dos actividades proyectadas para los meses de noviembre:  1.  Mejores funcionarios de carrera. 2. Mejores funcionarios de los niveles asistencias, técnico y profesional._x000D_
</t>
  </si>
  <si>
    <t>Durante el tercer trimestre se realizaron 2 actividades de los trimestres anteriores, 1 actividad de este trimestre y 1 actividad del cuarto trimestre. Queda pendiente la actividad: Mejor Gerente Público.</t>
  </si>
  <si>
    <t>Se evidencia el cumplimiento parcial el desarrollo de las actividades programadas</t>
  </si>
  <si>
    <t>Con resolucion N° 295 de 2021, convocaatorias,  reporte mejor equipo de trabajo, informe - Incentivos, entre otros, se evidencia elcumplimiento del plan de trabajo</t>
  </si>
  <si>
    <t>Las evidencas corresponden</t>
  </si>
  <si>
    <t>No se presentan evidencias que den cuenta de la ejecución de las actividades que hacen parte del Plan de Incentivos Institucionales 2021</t>
  </si>
  <si>
    <t>De acuerdo con las evidencias suministradas se observa que se ha dado cumplimiento al Plan de Incentivos Institucionales por medio de actividades como: la expedición de la Resolución No. 295 de 2021 por medio de la cual se proclaman los mejores funcionarios de carrera administrativa del Instituto Geográfico Agustín Codazzi – IGAC.</t>
  </si>
  <si>
    <t>Plan de Bienestar Institucional</t>
  </si>
  <si>
    <t>Aprobar, adoptar y  publicar el Plan de Bienestar Institucionales</t>
  </si>
  <si>
    <t xml:space="preserve">En el primer trimestre se aprobó en el  comité de Institucional de Gestión del Desempeño el 29 de 2021, y se adoptó mediante Res. No. 98 de 2021 y publicó el Plan de Bienestar Institucionales 2021, a través de Comunicación Interna el 17 de febrero de 2021. </t>
  </si>
  <si>
    <t>Con el plan de Bienestar Institucional,  Res. No. 98 de 2021,  y  Comunicación Interna el 17 de febrero de 2021 se evidencia el cumplimento  de la meta</t>
  </si>
  <si>
    <t>Meta obtenida en el primer trimestre</t>
  </si>
  <si>
    <t>El plan de Bienestar Institucional fue aprobado y adoptado mediante la Resolución 99 de 2021, así mismo fue comunicado mediante correo electrónico del 17 de febrero de 2021, por lo tanto se observa la ejecución de la actividad.</t>
  </si>
  <si>
    <t>Ejecutar el Plan de Trabajo 2021 del Plan de Bienestar Institucionales</t>
  </si>
  <si>
    <t>De las 16 actividades programadas en el primer trimestre, se ejecutaron 14. No ejecutaron 1.  Caminatas (IDRD no contaba con programación).  2.  Taller de artes y artesanías, se realizará el 21 de abril, debido a que no se contaba con el presupuesto para el desarrollo del Plan de Bienestar.</t>
  </si>
  <si>
    <t xml:space="preserve">De 29 actividades programadas para el trimestre se dio cumplimiento a 27 actividades, quedan pendiente 2 actividades:  1.  Caminatas. 2. Rincón de la lectura._x000D_
Adicionalmente en este trimestre se reporta dos actividades pendientes del primer trimestre: 1. caminatas. 2. Taller de artesanias._x000D_
</t>
  </si>
  <si>
    <t>Durante el tercer trimestre se realizaron las 22 actividades programadas, y se realizó una actividad que se tenia pendiente del primer trimestre, queda pendiente la actividad: Olimpiadas</t>
  </si>
  <si>
    <t>las 2 activideas no implementadas de 16 no fueron ejecutadas por falta de presupuesto y fueron reproramadas</t>
  </si>
  <si>
    <t>Se evidencia el cumplimiento del  plan de trabaj y de dos actividades pendientes con: convocatorias a los diferentes eventos, reportes de vacantes, solicitudes de cancelación RPCA, informes mensuales de seguimiento, matriz de pprocesos de calidad TH plan, entre otros</t>
  </si>
  <si>
    <t>Se evidencias 22 actividades que dan cumplimiento</t>
  </si>
  <si>
    <t>De acuerdo con las evidencias suministradas y el documento "Informe plan de bienestar laboral e incentivos" de los meses de enero, febrero y marzo se describen las actividades desarrolladas en pro del bienestar de los colaboradores del Instituto, así mismo se adjuntan las evidencias de citación a reuniones, piezas divulgativas y demás.</t>
  </si>
  <si>
    <t xml:space="preserve">De acuerdo con las evidencias suministradas se oberva la ejecución del Plan de Bienestar Institucional con actividades como: Intervención Clima Laboral, Reconocimiento Día de la familia, Caminatas, Talleres de artes, Promoción de los grupos culturales y musical - IGAC, Tardes de bienestar_x000D_
</t>
  </si>
  <si>
    <t>Aprobar, adoptar y  publicar el Plan de Trabajo Anual en Seguridad y Salud en el Trabajo</t>
  </si>
  <si>
    <t xml:space="preserve">En el primer trimestre se aprobó en el comité de Institucional de Gestión del Desempeño el 29 de 2021, se adoptó mediante Res. No. 100 de 2021 y se publicó el Plan de Trabajo Anual en Seguridad y Salud en el Trabajo 2021, a través de Comunicación Interna el 17 de febrero de 2021. </t>
  </si>
  <si>
    <t>Con el PLan de Trabajo Anual en Seguridad y Salud en el Trabajo,  Res. No. 100 de 2021,  y  Comunicación Interna del 17 de febrero de 2021 se evidencia el cumplimento  de la meta.</t>
  </si>
  <si>
    <t>Actividadejecutada en el primer trimestre</t>
  </si>
  <si>
    <t>El plan de trabajo anual en seguridad y salud en el trabajo fue aprobado y adoptado mediante la Resolución 99 de 2021, así mismo fue comunicado mediante correo electrónico del 17 de febrero de 2021, por lo tanto se observa la ejecución de la actividad.</t>
  </si>
  <si>
    <t>Sin meta asignada para el Trimestre.</t>
  </si>
  <si>
    <t>Ejecutar el Plan de Trabajo 2021 del Plan de Trabajo Anual en Seguridad y Salud en el Trabajo</t>
  </si>
  <si>
    <t xml:space="preserve">De las 69 actividades programadas en el primer trimestre, se ejecutaron 60. En los informes mensuales que se adjuntan a la carpeta compartida se indican las actividades programadas, ejecutas y pendientes _x000D_
_x000D_
Las nueve (9) actividades faltantes, no se realizaron debido a variables externas que no dependían del proceso, como: Manejo de la ARL, presupuesto, y aislamiento preventivo por el Covid – 19 de los funcionarios (brigadistas y miembros del Copasst), entre otras. </t>
  </si>
  <si>
    <t xml:space="preserve">De las  60 actividades programadas para el trimestre se dio cumplimiento a 59 actividades. _x000D_
Adicional se ejectuo de los meses anteriores la actividad: " Ejecutar las inspecciones de botiquines, extintores, camillas de emergencias e infraestructura a nivel nacional, y levantar la matriz de necesidades._x000D_
</t>
  </si>
  <si>
    <t>De las 50 actividades programadas para el tercer trimestre se ejecutaron 38 quedando pendiente: 1. Revisión y ajuste de procedimientos e instructivos internos de Seguridad y Salud en el Trabajo. 2. Tips: reporte oportuno de accidentes de trabajo, reporte de salida a campo, reporte de condiciones inseguras  3. Auditoría Interna Anual Seguimiento de casos sintomáticos por resultados de encuesta DME . 4 Seguimiento de casos sintomáticos por resultados de encuesta DME . 5.  Acompañamiento casos por enfermedad laboral y común (trastornos musculoesqueléticos).,  Sigue sin cumplir de meses anteriores: 1.  Socialización de la política del IGAC para la prevención del consumo de sustancias psicoactivas. 2 procedimientos. 3  Revisión actualización e implementación del SVE en Riesgo Biomecánicon (proc</t>
  </si>
  <si>
    <t>De 69 actividades programas se ejecutaron 60, lo cual se evidencia en los arcivos en el Drive</t>
  </si>
  <si>
    <t xml:space="preserve">Aporta evidencias que demuestran  la ejecución del plan(inspecciones de botiquines, extintores, camillas de emergencias e infraestructura a nivel nacional, y levantar la matriz de necesidades.)_x000D_
</t>
  </si>
  <si>
    <t>De acuerdo con las evidencias suministradas y el documento "Informe de gestión seguridad y salud en el trabajo" de los meses  de enero, febrero y marzo y las respectivas evidencias que lo soportan se observa la ejecución de las actividades establecidas en el plan.</t>
  </si>
  <si>
    <t>De acuerdo con las evidencias suministradas se observa la ejecución del Plan de Trabajo en Seguridad y Salud en el Trabajo, con el desarrollo de las siguientes capacitaciones:  Uso adecuado de equipos y elementos para trabajo en alturas, Salud Mental, Manejo de sustancias Químicas, Comunicación asertiva, entre otras.</t>
  </si>
  <si>
    <t>Esta actividad esta programada para el siguiente trimestre</t>
  </si>
  <si>
    <t>Esta actividad se desarrollara en el tercer y cuarto trimestre</t>
  </si>
  <si>
    <t>Durante el tercer trimestre se dasarrollo el cronograma de actualización de los documentos del SGI del proceso</t>
  </si>
  <si>
    <t>Para ete periodo no tiene determinada meta</t>
  </si>
  <si>
    <t>Se valida con cronograma</t>
  </si>
  <si>
    <t>Sin meta asignada para el trimestre, sin evidencias de ejecución de las actividades.</t>
  </si>
  <si>
    <t>Sin meta asignada para el trimestre.</t>
  </si>
  <si>
    <t>Se realizó el reporte de las actividades del Plan Anticorrupción</t>
  </si>
  <si>
    <t>Se realizó el reporte de las actividades del Plan Anticorrupción y Plan de Acciòn</t>
  </si>
  <si>
    <t>Se cumplio  con las actividades determinadas en el plan anticorrupción evidenciandose en reporte, informes y en la herramienta Planigac, seguimiento trimestral al Plan Anticorrupcion</t>
  </si>
  <si>
    <t>Se evidencia la ejecución de la actividad en, reporte e  informes en la herramienta Planigac, seguimiento trimestral al Plan Anticorrupcion</t>
  </si>
  <si>
    <t>Se evidencias las actividades de PAA Y RIESGOS</t>
  </si>
  <si>
    <t>De acuerdo con las evidencias suministradas y correo electrónico del 14 de abril de 2020 se realiza entrega de parte del GIT Gestión Humana del avance realizado a la ejecución de las actividades contempladas en el plan anticorrupción a la Oficina Asesora de planaeación</t>
  </si>
  <si>
    <t>De acuerdo con las evidencias suministradas se observa seguimiento en el archivo denominado "Seguimiento_segundo_trimestre_Plan_anticorrupcion_y_de_atencion_al_ciudadano_2021_v2"</t>
  </si>
  <si>
    <t>Esta actividad esta programada para tercer trimestre</t>
  </si>
  <si>
    <t xml:space="preserve">Esta actividad se desarrollará en el tercer trimestre </t>
  </si>
  <si>
    <t>Durante el trimestre se desarrollo mesa de trabajo con la OAP para identificar las acciones de mejora relaciona al cumplimiento del FURAG</t>
  </si>
  <si>
    <t>No se determmino meta para el primer trimestre</t>
  </si>
  <si>
    <t>No se determmino meta para el segndo trimestre</t>
  </si>
  <si>
    <t>La evidencia corresponde a la actividad propuesta</t>
  </si>
  <si>
    <t>Esta actividad esta programada para el tercer trimestre</t>
  </si>
  <si>
    <t>Se han realizado la implementación de las acciones de mejora relacionadas al cumplimiento del FURAG</t>
  </si>
  <si>
    <t>Meta pprogramada para el tercer trimestre</t>
  </si>
  <si>
    <t>Esta actividad se reprogramo para el cuarto trimestre</t>
  </si>
  <si>
    <t>Meta programada para el siguiente trimestre</t>
  </si>
  <si>
    <t>GTH-1</t>
  </si>
  <si>
    <t>Posibilidad que se generen factores que afecten el cumplimiento del Plan de Trabajo  del Sistema de Gestión de Seguridad y Salud en el Trabajo para la vigencia 2021</t>
  </si>
  <si>
    <t>1. Recursos inadecuados e insuficientes (económicos, humanos y técnicos)   
2. Falta de entrenamiento.
3. Incumplimiento  de los Procedimientos.
4. Falta de personal</t>
  </si>
  <si>
    <t>1. Sanciones para la Entidad
2. Accidentes, incidentes y enfermedades laborales
3. Interrupción de las actividades.
4. Reprocesos en las actividades.</t>
  </si>
  <si>
    <r>
      <t xml:space="preserve">El responsable en el GIT de Gestión de Talento Humano y el líder del SGSST,  realiza seguimiento mensual al Plan de Seguridad y Salud en el Trabajo a través de la verificación y validación de las actividades programadas y su cumplimiento, contrastando el informe mensual con el soporte de las evidencias subidas en el Drive. En caso de no realizar la actividad se hará la  reprogramación correspondiente.                      
</t>
    </r>
    <r>
      <rPr>
        <b/>
        <sz val="9"/>
        <rFont val="Arial"/>
        <family val="2"/>
      </rPr>
      <t xml:space="preserve">
Evidencias:  
</t>
    </r>
    <r>
      <rPr>
        <sz val="9"/>
        <rFont val="Arial"/>
        <family val="2"/>
      </rPr>
      <t xml:space="preserve">Informe mensual soportado con las evidencias en DRIVE y/o reporte del indicador de cumplimiento. </t>
    </r>
  </si>
  <si>
    <t>Responsable en el GIT de Gestión de Talento Humano 
Líder del SGSST</t>
  </si>
  <si>
    <t xml:space="preserve">Informe mensual soportado con las evidencias en DRIVE y/o reporte del indicador de cumplimiento. </t>
  </si>
  <si>
    <t xml:space="preserve">Se realizó seguimiento mensual al Plan de Seguridad y Salud en el Trabajo </t>
  </si>
  <si>
    <t>De acuerdo con las evidencias suministradas se observa que se realiza seguimiento y monitoreo al avance de las actividades que se encuentran en el Plan de Trabajo  del Sistema de Gestión de Seguridad y Salud en el Trabajo para la vigencia, este se realiza mediante la presentación de "Informe de gestión seguridad y salud en el trabajo"de  los meses de abril, mayo y junio.</t>
  </si>
  <si>
    <t>Se cumple la implementacion del control, evidenciandose en informe mensual, reportes, seguimiento al plan anticorrupciion</t>
  </si>
  <si>
    <t>Se implementa el control, comprobandose en informes mensual, reportes, seguimiento al plan anticorrupciion para el periodo</t>
  </si>
  <si>
    <t>SST-1</t>
  </si>
  <si>
    <t>GTH-2</t>
  </si>
  <si>
    <t>Posibilidad que se generen factores que afecten el cumplimiento del Plan de Previsión de Recursos Humanos para la vigencia 2021</t>
  </si>
  <si>
    <t xml:space="preserve">1. Desconocimiento o incumplimiento de los lineamientos internos de talento humano.
2. Recursos inadecuados e insuficientes (económicos, humanos y técnicos)                       
3. Actualización normatividad                                         
4. Reestructuración y/o rediseño del IGAC               
5. Incumplimiento en los tiempos establecidos para dar a respuestas por parte del CNSC a la entidad.                                                              </t>
  </si>
  <si>
    <t>1. Quejas y reclamos por parte de los Funcionarios
2. Impide que las dependencias del IGAC cumplan oportunamente sus procesos por falta de personal para ejecutarlos
3. Disminución de la Calidad del Servicio
4. Afecta el cumplimiento del Plan Estratégico de Talento Humano.                                                                                         
5. Afecta el cumplimiento misional del Instituto                                            
6. Demandas, acciones de tutela de personal externo, interesados en los procesos de vinculación.</t>
  </si>
  <si>
    <r>
      <t xml:space="preserve">El responsable en el GIT de Gestión de Talento Humano realiza seguimiento mensual al Plan de Previsión de Recursos Humanos a través de la verificación y validación de las actividades programadas y su cumplimiento, contrastando el informe mensual con el soporte de las evidencias subidas en el Drive. En caso de no realizar la actividad se hará la  reprogramación correspondiente.                                                           
</t>
    </r>
    <r>
      <rPr>
        <b/>
        <sz val="9"/>
        <rFont val="Arial"/>
        <family val="2"/>
      </rPr>
      <t xml:space="preserve">Evidencias: </t>
    </r>
    <r>
      <rPr>
        <sz val="9"/>
        <rFont val="Arial"/>
        <family val="2"/>
      </rPr>
      <t xml:space="preserve"> Informe mensual soportado con las evidencias en DRIVE y/o reporte del indicador de cumplimiento. </t>
    </r>
  </si>
  <si>
    <t>Responsable en el GIT de Gestión de Talento Humano      
Líder de Previsiòn de Recursos Humanos</t>
  </si>
  <si>
    <t xml:space="preserve">Se realizó seguimiento mensual al Plan de Previsión de Recursos Humanos </t>
  </si>
  <si>
    <t>De acuerdo con las evidencias suministradas se observa que se realiza seguimiento y monitoreo al avance de las actividades que se encuentran en el Plan de Previsión de Recursos Humanos para la vigencia, este se realiza mediante la presentación de "Informe mensual de seguimiento plan de previsión RH"de  los meses de abril, mayo y junio.</t>
  </si>
  <si>
    <t>Se comprueba implementacion de control con Informe mensual</t>
  </si>
  <si>
    <t>Teniendo en cuenta  las evidencias:  cronogramas, reportes, resoluciones,  Informe de mensuales de seguimiento matrices,  se observa la implementación el control.</t>
  </si>
  <si>
    <t>PEC-1</t>
  </si>
  <si>
    <t>GTH-3</t>
  </si>
  <si>
    <t>Posibilidad que se generen factores que afecten el cumplimiento del Plan Institucional de Capacitación para la vigencia 2021</t>
  </si>
  <si>
    <t>1. Incumplimiento del  Procedimiento
2. Retrasos en la ejecución de las actividades del PIC con motivo del periodo de Emergencia Sanitaria.</t>
  </si>
  <si>
    <t>1. Quejas y reclamos por parte de los Funcionarios
2. Interrupción de las actividades de acuerdo con el cronograma establecido.
3. Afectación a la Calidad del Servicio</t>
  </si>
  <si>
    <r>
      <t xml:space="preserve">El responsable en el GIT de Gestión de Talento Humano realiza seguimiento mensual al Plan Institucional de Capacitación a través de la verificación y validación de las actividades programada y su cumplimiento, contrastando el informe mensual con el soporte de las evidencias subidas en el Drive y  en caso de no realizar la actividad  se hará la  reprogramación correspondiente.
</t>
    </r>
    <r>
      <rPr>
        <b/>
        <sz val="9"/>
        <rFont val="Arial"/>
        <family val="2"/>
      </rPr>
      <t>Evidencias:</t>
    </r>
    <r>
      <rPr>
        <sz val="9"/>
        <rFont val="Arial"/>
        <family val="2"/>
      </rPr>
      <t xml:space="preserve">  Informe mensual soportado con las evidencias en DRIVE y/o reporte del indicador de cumplimiento y/o reportes de seguimiento de capacitación desde las Direcciones Territoriales</t>
    </r>
  </si>
  <si>
    <t>Responsable en el GIT de Gestión de Talento Humano                                           
Líder de Plan Institucional de Capacitaciòn</t>
  </si>
  <si>
    <t>Informe mensual soportado con las evidencias en DRIVE y/o reporte del indicador de cumplimiento.</t>
  </si>
  <si>
    <t xml:space="preserve">Se realizó seguimiento mensual al Plan Institucional de Capacitación </t>
  </si>
  <si>
    <t>De acuerdo con las evidencias suministradas y el documento "Informe Plan Institucional de Capacitación" de los meses de abril, mayo, junio y las respectivas evidencias que los soportan se observa el avance de las diferentes actividades y tematicas contemplados en el plan.</t>
  </si>
  <si>
    <t xml:space="preserve">Se verifica los informes mensuales </t>
  </si>
  <si>
    <t>Con Informes mensuales, reportes del indicador de cumplimiento. bases de datos PIC, matrices, evidencias gestión del riesgo, entre otras, se comprueba el cumplimiento del control</t>
  </si>
  <si>
    <t xml:space="preserve">Se valida con el seguimiento al Plan Institucional de capacitación </t>
  </si>
  <si>
    <t>FDG-1</t>
  </si>
  <si>
    <t>GTH-4</t>
  </si>
  <si>
    <t xml:space="preserve">Pérdida de Confidencialidad, Integridad y Disponibilidad de la información </t>
  </si>
  <si>
    <t>Amenaza / Vulnerabilidades: 
Amenaza
- Daño físico al archivo físico del GIT Recursos Humanos.
 (Factores climáticos o naturales (Rayos, humedad, entre otros).
Pérdida de la carpeta física.
- Fallas Técnica (Fallas del equipo / Mal funcionamiento del equipo).
-Acciones no autorizadas (Uso no autorizado del equipo - Por necesidad se hace en ocasiones préstamo  de claves, cuando ocurren una situación de vacaciones PERNO (Interno) CETIL (Externo - Ministerio de Hacienda) - SIGEP (Externo -Función Pública) - MI PLANILLA (Externo) SOI - EPS para cobro de incapacidades (Externo) y para la depuración de cartera con las administradoras de pensiones (Colpensiones). Portal Banco Davivienda (Sede central), y otros bancos, sindicato, cooperativa, cajas de compensación (Direcciones Territoriales) para realizar aprobaciones de descuentos por nómina.
Vulnerabilidad
- Personal (Ausencia de Personal - Falta de conciencia de seguridad (Claves))</t>
  </si>
  <si>
    <t>* Quejas, Tutelas o demandas, procesos jurídicos  o disciplinarios.
* Pérdida financiera y de imagen.</t>
  </si>
  <si>
    <t>Objetivo de Control Orientado a seguridad de la información: A.11.1.3 - Seguridad de oficinas, recintos e instalaciones
La psicóloga custodia las actas de comité de convivencia laboral y de reunión de comisión de personal llevan un consecutivo y se guarda bajo llave en el escritorio de trabajo de este rol. Cuando es requerida la consulta por un externo (procuraduría  o control disciplinario) se envía por medio de un memorando interno u oficio. Solo existe una copia de la llave y la tiene el rol de psicóloga.
Evidencia: Memorando Interno - Oficio externo.</t>
  </si>
  <si>
    <t>Psicólogo GIT Talento Humano</t>
  </si>
  <si>
    <t>Memorando Interno - Oficio externo.</t>
  </si>
  <si>
    <t>Durante este trimestre no se presentó ninguna solicitud.</t>
  </si>
  <si>
    <t xml:space="preserve">Sin meta asignada para el trimestre, sin evidencias de ejecución </t>
  </si>
  <si>
    <t>Objetivo de Control Orientado a seguridad de la información:  A.11.1.5 - Trabajo en áreas seguras
El auxiliar administrativo diligencia el formato cuando sea requerido el Préstamo de historias laborales, cada vez que un usuario requiere la consulta de un expediente de historia laboral el cual es consultado en la dependencia solicitante o en el área de talento humano. En caso de que el auxiliar administrativo no se encuentre las contratistas autorizadas de Gestión documental pueden prestar los expedientes y a su vez diligenciar el formato.
Evidencia:  Formato de Préstamo de historias laborales diligenciado.</t>
  </si>
  <si>
    <t>Auxiliar Administrativo - GIT Talento Humano</t>
  </si>
  <si>
    <t>Formato de Préstamo de historias laborales diligenciado.</t>
  </si>
  <si>
    <t>Durante el primer trimestre de 2021 se realizó el proceso de prestamos de historias laborales.</t>
  </si>
  <si>
    <t>Durante el tercer trimestre de 2021 se realizó el proceso de prestamos de historias laborales.</t>
  </si>
  <si>
    <t>De acuerdo con la evidencia suministrada y el formato de préstamo de historias laborales  debidamente diligenciado se observa el cumplimiento del control.</t>
  </si>
  <si>
    <t>De acuerdo con el "Formato planilla prestamo Historias laborales" debidamente diligenciado se observa el cumplimiento del control.</t>
  </si>
  <si>
    <t>Objetivo de Control Orientado a seguridad de la información: A.9.2.6 -  Retiro o ajuste de los derechos de acceso
El Coordinador del GIT de Talento Humano realiza una solicitud de cambio de perfiles asociados a una cuenta de usuario cuando ocurre un cambio de funcionario, a a través de la creación de una incidencia en la mesa de servicios de TI a la OTI, indicando la creación o supresión de un usuario para el módulo de personal y nómina 
Evidencia: Ticket de solicitud de creación en GLPI.</t>
  </si>
  <si>
    <t>Coordinador del GIT de Talento Humano</t>
  </si>
  <si>
    <t>Ticket de solicitud de creación en GLPI.</t>
  </si>
  <si>
    <t>Durante el primer trimestre se realizaron dos solicitudes mediante correo electronico</t>
  </si>
  <si>
    <t>Durante el segundo trimestre no se realizaron solicitudes</t>
  </si>
  <si>
    <t>Durante el tercer trimestre se realizó una solicitud mediante correo electronico</t>
  </si>
  <si>
    <t>Se presentan evidencias de dos correos electrónicos con solicitud de creación de nuevos usuarios.</t>
  </si>
  <si>
    <t>(Actas de Comité, Comité De Convivencia Laboral (TRD) - Actas de Reunión de Comisión de Personal - Nómina - Historia Laboral) - (Nómina - Historia Laboral) (Documentos Provisión de Empleo)</t>
  </si>
  <si>
    <t>No se recibio solicitud, por lo que no se presentó el servicio</t>
  </si>
  <si>
    <t>Sin solicitud, no se presta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</si>
</sst>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5" formatCode="#,##0_ ;\-#,##0\ "/>
  </numFmts>
  <fonts count="8"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name val="Arial"/>
      <family val="2"/>
    </font>
    <font>
      <sz val="9"/>
      <name val="Arial"/>
      <family val="2"/>
    </font>
    <font>
      <b/>
      <sz val="9"/>
      <color theme="1"/>
      <name val="Arial"/>
      <family val="2"/>
    </font>
    <font>
      <sz val="9"/>
      <color theme="1"/>
      <name val="Arial"/>
      <family val="2"/>
    </font>
  </fonts>
  <fills count="20">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wrapText="1"/>
    </xf>
    <xf numFmtId="0" fontId="0" fillId="0" borderId="1" xfId="0" applyBorder="1" applyAlignment="1">
      <alignment wrapText="1"/>
    </xf>
    <xf numFmtId="10" fontId="0" fillId="0" borderId="1" xfId="0" applyNumberFormat="1" applyBorder="1" applyAlignment="1">
      <alignment wrapText="1"/>
    </xf>
    <xf numFmtId="0" fontId="0" fillId="0" borderId="1" xfId="0" applyBorder="1"/>
    <xf numFmtId="10" fontId="0" fillId="0" borderId="1" xfId="0" applyNumberFormat="1" applyBorder="1" applyAlignment="1">
      <alignment horizontal="center" vertical="center" wrapText="1"/>
    </xf>
    <xf numFmtId="0" fontId="3" fillId="0" borderId="1" xfId="0" applyFont="1" applyBorder="1" applyAlignment="1">
      <alignment horizontal="left" vertical="center" wrapText="1"/>
    </xf>
    <xf numFmtId="0" fontId="2" fillId="2" borderId="0" xfId="0" applyFont="1" applyFill="1" applyAlignment="1">
      <alignment horizontal="center" vertical="center" wrapText="1"/>
    </xf>
    <xf numFmtId="0" fontId="3" fillId="13" borderId="0" xfId="0" applyFont="1" applyFill="1" applyAlignment="1">
      <alignment horizontal="center" vertical="center" wrapText="1"/>
    </xf>
    <xf numFmtId="0" fontId="3" fillId="14" borderId="0" xfId="0" applyFont="1" applyFill="1" applyAlignment="1">
      <alignment horizontal="center" vertical="center" wrapText="1"/>
    </xf>
    <xf numFmtId="0" fontId="3" fillId="15" borderId="0" xfId="0" applyFont="1" applyFill="1" applyAlignment="1">
      <alignment horizontal="center" vertical="center" wrapText="1"/>
    </xf>
    <xf numFmtId="0" fontId="2" fillId="16" borderId="0" xfId="0" applyFont="1" applyFill="1" applyAlignment="1">
      <alignment horizontal="center" vertical="center" wrapText="1"/>
    </xf>
    <xf numFmtId="0" fontId="0" fillId="11" borderId="0" xfId="0" applyFill="1" applyAlignment="1">
      <alignment horizontal="center" vertical="center" wrapText="1"/>
    </xf>
    <xf numFmtId="10" fontId="3" fillId="15" borderId="0" xfId="0" applyNumberFormat="1" applyFont="1" applyFill="1" applyAlignment="1">
      <alignment horizontal="center" vertical="center" wrapText="1"/>
    </xf>
    <xf numFmtId="0" fontId="3" fillId="17" borderId="0" xfId="0" applyFont="1" applyFill="1" applyAlignment="1">
      <alignment horizontal="center" vertical="center" wrapText="1"/>
    </xf>
    <xf numFmtId="0" fontId="3" fillId="9" borderId="0" xfId="0" applyFont="1" applyFill="1" applyAlignment="1">
      <alignment horizontal="center" vertical="center" wrapText="1"/>
    </xf>
    <xf numFmtId="0" fontId="2" fillId="18" borderId="0" xfId="0" applyFont="1" applyFill="1" applyAlignment="1">
      <alignment horizontal="center" vertical="center" wrapText="1"/>
    </xf>
    <xf numFmtId="0" fontId="2" fillId="19" borderId="0" xfId="0" applyFont="1" applyFill="1" applyAlignment="1">
      <alignment horizontal="center" vertical="center" wrapText="1"/>
    </xf>
    <xf numFmtId="0" fontId="3" fillId="0" borderId="0" xfId="0" applyFont="1"/>
    <xf numFmtId="14" fontId="3" fillId="0" borderId="0" xfId="0" applyNumberFormat="1" applyFont="1"/>
    <xf numFmtId="10" fontId="3" fillId="0" borderId="0" xfId="0" applyNumberFormat="1" applyFont="1"/>
    <xf numFmtId="0" fontId="3" fillId="0" borderId="0" xfId="0" applyFont="1" applyAlignment="1">
      <alignment wrapText="1"/>
    </xf>
    <xf numFmtId="0" fontId="0" fillId="0" borderId="0" xfId="0"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1"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9" fontId="1" fillId="0" borderId="1" xfId="2" applyFont="1" applyFill="1" applyBorder="1" applyAlignment="1">
      <alignment horizontal="center" vertical="center" wrapText="1"/>
    </xf>
    <xf numFmtId="10" fontId="1" fillId="0" borderId="1" xfId="2"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1" xfId="2" applyFont="1" applyBorder="1" applyAlignment="1">
      <alignment horizontal="center" vertical="center" wrapText="1"/>
    </xf>
    <xf numFmtId="10" fontId="0" fillId="0" borderId="1" xfId="0" applyNumberFormat="1" applyBorder="1" applyAlignment="1">
      <alignment vertical="center" wrapText="1"/>
    </xf>
    <xf numFmtId="3" fontId="1" fillId="0"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41" fontId="1" fillId="0"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14" fontId="0" fillId="0" borderId="0" xfId="0" applyNumberFormat="1"/>
    <xf numFmtId="1" fontId="0" fillId="0" borderId="0" xfId="0" applyNumberFormat="1"/>
    <xf numFmtId="10" fontId="0" fillId="0" borderId="0" xfId="0" applyNumberFormat="1"/>
    <xf numFmtId="3" fontId="3" fillId="0" borderId="1" xfId="0" applyNumberFormat="1" applyFont="1" applyBorder="1" applyAlignment="1">
      <alignment horizontal="center" vertical="center" wrapText="1"/>
    </xf>
    <xf numFmtId="3" fontId="3" fillId="0" borderId="1" xfId="2" applyNumberFormat="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3" fontId="0" fillId="0" borderId="1" xfId="0" applyNumberFormat="1" applyBorder="1" applyAlignment="1">
      <alignment vertical="center" wrapText="1"/>
    </xf>
    <xf numFmtId="3" fontId="1" fillId="0" borderId="1" xfId="2" applyNumberFormat="1"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5C37-88F9-4CC8-A2BC-923CB21FA302}">
  <sheetPr codeName="Hoja1"/>
  <dimension ref="A1:BE397"/>
  <sheetViews>
    <sheetView topLeftCell="A374" workbookViewId="0">
      <selection activeCell="A375" sqref="A375:BE397"/>
    </sheetView>
  </sheetViews>
  <sheetFormatPr baseColWidth="10" defaultRowHeight="15" customHeight="1" x14ac:dyDescent="0.25"/>
  <sheetData>
    <row r="1" spans="1:57"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16</v>
      </c>
      <c r="R1" s="1" t="s">
        <v>17</v>
      </c>
      <c r="S1" s="4" t="s">
        <v>18</v>
      </c>
      <c r="T1" s="5" t="s">
        <v>19</v>
      </c>
      <c r="U1" s="6" t="s">
        <v>20</v>
      </c>
      <c r="V1" s="7" t="s">
        <v>21</v>
      </c>
      <c r="W1" s="8" t="s">
        <v>22</v>
      </c>
      <c r="X1" s="8" t="s">
        <v>23</v>
      </c>
      <c r="Y1" s="9" t="s">
        <v>24</v>
      </c>
      <c r="Z1" s="9" t="s">
        <v>25</v>
      </c>
      <c r="AA1" s="10" t="s">
        <v>26</v>
      </c>
      <c r="AB1" s="10" t="s">
        <v>27</v>
      </c>
      <c r="AC1" s="11" t="s">
        <v>28</v>
      </c>
      <c r="AD1" s="11" t="s">
        <v>29</v>
      </c>
      <c r="AE1" s="11" t="s">
        <v>30</v>
      </c>
      <c r="AF1" s="8" t="s">
        <v>31</v>
      </c>
      <c r="AG1" s="9" t="s">
        <v>32</v>
      </c>
      <c r="AH1" s="10" t="s">
        <v>33</v>
      </c>
      <c r="AI1" s="11" t="s">
        <v>34</v>
      </c>
      <c r="AJ1" s="12" t="s">
        <v>35</v>
      </c>
      <c r="AK1" s="8" t="s">
        <v>36</v>
      </c>
      <c r="AL1" s="8" t="s">
        <v>37</v>
      </c>
      <c r="AM1" s="8" t="s">
        <v>38</v>
      </c>
      <c r="AN1" s="8" t="s">
        <v>39</v>
      </c>
      <c r="AO1" s="13" t="s">
        <v>40</v>
      </c>
      <c r="AP1" s="13" t="s">
        <v>41</v>
      </c>
      <c r="AQ1" s="13" t="s">
        <v>42</v>
      </c>
      <c r="AR1" s="13" t="s">
        <v>43</v>
      </c>
      <c r="AS1" s="14" t="s">
        <v>44</v>
      </c>
      <c r="AT1" s="14" t="s">
        <v>45</v>
      </c>
      <c r="AU1" s="14" t="s">
        <v>46</v>
      </c>
      <c r="AV1" s="14" t="s">
        <v>47</v>
      </c>
      <c r="AW1" s="15" t="s">
        <v>48</v>
      </c>
      <c r="AX1" s="15" t="s">
        <v>49</v>
      </c>
      <c r="AY1" s="15" t="s">
        <v>50</v>
      </c>
      <c r="AZ1" s="15" t="s">
        <v>51</v>
      </c>
      <c r="BA1" s="16" t="s">
        <v>52</v>
      </c>
      <c r="BB1" s="16" t="s">
        <v>53</v>
      </c>
      <c r="BC1" s="16" t="s">
        <v>54</v>
      </c>
      <c r="BD1" s="16" t="s">
        <v>55</v>
      </c>
      <c r="BE1" s="2" t="s">
        <v>56</v>
      </c>
    </row>
    <row r="2" spans="1:57" ht="15" customHeight="1" x14ac:dyDescent="0.25">
      <c r="A2" s="17">
        <v>1</v>
      </c>
      <c r="B2" s="18" t="s">
        <v>57</v>
      </c>
      <c r="C2" s="18" t="s">
        <v>58</v>
      </c>
      <c r="D2" s="18" t="s">
        <v>59</v>
      </c>
      <c r="E2" s="18" t="s">
        <v>60</v>
      </c>
      <c r="F2" s="18" t="s">
        <v>61</v>
      </c>
      <c r="G2" s="18" t="s">
        <v>57</v>
      </c>
      <c r="H2" s="18" t="s">
        <v>62</v>
      </c>
      <c r="I2" s="18" t="s">
        <v>63</v>
      </c>
      <c r="J2" s="19">
        <v>44197</v>
      </c>
      <c r="K2" s="19">
        <v>44561</v>
      </c>
      <c r="L2" s="18" t="s">
        <v>64</v>
      </c>
      <c r="M2" s="18" t="s">
        <v>65</v>
      </c>
      <c r="N2" s="18" t="s">
        <v>66</v>
      </c>
      <c r="O2" s="18" t="s">
        <v>67</v>
      </c>
      <c r="P2" s="18" t="s">
        <v>68</v>
      </c>
      <c r="Q2" s="18" t="s">
        <v>69</v>
      </c>
      <c r="R2" s="20">
        <v>12</v>
      </c>
      <c r="S2" s="20">
        <v>3</v>
      </c>
      <c r="T2" s="20">
        <v>3</v>
      </c>
      <c r="U2" s="20">
        <v>3</v>
      </c>
      <c r="V2" s="20">
        <v>3</v>
      </c>
      <c r="W2" s="20">
        <v>3</v>
      </c>
      <c r="X2" s="20" t="s">
        <v>70</v>
      </c>
      <c r="Y2" s="20">
        <v>3</v>
      </c>
      <c r="Z2" s="20" t="s">
        <v>71</v>
      </c>
      <c r="AA2" s="20">
        <v>3</v>
      </c>
      <c r="AB2" s="20" t="s">
        <v>71</v>
      </c>
      <c r="AC2" s="20"/>
      <c r="AD2" s="20"/>
      <c r="AE2" s="20">
        <f t="shared" ref="AE2:AE65" si="0">AC2+AA2+Y2+W2</f>
        <v>9</v>
      </c>
      <c r="AF2" s="21">
        <v>44295</v>
      </c>
      <c r="AG2" s="21">
        <v>44379</v>
      </c>
      <c r="AH2" s="21">
        <v>44477</v>
      </c>
      <c r="AI2" s="22"/>
      <c r="AJ2" s="23">
        <f t="shared" ref="AJ2:AJ65" si="1">IFERROR(IF((W2+Y2+AA2+AC2)/R2&gt;1,1,(W2+Y2+AA2+AC2)/R2),0)</f>
        <v>0.75</v>
      </c>
      <c r="AK2" s="23">
        <f t="shared" ref="AK2:AK65" si="2">IFERROR(IF(S2=0,"",IF((W2/S2)&gt;1,1,(W2/S2))),"")</f>
        <v>1</v>
      </c>
      <c r="AL2" s="23">
        <f t="shared" ref="AL2:AL65" si="3">IFERROR(IF(T2=0,"",IF((Y2/T2)&gt;1,1,(Y2/T2))),"")</f>
        <v>1</v>
      </c>
      <c r="AM2" s="23">
        <f t="shared" ref="AM2:AM65" si="4">IFERROR(IF(U2=0,"",IF((AA2/U2)&gt;1,1,(AA2/U2))),"")</f>
        <v>1</v>
      </c>
      <c r="AN2" s="23">
        <f t="shared" ref="AN2:AN65" si="5">IFERROR(IF(V2=0,"",IF((AC2/V2)&gt;1,1,(AC2/V2))),"")</f>
        <v>0</v>
      </c>
      <c r="AO2" s="22" t="s">
        <v>72</v>
      </c>
      <c r="AP2" s="22" t="s">
        <v>72</v>
      </c>
      <c r="AQ2" s="22" t="s">
        <v>72</v>
      </c>
      <c r="AR2" s="22"/>
      <c r="AS2" s="22" t="s">
        <v>73</v>
      </c>
      <c r="AT2" s="22" t="s">
        <v>74</v>
      </c>
      <c r="AU2" s="22" t="s">
        <v>75</v>
      </c>
      <c r="AV2" s="22"/>
      <c r="AW2" s="22" t="s">
        <v>72</v>
      </c>
      <c r="AX2" s="22" t="s">
        <v>72</v>
      </c>
      <c r="AY2" s="22"/>
      <c r="AZ2" s="22"/>
      <c r="BA2" s="22" t="s">
        <v>76</v>
      </c>
      <c r="BB2" s="22" t="s">
        <v>77</v>
      </c>
      <c r="BC2" s="22"/>
      <c r="BD2" s="22"/>
      <c r="BE2" s="18" t="s">
        <v>78</v>
      </c>
    </row>
    <row r="3" spans="1:57" ht="15" customHeight="1" x14ac:dyDescent="0.25">
      <c r="A3" s="17">
        <v>2</v>
      </c>
      <c r="B3" s="18" t="s">
        <v>57</v>
      </c>
      <c r="C3" s="18" t="s">
        <v>58</v>
      </c>
      <c r="D3" s="18" t="s">
        <v>59</v>
      </c>
      <c r="E3" s="18" t="s">
        <v>60</v>
      </c>
      <c r="F3" s="18" t="s">
        <v>61</v>
      </c>
      <c r="G3" s="18" t="s">
        <v>57</v>
      </c>
      <c r="H3" s="18" t="s">
        <v>62</v>
      </c>
      <c r="I3" s="18" t="s">
        <v>79</v>
      </c>
      <c r="J3" s="19">
        <v>44197</v>
      </c>
      <c r="K3" s="19">
        <v>44561</v>
      </c>
      <c r="L3" s="18" t="s">
        <v>80</v>
      </c>
      <c r="M3" s="18" t="s">
        <v>65</v>
      </c>
      <c r="N3" s="18" t="s">
        <v>66</v>
      </c>
      <c r="O3" s="18" t="s">
        <v>67</v>
      </c>
      <c r="P3" s="18" t="s">
        <v>68</v>
      </c>
      <c r="Q3" s="18" t="s">
        <v>69</v>
      </c>
      <c r="R3" s="20">
        <v>8</v>
      </c>
      <c r="S3" s="20">
        <v>2</v>
      </c>
      <c r="T3" s="20">
        <v>2</v>
      </c>
      <c r="U3" s="20">
        <v>2</v>
      </c>
      <c r="V3" s="20">
        <v>2</v>
      </c>
      <c r="W3" s="20">
        <v>2</v>
      </c>
      <c r="X3" s="20" t="s">
        <v>81</v>
      </c>
      <c r="Y3" s="20">
        <v>2</v>
      </c>
      <c r="Z3" s="20" t="s">
        <v>82</v>
      </c>
      <c r="AA3" s="20">
        <v>2</v>
      </c>
      <c r="AB3" s="20" t="s">
        <v>83</v>
      </c>
      <c r="AC3" s="20"/>
      <c r="AD3" s="20"/>
      <c r="AE3" s="20">
        <f t="shared" si="0"/>
        <v>6</v>
      </c>
      <c r="AF3" s="21">
        <v>44295</v>
      </c>
      <c r="AG3" s="21">
        <v>44379</v>
      </c>
      <c r="AH3" s="21">
        <v>44477</v>
      </c>
      <c r="AI3" s="22"/>
      <c r="AJ3" s="23">
        <f t="shared" si="1"/>
        <v>0.75</v>
      </c>
      <c r="AK3" s="23">
        <f t="shared" si="2"/>
        <v>1</v>
      </c>
      <c r="AL3" s="23">
        <f t="shared" si="3"/>
        <v>1</v>
      </c>
      <c r="AM3" s="23">
        <f t="shared" si="4"/>
        <v>1</v>
      </c>
      <c r="AN3" s="23">
        <f t="shared" si="5"/>
        <v>0</v>
      </c>
      <c r="AO3" s="22" t="s">
        <v>72</v>
      </c>
      <c r="AP3" s="22" t="s">
        <v>72</v>
      </c>
      <c r="AQ3" s="22" t="s">
        <v>72</v>
      </c>
      <c r="AR3" s="22"/>
      <c r="AS3" s="22" t="s">
        <v>84</v>
      </c>
      <c r="AT3" s="22" t="s">
        <v>85</v>
      </c>
      <c r="AU3" s="22" t="s">
        <v>86</v>
      </c>
      <c r="AV3" s="22"/>
      <c r="AW3" s="22" t="s">
        <v>72</v>
      </c>
      <c r="AX3" s="22" t="s">
        <v>72</v>
      </c>
      <c r="AY3" s="22"/>
      <c r="AZ3" s="22"/>
      <c r="BA3" s="22" t="s">
        <v>87</v>
      </c>
      <c r="BB3" s="22" t="s">
        <v>88</v>
      </c>
      <c r="BC3" s="24"/>
      <c r="BD3" s="24"/>
      <c r="BE3" s="18" t="s">
        <v>78</v>
      </c>
    </row>
    <row r="4" spans="1:57" ht="15" customHeight="1" x14ac:dyDescent="0.25">
      <c r="A4" s="17">
        <v>3</v>
      </c>
      <c r="B4" s="18" t="s">
        <v>57</v>
      </c>
      <c r="C4" s="18" t="s">
        <v>58</v>
      </c>
      <c r="D4" s="18" t="s">
        <v>89</v>
      </c>
      <c r="E4" s="18" t="s">
        <v>60</v>
      </c>
      <c r="F4" s="18" t="s">
        <v>61</v>
      </c>
      <c r="G4" s="18" t="s">
        <v>57</v>
      </c>
      <c r="H4" s="18" t="s">
        <v>90</v>
      </c>
      <c r="I4" s="18" t="s">
        <v>91</v>
      </c>
      <c r="J4" s="19">
        <v>44228</v>
      </c>
      <c r="K4" s="19">
        <v>44286</v>
      </c>
      <c r="L4" s="18" t="s">
        <v>92</v>
      </c>
      <c r="M4" s="18" t="s">
        <v>65</v>
      </c>
      <c r="N4" s="18" t="s">
        <v>66</v>
      </c>
      <c r="O4" s="18" t="s">
        <v>93</v>
      </c>
      <c r="P4" s="18" t="s">
        <v>68</v>
      </c>
      <c r="Q4" s="18" t="s">
        <v>69</v>
      </c>
      <c r="R4" s="20">
        <v>1</v>
      </c>
      <c r="S4" s="20">
        <v>1</v>
      </c>
      <c r="T4" s="20">
        <v>0</v>
      </c>
      <c r="U4" s="20">
        <v>0</v>
      </c>
      <c r="V4" s="20">
        <v>0</v>
      </c>
      <c r="W4" s="20">
        <v>1</v>
      </c>
      <c r="X4" s="20" t="s">
        <v>94</v>
      </c>
      <c r="Y4" s="20">
        <v>0</v>
      </c>
      <c r="Z4" s="20" t="s">
        <v>95</v>
      </c>
      <c r="AA4" s="20">
        <v>0</v>
      </c>
      <c r="AB4" s="20" t="s">
        <v>95</v>
      </c>
      <c r="AC4" s="20"/>
      <c r="AD4" s="20"/>
      <c r="AE4" s="20">
        <f t="shared" si="0"/>
        <v>1</v>
      </c>
      <c r="AF4" s="21">
        <v>44295</v>
      </c>
      <c r="AG4" s="21">
        <v>44379</v>
      </c>
      <c r="AH4" s="21">
        <v>44477</v>
      </c>
      <c r="AI4" s="22"/>
      <c r="AJ4" s="23">
        <f t="shared" si="1"/>
        <v>1</v>
      </c>
      <c r="AK4" s="23">
        <f t="shared" si="2"/>
        <v>1</v>
      </c>
      <c r="AL4" s="23" t="str">
        <f t="shared" si="3"/>
        <v/>
      </c>
      <c r="AM4" s="23" t="str">
        <f t="shared" si="4"/>
        <v/>
      </c>
      <c r="AN4" s="23" t="str">
        <f t="shared" si="5"/>
        <v/>
      </c>
      <c r="AO4" s="22" t="s">
        <v>72</v>
      </c>
      <c r="AP4" s="22" t="s">
        <v>96</v>
      </c>
      <c r="AQ4" s="22" t="s">
        <v>96</v>
      </c>
      <c r="AR4" s="22"/>
      <c r="AS4" s="22" t="s">
        <v>97</v>
      </c>
      <c r="AT4" s="22" t="s">
        <v>96</v>
      </c>
      <c r="AU4" s="22" t="s">
        <v>98</v>
      </c>
      <c r="AV4" s="22"/>
      <c r="AW4" s="22" t="s">
        <v>72</v>
      </c>
      <c r="AX4" s="22" t="s">
        <v>96</v>
      </c>
      <c r="AY4" s="22"/>
      <c r="AZ4" s="22"/>
      <c r="BA4" s="22" t="s">
        <v>99</v>
      </c>
      <c r="BB4" s="22" t="s">
        <v>100</v>
      </c>
      <c r="BC4" s="24"/>
      <c r="BD4" s="24"/>
      <c r="BE4" s="18" t="s">
        <v>78</v>
      </c>
    </row>
    <row r="5" spans="1:57" ht="15" customHeight="1" x14ac:dyDescent="0.25">
      <c r="A5" s="17">
        <v>4</v>
      </c>
      <c r="B5" s="18" t="s">
        <v>57</v>
      </c>
      <c r="C5" s="18" t="s">
        <v>58</v>
      </c>
      <c r="D5" s="18" t="s">
        <v>89</v>
      </c>
      <c r="E5" s="18" t="s">
        <v>60</v>
      </c>
      <c r="F5" s="18" t="s">
        <v>61</v>
      </c>
      <c r="G5" s="18" t="s">
        <v>57</v>
      </c>
      <c r="H5" s="18" t="s">
        <v>90</v>
      </c>
      <c r="I5" s="18" t="s">
        <v>101</v>
      </c>
      <c r="J5" s="19">
        <v>44256</v>
      </c>
      <c r="K5" s="19">
        <v>44286</v>
      </c>
      <c r="L5" s="18" t="s">
        <v>102</v>
      </c>
      <c r="M5" s="18" t="s">
        <v>65</v>
      </c>
      <c r="N5" s="18" t="s">
        <v>66</v>
      </c>
      <c r="O5" s="18" t="s">
        <v>93</v>
      </c>
      <c r="P5" s="18" t="s">
        <v>68</v>
      </c>
      <c r="Q5" s="18" t="s">
        <v>69</v>
      </c>
      <c r="R5" s="20">
        <v>1</v>
      </c>
      <c r="S5" s="20">
        <v>1</v>
      </c>
      <c r="T5" s="20">
        <v>0</v>
      </c>
      <c r="U5" s="20">
        <v>0</v>
      </c>
      <c r="V5" s="20">
        <v>0</v>
      </c>
      <c r="W5" s="20">
        <v>1</v>
      </c>
      <c r="X5" s="20" t="s">
        <v>103</v>
      </c>
      <c r="Y5" s="20">
        <v>0</v>
      </c>
      <c r="Z5" s="20" t="s">
        <v>95</v>
      </c>
      <c r="AA5" s="20">
        <v>0</v>
      </c>
      <c r="AB5" s="20" t="s">
        <v>95</v>
      </c>
      <c r="AC5" s="20"/>
      <c r="AD5" s="20"/>
      <c r="AE5" s="20">
        <f t="shared" si="0"/>
        <v>1</v>
      </c>
      <c r="AF5" s="21">
        <v>44295</v>
      </c>
      <c r="AG5" s="21">
        <v>44379</v>
      </c>
      <c r="AH5" s="21">
        <v>44477</v>
      </c>
      <c r="AI5" s="22"/>
      <c r="AJ5" s="23">
        <f t="shared" si="1"/>
        <v>1</v>
      </c>
      <c r="AK5" s="23">
        <f t="shared" si="2"/>
        <v>1</v>
      </c>
      <c r="AL5" s="23" t="str">
        <f t="shared" si="3"/>
        <v/>
      </c>
      <c r="AM5" s="23" t="str">
        <f t="shared" si="4"/>
        <v/>
      </c>
      <c r="AN5" s="23" t="str">
        <f t="shared" si="5"/>
        <v/>
      </c>
      <c r="AO5" s="22" t="s">
        <v>72</v>
      </c>
      <c r="AP5" s="22" t="s">
        <v>96</v>
      </c>
      <c r="AQ5" s="22" t="s">
        <v>96</v>
      </c>
      <c r="AR5" s="22"/>
      <c r="AS5" s="22" t="s">
        <v>104</v>
      </c>
      <c r="AT5" s="22" t="s">
        <v>96</v>
      </c>
      <c r="AU5" s="22" t="s">
        <v>98</v>
      </c>
      <c r="AV5" s="22"/>
      <c r="AW5" s="22" t="s">
        <v>72</v>
      </c>
      <c r="AX5" s="22" t="s">
        <v>96</v>
      </c>
      <c r="AY5" s="22"/>
      <c r="AZ5" s="22"/>
      <c r="BA5" s="22" t="s">
        <v>105</v>
      </c>
      <c r="BB5" s="22" t="s">
        <v>100</v>
      </c>
      <c r="BC5" s="24"/>
      <c r="BD5" s="24"/>
      <c r="BE5" s="18" t="s">
        <v>78</v>
      </c>
    </row>
    <row r="6" spans="1:57" ht="15" customHeight="1" x14ac:dyDescent="0.25">
      <c r="A6" s="17">
        <v>5</v>
      </c>
      <c r="B6" s="18" t="s">
        <v>57</v>
      </c>
      <c r="C6" s="18" t="s">
        <v>58</v>
      </c>
      <c r="D6" s="18" t="s">
        <v>89</v>
      </c>
      <c r="E6" s="18" t="s">
        <v>60</v>
      </c>
      <c r="F6" s="18" t="s">
        <v>61</v>
      </c>
      <c r="G6" s="18" t="s">
        <v>57</v>
      </c>
      <c r="H6" s="18" t="s">
        <v>90</v>
      </c>
      <c r="I6" s="18" t="s">
        <v>106</v>
      </c>
      <c r="J6" s="19">
        <v>44256</v>
      </c>
      <c r="K6" s="19">
        <v>44346</v>
      </c>
      <c r="L6" s="18" t="s">
        <v>107</v>
      </c>
      <c r="M6" s="18" t="s">
        <v>65</v>
      </c>
      <c r="N6" s="18" t="s">
        <v>66</v>
      </c>
      <c r="O6" s="18" t="s">
        <v>93</v>
      </c>
      <c r="P6" s="18" t="s">
        <v>68</v>
      </c>
      <c r="Q6" s="18" t="s">
        <v>69</v>
      </c>
      <c r="R6" s="20">
        <v>2</v>
      </c>
      <c r="S6" s="20">
        <v>1</v>
      </c>
      <c r="T6" s="20">
        <v>1</v>
      </c>
      <c r="U6" s="20">
        <v>0</v>
      </c>
      <c r="V6" s="20">
        <v>0</v>
      </c>
      <c r="W6" s="20">
        <v>1</v>
      </c>
      <c r="X6" s="20" t="s">
        <v>108</v>
      </c>
      <c r="Y6" s="20">
        <v>1</v>
      </c>
      <c r="Z6" s="20" t="s">
        <v>109</v>
      </c>
      <c r="AA6" s="20">
        <v>0</v>
      </c>
      <c r="AB6" s="20" t="s">
        <v>110</v>
      </c>
      <c r="AC6" s="20"/>
      <c r="AD6" s="20"/>
      <c r="AE6" s="20">
        <f t="shared" si="0"/>
        <v>2</v>
      </c>
      <c r="AF6" s="21">
        <v>44295</v>
      </c>
      <c r="AG6" s="21">
        <v>44379</v>
      </c>
      <c r="AH6" s="21">
        <v>44477</v>
      </c>
      <c r="AI6" s="22"/>
      <c r="AJ6" s="23">
        <f t="shared" si="1"/>
        <v>1</v>
      </c>
      <c r="AK6" s="23">
        <f t="shared" si="2"/>
        <v>1</v>
      </c>
      <c r="AL6" s="23">
        <f t="shared" si="3"/>
        <v>1</v>
      </c>
      <c r="AM6" s="23" t="str">
        <f t="shared" si="4"/>
        <v/>
      </c>
      <c r="AN6" s="23" t="str">
        <f t="shared" si="5"/>
        <v/>
      </c>
      <c r="AO6" s="22" t="s">
        <v>72</v>
      </c>
      <c r="AP6" s="22" t="s">
        <v>72</v>
      </c>
      <c r="AQ6" s="22" t="s">
        <v>96</v>
      </c>
      <c r="AR6" s="22"/>
      <c r="AS6" s="22" t="s">
        <v>111</v>
      </c>
      <c r="AT6" s="22" t="s">
        <v>112</v>
      </c>
      <c r="AU6" s="22" t="s">
        <v>98</v>
      </c>
      <c r="AV6" s="22"/>
      <c r="AW6" s="22" t="s">
        <v>72</v>
      </c>
      <c r="AX6" s="22" t="s">
        <v>72</v>
      </c>
      <c r="AY6" s="22"/>
      <c r="AZ6" s="22"/>
      <c r="BA6" s="22" t="s">
        <v>113</v>
      </c>
      <c r="BB6" s="22" t="s">
        <v>114</v>
      </c>
      <c r="BC6" s="24"/>
      <c r="BD6" s="24"/>
      <c r="BE6" s="18" t="s">
        <v>78</v>
      </c>
    </row>
    <row r="7" spans="1:57" ht="15" customHeight="1" x14ac:dyDescent="0.25">
      <c r="A7" s="17">
        <v>6</v>
      </c>
      <c r="B7" s="18" t="s">
        <v>57</v>
      </c>
      <c r="C7" s="18" t="s">
        <v>58</v>
      </c>
      <c r="D7" s="18" t="s">
        <v>115</v>
      </c>
      <c r="E7" s="18" t="s">
        <v>60</v>
      </c>
      <c r="F7" s="18" t="s">
        <v>61</v>
      </c>
      <c r="G7" s="18" t="s">
        <v>57</v>
      </c>
      <c r="H7" s="18" t="s">
        <v>62</v>
      </c>
      <c r="I7" s="18" t="s">
        <v>116</v>
      </c>
      <c r="J7" s="19">
        <v>44197</v>
      </c>
      <c r="K7" s="19">
        <v>44408</v>
      </c>
      <c r="L7" s="18" t="s">
        <v>117</v>
      </c>
      <c r="M7" s="18" t="s">
        <v>65</v>
      </c>
      <c r="N7" s="18" t="s">
        <v>66</v>
      </c>
      <c r="O7" s="18" t="s">
        <v>118</v>
      </c>
      <c r="P7" s="18" t="s">
        <v>68</v>
      </c>
      <c r="Q7" s="18" t="s">
        <v>69</v>
      </c>
      <c r="R7" s="20">
        <v>2</v>
      </c>
      <c r="S7" s="20">
        <v>1</v>
      </c>
      <c r="T7" s="20">
        <v>0</v>
      </c>
      <c r="U7" s="20">
        <v>1</v>
      </c>
      <c r="V7" s="20">
        <v>0</v>
      </c>
      <c r="W7" s="20">
        <v>1</v>
      </c>
      <c r="X7" s="20" t="s">
        <v>119</v>
      </c>
      <c r="Y7" s="20">
        <v>0</v>
      </c>
      <c r="Z7" s="20" t="s">
        <v>120</v>
      </c>
      <c r="AA7" s="20">
        <v>1</v>
      </c>
      <c r="AB7" s="20" t="s">
        <v>121</v>
      </c>
      <c r="AC7" s="20"/>
      <c r="AD7" s="20"/>
      <c r="AE7" s="20">
        <f t="shared" si="0"/>
        <v>2</v>
      </c>
      <c r="AF7" s="21">
        <v>44295</v>
      </c>
      <c r="AG7" s="21">
        <v>44379</v>
      </c>
      <c r="AH7" s="21">
        <v>44486</v>
      </c>
      <c r="AI7" s="22"/>
      <c r="AJ7" s="23">
        <f t="shared" si="1"/>
        <v>1</v>
      </c>
      <c r="AK7" s="23">
        <f t="shared" si="2"/>
        <v>1</v>
      </c>
      <c r="AL7" s="23" t="str">
        <f t="shared" si="3"/>
        <v/>
      </c>
      <c r="AM7" s="23">
        <f t="shared" si="4"/>
        <v>1</v>
      </c>
      <c r="AN7" s="23" t="str">
        <f t="shared" si="5"/>
        <v/>
      </c>
      <c r="AO7" s="22" t="s">
        <v>72</v>
      </c>
      <c r="AP7" s="22" t="s">
        <v>96</v>
      </c>
      <c r="AQ7" s="22" t="s">
        <v>72</v>
      </c>
      <c r="AR7" s="22"/>
      <c r="AS7" s="22" t="s">
        <v>122</v>
      </c>
      <c r="AT7" s="22" t="s">
        <v>96</v>
      </c>
      <c r="AU7" s="22" t="s">
        <v>123</v>
      </c>
      <c r="AV7" s="22"/>
      <c r="AW7" s="22" t="s">
        <v>72</v>
      </c>
      <c r="AX7" s="22" t="s">
        <v>96</v>
      </c>
      <c r="AY7" s="22"/>
      <c r="AZ7" s="22"/>
      <c r="BA7" s="22" t="s">
        <v>124</v>
      </c>
      <c r="BB7" s="22" t="s">
        <v>96</v>
      </c>
      <c r="BC7" s="24"/>
      <c r="BD7" s="24"/>
      <c r="BE7" s="18" t="s">
        <v>78</v>
      </c>
    </row>
    <row r="8" spans="1:57" ht="15" customHeight="1" x14ac:dyDescent="0.25">
      <c r="A8" s="17">
        <v>7</v>
      </c>
      <c r="B8" s="18" t="s">
        <v>57</v>
      </c>
      <c r="C8" s="18" t="s">
        <v>58</v>
      </c>
      <c r="D8" s="18" t="s">
        <v>115</v>
      </c>
      <c r="E8" s="18" t="s">
        <v>60</v>
      </c>
      <c r="F8" s="18" t="s">
        <v>61</v>
      </c>
      <c r="G8" s="18" t="s">
        <v>57</v>
      </c>
      <c r="H8" s="18" t="s">
        <v>62</v>
      </c>
      <c r="I8" s="18" t="s">
        <v>125</v>
      </c>
      <c r="J8" s="19">
        <v>44197</v>
      </c>
      <c r="K8" s="19">
        <v>44561</v>
      </c>
      <c r="L8" s="18" t="s">
        <v>126</v>
      </c>
      <c r="M8" s="18" t="s">
        <v>65</v>
      </c>
      <c r="N8" s="18" t="s">
        <v>66</v>
      </c>
      <c r="O8" s="18" t="s">
        <v>118</v>
      </c>
      <c r="P8" s="18" t="s">
        <v>68</v>
      </c>
      <c r="Q8" s="18" t="s">
        <v>69</v>
      </c>
      <c r="R8" s="20">
        <v>12</v>
      </c>
      <c r="S8" s="20">
        <v>3</v>
      </c>
      <c r="T8" s="20">
        <v>3</v>
      </c>
      <c r="U8" s="20">
        <v>3</v>
      </c>
      <c r="V8" s="20">
        <v>3</v>
      </c>
      <c r="W8" s="20">
        <v>3</v>
      </c>
      <c r="X8" s="20" t="s">
        <v>127</v>
      </c>
      <c r="Y8" s="20">
        <v>3</v>
      </c>
      <c r="Z8" s="20" t="s">
        <v>128</v>
      </c>
      <c r="AA8" s="20">
        <v>3</v>
      </c>
      <c r="AB8" s="20" t="s">
        <v>129</v>
      </c>
      <c r="AC8" s="20"/>
      <c r="AD8" s="20"/>
      <c r="AE8" s="20">
        <f t="shared" si="0"/>
        <v>9</v>
      </c>
      <c r="AF8" s="21">
        <v>44295</v>
      </c>
      <c r="AG8" s="21">
        <v>44379</v>
      </c>
      <c r="AH8" s="21">
        <v>44477</v>
      </c>
      <c r="AI8" s="22"/>
      <c r="AJ8" s="23">
        <f t="shared" si="1"/>
        <v>0.75</v>
      </c>
      <c r="AK8" s="23">
        <f t="shared" si="2"/>
        <v>1</v>
      </c>
      <c r="AL8" s="23">
        <f t="shared" si="3"/>
        <v>1</v>
      </c>
      <c r="AM8" s="23">
        <f t="shared" si="4"/>
        <v>1</v>
      </c>
      <c r="AN8" s="23">
        <f t="shared" si="5"/>
        <v>0</v>
      </c>
      <c r="AO8" s="22" t="s">
        <v>72</v>
      </c>
      <c r="AP8" s="22" t="s">
        <v>72</v>
      </c>
      <c r="AQ8" s="22" t="s">
        <v>72</v>
      </c>
      <c r="AR8" s="22"/>
      <c r="AS8" s="22" t="s">
        <v>130</v>
      </c>
      <c r="AT8" s="22" t="s">
        <v>131</v>
      </c>
      <c r="AU8" s="22" t="s">
        <v>132</v>
      </c>
      <c r="AV8" s="22"/>
      <c r="AW8" s="22" t="s">
        <v>72</v>
      </c>
      <c r="AX8" s="22" t="s">
        <v>72</v>
      </c>
      <c r="AY8" s="22"/>
      <c r="AZ8" s="22"/>
      <c r="BA8" s="22" t="s">
        <v>133</v>
      </c>
      <c r="BB8" s="22" t="s">
        <v>134</v>
      </c>
      <c r="BC8" s="24"/>
      <c r="BD8" s="24"/>
      <c r="BE8" s="18" t="s">
        <v>78</v>
      </c>
    </row>
    <row r="9" spans="1:57" ht="15" customHeight="1" x14ac:dyDescent="0.25">
      <c r="A9" s="17">
        <v>8</v>
      </c>
      <c r="B9" s="18" t="s">
        <v>57</v>
      </c>
      <c r="C9" s="18" t="s">
        <v>58</v>
      </c>
      <c r="D9" s="18" t="s">
        <v>115</v>
      </c>
      <c r="E9" s="18" t="s">
        <v>60</v>
      </c>
      <c r="F9" s="18" t="s">
        <v>61</v>
      </c>
      <c r="G9" s="18" t="s">
        <v>57</v>
      </c>
      <c r="H9" s="18" t="s">
        <v>62</v>
      </c>
      <c r="I9" s="18" t="s">
        <v>135</v>
      </c>
      <c r="J9" s="19">
        <v>44197</v>
      </c>
      <c r="K9" s="19">
        <v>44439</v>
      </c>
      <c r="L9" s="18" t="s">
        <v>136</v>
      </c>
      <c r="M9" s="18" t="s">
        <v>65</v>
      </c>
      <c r="N9" s="18" t="s">
        <v>66</v>
      </c>
      <c r="O9" s="18" t="s">
        <v>118</v>
      </c>
      <c r="P9" s="18" t="s">
        <v>68</v>
      </c>
      <c r="Q9" s="18" t="s">
        <v>69</v>
      </c>
      <c r="R9" s="20">
        <v>2</v>
      </c>
      <c r="S9" s="20">
        <v>1</v>
      </c>
      <c r="T9" s="20">
        <v>0</v>
      </c>
      <c r="U9" s="20">
        <v>1</v>
      </c>
      <c r="V9" s="20">
        <v>0</v>
      </c>
      <c r="W9" s="20">
        <v>1</v>
      </c>
      <c r="X9" s="20" t="s">
        <v>137</v>
      </c>
      <c r="Y9" s="20">
        <v>0</v>
      </c>
      <c r="Z9" s="20" t="s">
        <v>120</v>
      </c>
      <c r="AA9" s="20">
        <v>1</v>
      </c>
      <c r="AB9" s="20" t="s">
        <v>138</v>
      </c>
      <c r="AC9" s="20"/>
      <c r="AD9" s="20"/>
      <c r="AE9" s="20">
        <f t="shared" si="0"/>
        <v>2</v>
      </c>
      <c r="AF9" s="21">
        <v>44295</v>
      </c>
      <c r="AG9" s="21">
        <v>44379</v>
      </c>
      <c r="AH9" s="21">
        <v>44486</v>
      </c>
      <c r="AI9" s="22"/>
      <c r="AJ9" s="23">
        <f t="shared" si="1"/>
        <v>1</v>
      </c>
      <c r="AK9" s="23">
        <f t="shared" si="2"/>
        <v>1</v>
      </c>
      <c r="AL9" s="23" t="str">
        <f t="shared" si="3"/>
        <v/>
      </c>
      <c r="AM9" s="23">
        <f t="shared" si="4"/>
        <v>1</v>
      </c>
      <c r="AN9" s="23" t="str">
        <f t="shared" si="5"/>
        <v/>
      </c>
      <c r="AO9" s="22" t="s">
        <v>72</v>
      </c>
      <c r="AP9" s="22" t="s">
        <v>96</v>
      </c>
      <c r="AQ9" s="22" t="s">
        <v>72</v>
      </c>
      <c r="AR9" s="22"/>
      <c r="AS9" s="22" t="s">
        <v>139</v>
      </c>
      <c r="AT9" s="22" t="s">
        <v>96</v>
      </c>
      <c r="AU9" s="22" t="s">
        <v>140</v>
      </c>
      <c r="AV9" s="22"/>
      <c r="AW9" s="22" t="s">
        <v>72</v>
      </c>
      <c r="AX9" s="22" t="s">
        <v>96</v>
      </c>
      <c r="AY9" s="22"/>
      <c r="AZ9" s="22"/>
      <c r="BA9" s="22" t="s">
        <v>141</v>
      </c>
      <c r="BB9" s="22" t="s">
        <v>96</v>
      </c>
      <c r="BC9" s="24"/>
      <c r="BD9" s="24"/>
      <c r="BE9" s="18" t="s">
        <v>78</v>
      </c>
    </row>
    <row r="10" spans="1:57" ht="15" customHeight="1" x14ac:dyDescent="0.25">
      <c r="A10" s="17">
        <v>9</v>
      </c>
      <c r="B10" s="18" t="s">
        <v>57</v>
      </c>
      <c r="C10" s="18" t="s">
        <v>58</v>
      </c>
      <c r="D10" s="18" t="s">
        <v>115</v>
      </c>
      <c r="E10" s="18" t="s">
        <v>60</v>
      </c>
      <c r="F10" s="18" t="s">
        <v>61</v>
      </c>
      <c r="G10" s="18" t="s">
        <v>57</v>
      </c>
      <c r="H10" s="18" t="s">
        <v>62</v>
      </c>
      <c r="I10" s="18" t="s">
        <v>142</v>
      </c>
      <c r="J10" s="19">
        <v>44197</v>
      </c>
      <c r="K10" s="19">
        <v>44561</v>
      </c>
      <c r="L10" s="18" t="s">
        <v>143</v>
      </c>
      <c r="M10" s="18" t="s">
        <v>65</v>
      </c>
      <c r="N10" s="18" t="s">
        <v>66</v>
      </c>
      <c r="O10" s="18" t="s">
        <v>118</v>
      </c>
      <c r="P10" s="18" t="s">
        <v>68</v>
      </c>
      <c r="Q10" s="18" t="s">
        <v>69</v>
      </c>
      <c r="R10" s="20">
        <v>4</v>
      </c>
      <c r="S10" s="20">
        <v>1</v>
      </c>
      <c r="T10" s="20">
        <v>1</v>
      </c>
      <c r="U10" s="20">
        <v>1</v>
      </c>
      <c r="V10" s="20">
        <v>1</v>
      </c>
      <c r="W10" s="20">
        <v>1</v>
      </c>
      <c r="X10" s="20" t="s">
        <v>144</v>
      </c>
      <c r="Y10" s="20">
        <v>1</v>
      </c>
      <c r="Z10" s="20" t="s">
        <v>145</v>
      </c>
      <c r="AA10" s="20">
        <v>1</v>
      </c>
      <c r="AB10" s="20" t="s">
        <v>146</v>
      </c>
      <c r="AC10" s="20"/>
      <c r="AD10" s="20"/>
      <c r="AE10" s="20">
        <f t="shared" si="0"/>
        <v>3</v>
      </c>
      <c r="AF10" s="21">
        <v>44295</v>
      </c>
      <c r="AG10" s="21">
        <v>44379</v>
      </c>
      <c r="AH10" s="21">
        <v>44477</v>
      </c>
      <c r="AI10" s="22"/>
      <c r="AJ10" s="23">
        <f t="shared" si="1"/>
        <v>0.75</v>
      </c>
      <c r="AK10" s="23">
        <f t="shared" si="2"/>
        <v>1</v>
      </c>
      <c r="AL10" s="23">
        <f t="shared" si="3"/>
        <v>1</v>
      </c>
      <c r="AM10" s="23">
        <f t="shared" si="4"/>
        <v>1</v>
      </c>
      <c r="AN10" s="23">
        <f t="shared" si="5"/>
        <v>0</v>
      </c>
      <c r="AO10" s="22" t="s">
        <v>72</v>
      </c>
      <c r="AP10" s="22" t="s">
        <v>72</v>
      </c>
      <c r="AQ10" s="22" t="s">
        <v>72</v>
      </c>
      <c r="AR10" s="22"/>
      <c r="AS10" s="22" t="s">
        <v>147</v>
      </c>
      <c r="AT10" s="22" t="s">
        <v>148</v>
      </c>
      <c r="AU10" s="22" t="s">
        <v>149</v>
      </c>
      <c r="AV10" s="22"/>
      <c r="AW10" s="22" t="s">
        <v>72</v>
      </c>
      <c r="AX10" s="22" t="s">
        <v>72</v>
      </c>
      <c r="AY10" s="22"/>
      <c r="AZ10" s="22"/>
      <c r="BA10" s="22" t="s">
        <v>150</v>
      </c>
      <c r="BB10" s="22" t="s">
        <v>151</v>
      </c>
      <c r="BC10" s="24"/>
      <c r="BD10" s="24"/>
      <c r="BE10" s="18" t="s">
        <v>78</v>
      </c>
    </row>
    <row r="11" spans="1:57" ht="15" customHeight="1" x14ac:dyDescent="0.25">
      <c r="A11" s="17">
        <v>10</v>
      </c>
      <c r="B11" s="18" t="s">
        <v>57</v>
      </c>
      <c r="C11" s="18" t="s">
        <v>152</v>
      </c>
      <c r="D11" s="18" t="s">
        <v>153</v>
      </c>
      <c r="E11" s="18" t="s">
        <v>60</v>
      </c>
      <c r="F11" s="18" t="s">
        <v>154</v>
      </c>
      <c r="G11" s="18" t="s">
        <v>57</v>
      </c>
      <c r="H11" s="18" t="s">
        <v>155</v>
      </c>
      <c r="I11" s="18" t="s">
        <v>156</v>
      </c>
      <c r="J11" s="19">
        <v>44197</v>
      </c>
      <c r="K11" s="19">
        <v>44561</v>
      </c>
      <c r="L11" s="18" t="s">
        <v>157</v>
      </c>
      <c r="M11" s="18" t="s">
        <v>65</v>
      </c>
      <c r="N11" s="18" t="s">
        <v>66</v>
      </c>
      <c r="O11" s="18" t="s">
        <v>158</v>
      </c>
      <c r="P11" s="18" t="s">
        <v>3</v>
      </c>
      <c r="Q11" s="18" t="s">
        <v>69</v>
      </c>
      <c r="R11" s="20">
        <v>20</v>
      </c>
      <c r="S11" s="20">
        <v>0</v>
      </c>
      <c r="T11" s="20">
        <v>7</v>
      </c>
      <c r="U11" s="20">
        <v>0</v>
      </c>
      <c r="V11" s="20">
        <v>13</v>
      </c>
      <c r="W11" s="20">
        <v>1</v>
      </c>
      <c r="X11" s="20" t="s">
        <v>159</v>
      </c>
      <c r="Y11" s="20">
        <v>6</v>
      </c>
      <c r="Z11" s="20" t="s">
        <v>160</v>
      </c>
      <c r="AA11" s="20">
        <v>0</v>
      </c>
      <c r="AB11" s="20" t="s">
        <v>161</v>
      </c>
      <c r="AC11" s="20"/>
      <c r="AD11" s="20"/>
      <c r="AE11" s="20">
        <f t="shared" si="0"/>
        <v>7</v>
      </c>
      <c r="AF11" s="21">
        <v>44295</v>
      </c>
      <c r="AG11" s="21">
        <v>44379</v>
      </c>
      <c r="AH11" s="21">
        <v>44477</v>
      </c>
      <c r="AI11" s="22"/>
      <c r="AJ11" s="23">
        <f t="shared" si="1"/>
        <v>0.35</v>
      </c>
      <c r="AK11" s="23" t="str">
        <f t="shared" si="2"/>
        <v/>
      </c>
      <c r="AL11" s="23">
        <f t="shared" si="3"/>
        <v>0.8571428571428571</v>
      </c>
      <c r="AM11" s="23" t="str">
        <f t="shared" si="4"/>
        <v/>
      </c>
      <c r="AN11" s="23">
        <f t="shared" si="5"/>
        <v>0</v>
      </c>
      <c r="AO11" s="22" t="s">
        <v>72</v>
      </c>
      <c r="AP11" s="22" t="s">
        <v>72</v>
      </c>
      <c r="AQ11" s="22" t="s">
        <v>96</v>
      </c>
      <c r="AR11" s="22"/>
      <c r="AS11" s="22" t="s">
        <v>162</v>
      </c>
      <c r="AT11" s="22" t="s">
        <v>163</v>
      </c>
      <c r="AU11" s="22" t="s">
        <v>98</v>
      </c>
      <c r="AV11" s="22"/>
      <c r="AW11" s="22" t="s">
        <v>72</v>
      </c>
      <c r="AX11" s="22" t="s">
        <v>72</v>
      </c>
      <c r="AY11" s="22"/>
      <c r="AZ11" s="22"/>
      <c r="BA11" s="22" t="s">
        <v>164</v>
      </c>
      <c r="BB11" s="22" t="s">
        <v>165</v>
      </c>
      <c r="BC11" s="24"/>
      <c r="BD11" s="24"/>
      <c r="BE11" s="18" t="s">
        <v>78</v>
      </c>
    </row>
    <row r="12" spans="1:57" ht="15" customHeight="1" x14ac:dyDescent="0.25">
      <c r="A12" s="17">
        <v>11</v>
      </c>
      <c r="B12" s="18" t="s">
        <v>57</v>
      </c>
      <c r="C12" s="18" t="s">
        <v>152</v>
      </c>
      <c r="D12" s="18" t="s">
        <v>153</v>
      </c>
      <c r="E12" s="18" t="s">
        <v>60</v>
      </c>
      <c r="F12" s="18" t="s">
        <v>154</v>
      </c>
      <c r="G12" s="18" t="s">
        <v>57</v>
      </c>
      <c r="H12" s="18" t="s">
        <v>155</v>
      </c>
      <c r="I12" s="18" t="s">
        <v>166</v>
      </c>
      <c r="J12" s="19">
        <v>44197</v>
      </c>
      <c r="K12" s="19">
        <v>44561</v>
      </c>
      <c r="L12" s="18" t="s">
        <v>167</v>
      </c>
      <c r="M12" s="18" t="s">
        <v>65</v>
      </c>
      <c r="N12" s="18" t="s">
        <v>66</v>
      </c>
      <c r="O12" s="18" t="s">
        <v>158</v>
      </c>
      <c r="P12" s="18" t="s">
        <v>3</v>
      </c>
      <c r="Q12" s="18" t="s">
        <v>69</v>
      </c>
      <c r="R12" s="20">
        <v>20</v>
      </c>
      <c r="S12" s="20">
        <v>0</v>
      </c>
      <c r="T12" s="20">
        <v>7</v>
      </c>
      <c r="U12" s="20">
        <v>0</v>
      </c>
      <c r="V12" s="20">
        <v>13</v>
      </c>
      <c r="W12" s="20">
        <v>1</v>
      </c>
      <c r="X12" s="20" t="s">
        <v>159</v>
      </c>
      <c r="Y12" s="20">
        <v>6</v>
      </c>
      <c r="Z12" s="20" t="s">
        <v>168</v>
      </c>
      <c r="AA12" s="20">
        <v>17</v>
      </c>
      <c r="AB12" s="20" t="s">
        <v>169</v>
      </c>
      <c r="AC12" s="20"/>
      <c r="AD12" s="20"/>
      <c r="AE12" s="20">
        <f t="shared" si="0"/>
        <v>24</v>
      </c>
      <c r="AF12" s="21">
        <v>44295</v>
      </c>
      <c r="AG12" s="21">
        <v>44379</v>
      </c>
      <c r="AH12" s="21">
        <v>44477</v>
      </c>
      <c r="AI12" s="22"/>
      <c r="AJ12" s="23">
        <f t="shared" si="1"/>
        <v>1</v>
      </c>
      <c r="AK12" s="23" t="str">
        <f t="shared" si="2"/>
        <v/>
      </c>
      <c r="AL12" s="23">
        <f t="shared" si="3"/>
        <v>0.8571428571428571</v>
      </c>
      <c r="AM12" s="23" t="str">
        <f t="shared" si="4"/>
        <v/>
      </c>
      <c r="AN12" s="23">
        <f t="shared" si="5"/>
        <v>0</v>
      </c>
      <c r="AO12" s="22" t="s">
        <v>72</v>
      </c>
      <c r="AP12" s="22" t="s">
        <v>72</v>
      </c>
      <c r="AQ12" s="22" t="s">
        <v>72</v>
      </c>
      <c r="AR12" s="22"/>
      <c r="AS12" s="22" t="s">
        <v>170</v>
      </c>
      <c r="AT12" s="22" t="s">
        <v>171</v>
      </c>
      <c r="AU12" s="22" t="s">
        <v>172</v>
      </c>
      <c r="AV12" s="22"/>
      <c r="AW12" s="22" t="s">
        <v>72</v>
      </c>
      <c r="AX12" s="22" t="s">
        <v>72</v>
      </c>
      <c r="AY12" s="22"/>
      <c r="AZ12" s="22"/>
      <c r="BA12" s="22" t="s">
        <v>173</v>
      </c>
      <c r="BB12" s="22" t="s">
        <v>174</v>
      </c>
      <c r="BC12" s="24"/>
      <c r="BD12" s="24"/>
      <c r="BE12" s="18" t="s">
        <v>78</v>
      </c>
    </row>
    <row r="13" spans="1:57" ht="15" customHeight="1" x14ac:dyDescent="0.25">
      <c r="A13" s="17">
        <v>12</v>
      </c>
      <c r="B13" s="18" t="s">
        <v>57</v>
      </c>
      <c r="C13" s="18" t="s">
        <v>152</v>
      </c>
      <c r="D13" s="18" t="s">
        <v>153</v>
      </c>
      <c r="E13" s="18" t="s">
        <v>60</v>
      </c>
      <c r="F13" s="18" t="s">
        <v>154</v>
      </c>
      <c r="G13" s="18" t="s">
        <v>57</v>
      </c>
      <c r="H13" s="18" t="s">
        <v>155</v>
      </c>
      <c r="I13" s="18" t="s">
        <v>175</v>
      </c>
      <c r="J13" s="19">
        <v>44197</v>
      </c>
      <c r="K13" s="19">
        <v>44561</v>
      </c>
      <c r="L13" s="18" t="s">
        <v>176</v>
      </c>
      <c r="M13" s="18" t="s">
        <v>65</v>
      </c>
      <c r="N13" s="18" t="s">
        <v>66</v>
      </c>
      <c r="O13" s="18" t="s">
        <v>158</v>
      </c>
      <c r="P13" s="18" t="s">
        <v>3</v>
      </c>
      <c r="Q13" s="18" t="s">
        <v>69</v>
      </c>
      <c r="R13" s="20">
        <v>20</v>
      </c>
      <c r="S13" s="20">
        <v>0</v>
      </c>
      <c r="T13" s="20">
        <v>7</v>
      </c>
      <c r="U13" s="20">
        <v>0</v>
      </c>
      <c r="V13" s="20">
        <v>13</v>
      </c>
      <c r="W13" s="20">
        <v>0</v>
      </c>
      <c r="X13" s="20" t="s">
        <v>177</v>
      </c>
      <c r="Y13" s="20">
        <v>7</v>
      </c>
      <c r="Z13" s="20" t="s">
        <v>178</v>
      </c>
      <c r="AA13" s="20">
        <v>0</v>
      </c>
      <c r="AB13" s="20" t="s">
        <v>161</v>
      </c>
      <c r="AC13" s="20"/>
      <c r="AD13" s="20"/>
      <c r="AE13" s="20">
        <f t="shared" si="0"/>
        <v>7</v>
      </c>
      <c r="AF13" s="21">
        <v>44295</v>
      </c>
      <c r="AG13" s="21">
        <v>44379</v>
      </c>
      <c r="AH13" s="21">
        <v>44477</v>
      </c>
      <c r="AI13" s="22"/>
      <c r="AJ13" s="23">
        <f t="shared" si="1"/>
        <v>0.35</v>
      </c>
      <c r="AK13" s="23" t="str">
        <f t="shared" si="2"/>
        <v/>
      </c>
      <c r="AL13" s="23">
        <f t="shared" si="3"/>
        <v>1</v>
      </c>
      <c r="AM13" s="23" t="str">
        <f t="shared" si="4"/>
        <v/>
      </c>
      <c r="AN13" s="23">
        <f t="shared" si="5"/>
        <v>0</v>
      </c>
      <c r="AO13" s="22" t="s">
        <v>96</v>
      </c>
      <c r="AP13" s="22" t="s">
        <v>72</v>
      </c>
      <c r="AQ13" s="22" t="s">
        <v>96</v>
      </c>
      <c r="AR13" s="22"/>
      <c r="AS13" s="22" t="s">
        <v>96</v>
      </c>
      <c r="AT13" s="22" t="s">
        <v>179</v>
      </c>
      <c r="AU13" s="22" t="s">
        <v>98</v>
      </c>
      <c r="AV13" s="22"/>
      <c r="AW13" s="22" t="s">
        <v>96</v>
      </c>
      <c r="AX13" s="22" t="s">
        <v>72</v>
      </c>
      <c r="AY13" s="22"/>
      <c r="AZ13" s="22"/>
      <c r="BA13" s="22" t="s">
        <v>180</v>
      </c>
      <c r="BB13" s="22" t="s">
        <v>181</v>
      </c>
      <c r="BC13" s="24"/>
      <c r="BD13" s="24"/>
      <c r="BE13" s="18" t="s">
        <v>78</v>
      </c>
    </row>
    <row r="14" spans="1:57" ht="15" customHeight="1" x14ac:dyDescent="0.25">
      <c r="A14" s="17">
        <v>13</v>
      </c>
      <c r="B14" s="18" t="s">
        <v>57</v>
      </c>
      <c r="C14" s="18" t="s">
        <v>152</v>
      </c>
      <c r="D14" s="18" t="s">
        <v>182</v>
      </c>
      <c r="E14" s="18" t="s">
        <v>183</v>
      </c>
      <c r="F14" s="18" t="s">
        <v>61</v>
      </c>
      <c r="G14" s="18" t="s">
        <v>57</v>
      </c>
      <c r="H14" s="18" t="s">
        <v>155</v>
      </c>
      <c r="I14" s="18" t="s">
        <v>184</v>
      </c>
      <c r="J14" s="19">
        <v>44197</v>
      </c>
      <c r="K14" s="19">
        <v>44439</v>
      </c>
      <c r="L14" s="18" t="s">
        <v>185</v>
      </c>
      <c r="M14" s="18" t="s">
        <v>65</v>
      </c>
      <c r="N14" s="18" t="s">
        <v>66</v>
      </c>
      <c r="O14" s="18" t="s">
        <v>186</v>
      </c>
      <c r="P14" s="18" t="s">
        <v>3</v>
      </c>
      <c r="Q14" s="18" t="s">
        <v>69</v>
      </c>
      <c r="R14" s="20">
        <v>2</v>
      </c>
      <c r="S14" s="20">
        <v>1</v>
      </c>
      <c r="T14" s="20">
        <v>0</v>
      </c>
      <c r="U14" s="20">
        <v>1</v>
      </c>
      <c r="V14" s="20">
        <v>0</v>
      </c>
      <c r="W14" s="20">
        <v>1</v>
      </c>
      <c r="X14" s="20" t="s">
        <v>187</v>
      </c>
      <c r="Y14" s="20">
        <v>0</v>
      </c>
      <c r="Z14" s="20" t="s">
        <v>188</v>
      </c>
      <c r="AA14" s="20">
        <v>1</v>
      </c>
      <c r="AB14" s="20" t="s">
        <v>189</v>
      </c>
      <c r="AC14" s="20"/>
      <c r="AD14" s="20"/>
      <c r="AE14" s="20">
        <f t="shared" si="0"/>
        <v>2</v>
      </c>
      <c r="AF14" s="21">
        <v>44295</v>
      </c>
      <c r="AG14" s="21">
        <v>44379</v>
      </c>
      <c r="AH14" s="21">
        <v>44477</v>
      </c>
      <c r="AI14" s="22"/>
      <c r="AJ14" s="23">
        <f t="shared" si="1"/>
        <v>1</v>
      </c>
      <c r="AK14" s="23">
        <f t="shared" si="2"/>
        <v>1</v>
      </c>
      <c r="AL14" s="23" t="str">
        <f t="shared" si="3"/>
        <v/>
      </c>
      <c r="AM14" s="23">
        <f t="shared" si="4"/>
        <v>1</v>
      </c>
      <c r="AN14" s="23" t="str">
        <f t="shared" si="5"/>
        <v/>
      </c>
      <c r="AO14" s="22" t="s">
        <v>72</v>
      </c>
      <c r="AP14" s="22" t="s">
        <v>96</v>
      </c>
      <c r="AQ14" s="22" t="s">
        <v>72</v>
      </c>
      <c r="AR14" s="22"/>
      <c r="AS14" s="22" t="s">
        <v>190</v>
      </c>
      <c r="AT14" s="22" t="s">
        <v>96</v>
      </c>
      <c r="AU14" s="22" t="s">
        <v>191</v>
      </c>
      <c r="AV14" s="22"/>
      <c r="AW14" s="22" t="s">
        <v>72</v>
      </c>
      <c r="AX14" s="22" t="s">
        <v>96</v>
      </c>
      <c r="AY14" s="22"/>
      <c r="AZ14" s="22"/>
      <c r="BA14" s="22" t="s">
        <v>192</v>
      </c>
      <c r="BB14" s="22" t="s">
        <v>96</v>
      </c>
      <c r="BC14" s="24"/>
      <c r="BD14" s="24"/>
      <c r="BE14" s="18" t="s">
        <v>193</v>
      </c>
    </row>
    <row r="15" spans="1:57" ht="15" customHeight="1" x14ac:dyDescent="0.25">
      <c r="A15" s="17">
        <v>14</v>
      </c>
      <c r="B15" s="18" t="s">
        <v>57</v>
      </c>
      <c r="C15" s="18" t="s">
        <v>152</v>
      </c>
      <c r="D15" s="18" t="s">
        <v>182</v>
      </c>
      <c r="E15" s="18" t="s">
        <v>183</v>
      </c>
      <c r="F15" s="18" t="s">
        <v>61</v>
      </c>
      <c r="G15" s="18" t="s">
        <v>57</v>
      </c>
      <c r="H15" s="18" t="s">
        <v>155</v>
      </c>
      <c r="I15" s="18" t="s">
        <v>194</v>
      </c>
      <c r="J15" s="19">
        <v>44197</v>
      </c>
      <c r="K15" s="19">
        <v>44561</v>
      </c>
      <c r="L15" s="18" t="s">
        <v>195</v>
      </c>
      <c r="M15" s="18" t="s">
        <v>65</v>
      </c>
      <c r="N15" s="18" t="s">
        <v>196</v>
      </c>
      <c r="O15" s="18" t="s">
        <v>186</v>
      </c>
      <c r="P15" s="18" t="s">
        <v>3</v>
      </c>
      <c r="Q15" s="18" t="s">
        <v>69</v>
      </c>
      <c r="R15" s="25">
        <v>1</v>
      </c>
      <c r="S15" s="25">
        <v>0</v>
      </c>
      <c r="T15" s="25">
        <v>0</v>
      </c>
      <c r="U15" s="25">
        <v>0.5</v>
      </c>
      <c r="V15" s="25">
        <v>0.5</v>
      </c>
      <c r="W15" s="25">
        <v>0</v>
      </c>
      <c r="X15" s="25" t="s">
        <v>197</v>
      </c>
      <c r="Y15" s="25">
        <v>0</v>
      </c>
      <c r="Z15" s="25" t="s">
        <v>188</v>
      </c>
      <c r="AA15" s="25">
        <v>0.6986</v>
      </c>
      <c r="AB15" s="25" t="s">
        <v>198</v>
      </c>
      <c r="AC15" s="25"/>
      <c r="AD15" s="25"/>
      <c r="AE15" s="25">
        <f t="shared" si="0"/>
        <v>0.6986</v>
      </c>
      <c r="AF15" s="21">
        <v>44295</v>
      </c>
      <c r="AG15" s="21">
        <v>44379</v>
      </c>
      <c r="AH15" s="21">
        <v>44477</v>
      </c>
      <c r="AI15" s="22"/>
      <c r="AJ15" s="23">
        <f t="shared" si="1"/>
        <v>0.6986</v>
      </c>
      <c r="AK15" s="23" t="str">
        <f t="shared" si="2"/>
        <v/>
      </c>
      <c r="AL15" s="23" t="str">
        <f t="shared" si="3"/>
        <v/>
      </c>
      <c r="AM15" s="23">
        <f t="shared" si="4"/>
        <v>1</v>
      </c>
      <c r="AN15" s="23">
        <f t="shared" si="5"/>
        <v>0</v>
      </c>
      <c r="AO15" s="22" t="s">
        <v>96</v>
      </c>
      <c r="AP15" s="22" t="s">
        <v>96</v>
      </c>
      <c r="AQ15" s="22" t="s">
        <v>72</v>
      </c>
      <c r="AR15" s="22"/>
      <c r="AS15" s="22" t="s">
        <v>96</v>
      </c>
      <c r="AT15" s="22" t="s">
        <v>96</v>
      </c>
      <c r="AU15" s="22" t="s">
        <v>199</v>
      </c>
      <c r="AV15" s="22"/>
      <c r="AW15" s="22" t="s">
        <v>96</v>
      </c>
      <c r="AX15" s="22" t="s">
        <v>96</v>
      </c>
      <c r="AY15" s="22"/>
      <c r="AZ15" s="22"/>
      <c r="BA15" s="22" t="s">
        <v>96</v>
      </c>
      <c r="BB15" s="22" t="s">
        <v>96</v>
      </c>
      <c r="BC15" s="24"/>
      <c r="BD15" s="24"/>
      <c r="BE15" s="18" t="s">
        <v>193</v>
      </c>
    </row>
    <row r="16" spans="1:57" ht="15" customHeight="1" x14ac:dyDescent="0.25">
      <c r="A16" s="17">
        <v>15</v>
      </c>
      <c r="B16" s="18" t="s">
        <v>57</v>
      </c>
      <c r="C16" s="18" t="s">
        <v>200</v>
      </c>
      <c r="D16" s="18" t="s">
        <v>182</v>
      </c>
      <c r="E16" s="18" t="s">
        <v>183</v>
      </c>
      <c r="F16" s="18" t="s">
        <v>61</v>
      </c>
      <c r="G16" s="18" t="s">
        <v>57</v>
      </c>
      <c r="H16" s="18" t="s">
        <v>155</v>
      </c>
      <c r="I16" s="18" t="s">
        <v>201</v>
      </c>
      <c r="J16" s="19">
        <v>44197</v>
      </c>
      <c r="K16" s="19">
        <v>44561</v>
      </c>
      <c r="L16" s="18" t="s">
        <v>202</v>
      </c>
      <c r="M16" s="18" t="s">
        <v>65</v>
      </c>
      <c r="N16" s="18" t="s">
        <v>66</v>
      </c>
      <c r="O16" s="18" t="s">
        <v>186</v>
      </c>
      <c r="P16" s="18" t="s">
        <v>3</v>
      </c>
      <c r="Q16" s="18" t="s">
        <v>69</v>
      </c>
      <c r="R16" s="20">
        <v>4</v>
      </c>
      <c r="S16" s="20">
        <v>1</v>
      </c>
      <c r="T16" s="20">
        <v>1</v>
      </c>
      <c r="U16" s="20">
        <v>1</v>
      </c>
      <c r="V16" s="20">
        <v>1</v>
      </c>
      <c r="W16" s="20">
        <v>1</v>
      </c>
      <c r="X16" s="20" t="s">
        <v>203</v>
      </c>
      <c r="Y16" s="20">
        <v>1</v>
      </c>
      <c r="Z16" s="20" t="s">
        <v>204</v>
      </c>
      <c r="AA16" s="20">
        <v>1</v>
      </c>
      <c r="AB16" s="20" t="s">
        <v>205</v>
      </c>
      <c r="AC16" s="20"/>
      <c r="AD16" s="20"/>
      <c r="AE16" s="20">
        <f t="shared" si="0"/>
        <v>3</v>
      </c>
      <c r="AF16" s="21">
        <v>44295</v>
      </c>
      <c r="AG16" s="21">
        <v>44379</v>
      </c>
      <c r="AH16" s="21">
        <v>44477</v>
      </c>
      <c r="AI16" s="22"/>
      <c r="AJ16" s="23">
        <f t="shared" si="1"/>
        <v>0.75</v>
      </c>
      <c r="AK16" s="23">
        <f t="shared" si="2"/>
        <v>1</v>
      </c>
      <c r="AL16" s="23">
        <f t="shared" si="3"/>
        <v>1</v>
      </c>
      <c r="AM16" s="23">
        <f t="shared" si="4"/>
        <v>1</v>
      </c>
      <c r="AN16" s="23">
        <f t="shared" si="5"/>
        <v>0</v>
      </c>
      <c r="AO16" s="22" t="s">
        <v>72</v>
      </c>
      <c r="AP16" s="22" t="s">
        <v>72</v>
      </c>
      <c r="AQ16" s="22" t="s">
        <v>72</v>
      </c>
      <c r="AR16" s="22"/>
      <c r="AS16" s="22" t="s">
        <v>206</v>
      </c>
      <c r="AT16" s="22" t="s">
        <v>207</v>
      </c>
      <c r="AU16" s="22" t="s">
        <v>208</v>
      </c>
      <c r="AV16" s="22"/>
      <c r="AW16" s="22" t="s">
        <v>72</v>
      </c>
      <c r="AX16" s="22" t="s">
        <v>72</v>
      </c>
      <c r="AY16" s="22"/>
      <c r="AZ16" s="22"/>
      <c r="BA16" s="22" t="s">
        <v>209</v>
      </c>
      <c r="BB16" s="22" t="s">
        <v>210</v>
      </c>
      <c r="BC16" s="24"/>
      <c r="BD16" s="24"/>
      <c r="BE16" s="18" t="s">
        <v>193</v>
      </c>
    </row>
    <row r="17" spans="1:57" ht="15" customHeight="1" x14ac:dyDescent="0.25">
      <c r="A17" s="17">
        <v>16</v>
      </c>
      <c r="B17" s="18" t="s">
        <v>57</v>
      </c>
      <c r="C17" s="18" t="s">
        <v>200</v>
      </c>
      <c r="D17" s="18" t="s">
        <v>182</v>
      </c>
      <c r="E17" s="18" t="s">
        <v>183</v>
      </c>
      <c r="F17" s="18" t="s">
        <v>61</v>
      </c>
      <c r="G17" s="18" t="s">
        <v>57</v>
      </c>
      <c r="H17" s="18" t="s">
        <v>155</v>
      </c>
      <c r="I17" s="18" t="s">
        <v>211</v>
      </c>
      <c r="J17" s="19">
        <v>44470</v>
      </c>
      <c r="K17" s="19">
        <v>44561</v>
      </c>
      <c r="L17" s="18" t="s">
        <v>202</v>
      </c>
      <c r="M17" s="18" t="s">
        <v>65</v>
      </c>
      <c r="N17" s="18" t="s">
        <v>66</v>
      </c>
      <c r="O17" s="18" t="s">
        <v>186</v>
      </c>
      <c r="P17" s="18" t="s">
        <v>3</v>
      </c>
      <c r="Q17" s="18" t="s">
        <v>69</v>
      </c>
      <c r="R17" s="20">
        <v>1</v>
      </c>
      <c r="S17" s="20">
        <v>0</v>
      </c>
      <c r="T17" s="20">
        <v>0</v>
      </c>
      <c r="U17" s="20">
        <v>0</v>
      </c>
      <c r="V17" s="20">
        <v>1</v>
      </c>
      <c r="W17" s="20">
        <v>0</v>
      </c>
      <c r="X17" s="20" t="s">
        <v>212</v>
      </c>
      <c r="Y17" s="20">
        <v>0</v>
      </c>
      <c r="Z17" s="20" t="s">
        <v>212</v>
      </c>
      <c r="AA17" s="20">
        <v>0</v>
      </c>
      <c r="AB17" s="20" t="s">
        <v>212</v>
      </c>
      <c r="AC17" s="20"/>
      <c r="AD17" s="20"/>
      <c r="AE17" s="20">
        <f t="shared" si="0"/>
        <v>0</v>
      </c>
      <c r="AF17" s="21">
        <v>44295</v>
      </c>
      <c r="AG17" s="21">
        <v>44379</v>
      </c>
      <c r="AH17" s="21">
        <v>44477</v>
      </c>
      <c r="AI17" s="22"/>
      <c r="AJ17" s="23">
        <f t="shared" si="1"/>
        <v>0</v>
      </c>
      <c r="AK17" s="23" t="str">
        <f t="shared" si="2"/>
        <v/>
      </c>
      <c r="AL17" s="23" t="str">
        <f t="shared" si="3"/>
        <v/>
      </c>
      <c r="AM17" s="23" t="str">
        <f t="shared" si="4"/>
        <v/>
      </c>
      <c r="AN17" s="23">
        <f t="shared" si="5"/>
        <v>0</v>
      </c>
      <c r="AO17" s="22" t="s">
        <v>96</v>
      </c>
      <c r="AP17" s="22" t="s">
        <v>96</v>
      </c>
      <c r="AQ17" s="22" t="s">
        <v>96</v>
      </c>
      <c r="AR17" s="22"/>
      <c r="AS17" s="22" t="s">
        <v>96</v>
      </c>
      <c r="AT17" s="22" t="s">
        <v>96</v>
      </c>
      <c r="AU17" s="22" t="s">
        <v>98</v>
      </c>
      <c r="AV17" s="22"/>
      <c r="AW17" s="22" t="s">
        <v>96</v>
      </c>
      <c r="AX17" s="22" t="s">
        <v>96</v>
      </c>
      <c r="AY17" s="22"/>
      <c r="AZ17" s="22"/>
      <c r="BA17" s="22" t="s">
        <v>213</v>
      </c>
      <c r="BB17" s="22" t="s">
        <v>96</v>
      </c>
      <c r="BC17" s="24"/>
      <c r="BD17" s="24"/>
      <c r="BE17" s="18" t="s">
        <v>193</v>
      </c>
    </row>
    <row r="18" spans="1:57" ht="15" customHeight="1" x14ac:dyDescent="0.25">
      <c r="A18" s="17">
        <v>17</v>
      </c>
      <c r="B18" s="18" t="s">
        <v>57</v>
      </c>
      <c r="C18" s="18" t="s">
        <v>58</v>
      </c>
      <c r="D18" s="18" t="s">
        <v>182</v>
      </c>
      <c r="E18" s="18" t="s">
        <v>183</v>
      </c>
      <c r="F18" s="18" t="s">
        <v>61</v>
      </c>
      <c r="G18" s="18" t="s">
        <v>57</v>
      </c>
      <c r="H18" s="18" t="s">
        <v>155</v>
      </c>
      <c r="I18" s="18" t="s">
        <v>214</v>
      </c>
      <c r="J18" s="19">
        <v>44197</v>
      </c>
      <c r="K18" s="19">
        <v>44561</v>
      </c>
      <c r="L18" s="18" t="s">
        <v>215</v>
      </c>
      <c r="M18" s="18" t="s">
        <v>65</v>
      </c>
      <c r="N18" s="18" t="s">
        <v>66</v>
      </c>
      <c r="O18" s="18" t="s">
        <v>186</v>
      </c>
      <c r="P18" s="18" t="s">
        <v>3</v>
      </c>
      <c r="Q18" s="18" t="s">
        <v>69</v>
      </c>
      <c r="R18" s="20">
        <v>4</v>
      </c>
      <c r="S18" s="20">
        <v>1</v>
      </c>
      <c r="T18" s="20">
        <v>1</v>
      </c>
      <c r="U18" s="20">
        <v>1</v>
      </c>
      <c r="V18" s="20">
        <v>1</v>
      </c>
      <c r="W18" s="20">
        <v>1</v>
      </c>
      <c r="X18" s="20" t="s">
        <v>216</v>
      </c>
      <c r="Y18" s="20">
        <v>1</v>
      </c>
      <c r="Z18" s="20" t="s">
        <v>216</v>
      </c>
      <c r="AA18" s="20">
        <v>1</v>
      </c>
      <c r="AB18" s="20" t="s">
        <v>216</v>
      </c>
      <c r="AC18" s="20"/>
      <c r="AD18" s="20"/>
      <c r="AE18" s="20">
        <f t="shared" si="0"/>
        <v>3</v>
      </c>
      <c r="AF18" s="21">
        <v>44295</v>
      </c>
      <c r="AG18" s="21">
        <v>44379</v>
      </c>
      <c r="AH18" s="21">
        <v>44477</v>
      </c>
      <c r="AI18" s="22"/>
      <c r="AJ18" s="23">
        <f t="shared" si="1"/>
        <v>0.75</v>
      </c>
      <c r="AK18" s="23">
        <f t="shared" si="2"/>
        <v>1</v>
      </c>
      <c r="AL18" s="23">
        <f t="shared" si="3"/>
        <v>1</v>
      </c>
      <c r="AM18" s="23">
        <f t="shared" si="4"/>
        <v>1</v>
      </c>
      <c r="AN18" s="23">
        <f t="shared" si="5"/>
        <v>0</v>
      </c>
      <c r="AO18" s="22" t="s">
        <v>72</v>
      </c>
      <c r="AP18" s="22" t="s">
        <v>72</v>
      </c>
      <c r="AQ18" s="22" t="s">
        <v>72</v>
      </c>
      <c r="AR18" s="22"/>
      <c r="AS18" s="22" t="s">
        <v>217</v>
      </c>
      <c r="AT18" s="22" t="s">
        <v>218</v>
      </c>
      <c r="AU18" s="22" t="s">
        <v>219</v>
      </c>
      <c r="AV18" s="22"/>
      <c r="AW18" s="22" t="s">
        <v>72</v>
      </c>
      <c r="AX18" s="22" t="s">
        <v>72</v>
      </c>
      <c r="AY18" s="22"/>
      <c r="AZ18" s="22"/>
      <c r="BA18" s="22" t="s">
        <v>220</v>
      </c>
      <c r="BB18" s="22" t="s">
        <v>221</v>
      </c>
      <c r="BC18" s="24"/>
      <c r="BD18" s="24"/>
      <c r="BE18" s="18" t="s">
        <v>193</v>
      </c>
    </row>
    <row r="19" spans="1:57" ht="15" customHeight="1" x14ac:dyDescent="0.25">
      <c r="A19" s="17">
        <v>18</v>
      </c>
      <c r="B19" s="18" t="s">
        <v>57</v>
      </c>
      <c r="C19" s="18" t="s">
        <v>58</v>
      </c>
      <c r="D19" s="18" t="s">
        <v>182</v>
      </c>
      <c r="E19" s="18" t="s">
        <v>183</v>
      </c>
      <c r="F19" s="18" t="s">
        <v>61</v>
      </c>
      <c r="G19" s="18" t="s">
        <v>57</v>
      </c>
      <c r="H19" s="18" t="s">
        <v>155</v>
      </c>
      <c r="I19" s="18" t="s">
        <v>222</v>
      </c>
      <c r="J19" s="19">
        <v>44470</v>
      </c>
      <c r="K19" s="19">
        <v>44561</v>
      </c>
      <c r="L19" s="18" t="s">
        <v>215</v>
      </c>
      <c r="M19" s="18" t="s">
        <v>65</v>
      </c>
      <c r="N19" s="18" t="s">
        <v>66</v>
      </c>
      <c r="O19" s="18" t="s">
        <v>186</v>
      </c>
      <c r="P19" s="18" t="s">
        <v>3</v>
      </c>
      <c r="Q19" s="18" t="s">
        <v>69</v>
      </c>
      <c r="R19" s="20">
        <v>2</v>
      </c>
      <c r="S19" s="20">
        <v>0</v>
      </c>
      <c r="T19" s="20">
        <v>0</v>
      </c>
      <c r="U19" s="20">
        <v>0</v>
      </c>
      <c r="V19" s="20">
        <v>2</v>
      </c>
      <c r="W19" s="20">
        <v>0</v>
      </c>
      <c r="X19" s="20" t="s">
        <v>212</v>
      </c>
      <c r="Y19" s="20">
        <v>0</v>
      </c>
      <c r="Z19" s="20" t="s">
        <v>212</v>
      </c>
      <c r="AA19" s="20">
        <v>0</v>
      </c>
      <c r="AB19" s="20" t="s">
        <v>212</v>
      </c>
      <c r="AC19" s="20"/>
      <c r="AD19" s="20"/>
      <c r="AE19" s="20">
        <f t="shared" si="0"/>
        <v>0</v>
      </c>
      <c r="AF19" s="21">
        <v>44295</v>
      </c>
      <c r="AG19" s="21">
        <v>44379</v>
      </c>
      <c r="AH19" s="21">
        <v>44477</v>
      </c>
      <c r="AI19" s="22"/>
      <c r="AJ19" s="23">
        <f t="shared" si="1"/>
        <v>0</v>
      </c>
      <c r="AK19" s="23" t="str">
        <f t="shared" si="2"/>
        <v/>
      </c>
      <c r="AL19" s="23" t="str">
        <f t="shared" si="3"/>
        <v/>
      </c>
      <c r="AM19" s="23" t="str">
        <f t="shared" si="4"/>
        <v/>
      </c>
      <c r="AN19" s="23">
        <f t="shared" si="5"/>
        <v>0</v>
      </c>
      <c r="AO19" s="22" t="s">
        <v>96</v>
      </c>
      <c r="AP19" s="22" t="s">
        <v>96</v>
      </c>
      <c r="AQ19" s="22" t="s">
        <v>96</v>
      </c>
      <c r="AR19" s="22"/>
      <c r="AS19" s="22" t="s">
        <v>96</v>
      </c>
      <c r="AT19" s="22" t="s">
        <v>96</v>
      </c>
      <c r="AU19" s="22" t="s">
        <v>98</v>
      </c>
      <c r="AV19" s="22"/>
      <c r="AW19" s="22" t="s">
        <v>96</v>
      </c>
      <c r="AX19" s="22" t="s">
        <v>96</v>
      </c>
      <c r="AY19" s="22"/>
      <c r="AZ19" s="22"/>
      <c r="BA19" s="22" t="s">
        <v>213</v>
      </c>
      <c r="BB19" s="22" t="s">
        <v>96</v>
      </c>
      <c r="BC19" s="24"/>
      <c r="BD19" s="24"/>
      <c r="BE19" s="18" t="s">
        <v>193</v>
      </c>
    </row>
    <row r="20" spans="1:57" ht="15" customHeight="1" x14ac:dyDescent="0.25">
      <c r="A20" s="17">
        <v>19</v>
      </c>
      <c r="B20" s="18" t="s">
        <v>57</v>
      </c>
      <c r="C20" s="18" t="s">
        <v>152</v>
      </c>
      <c r="D20" s="18" t="s">
        <v>182</v>
      </c>
      <c r="E20" s="18" t="s">
        <v>183</v>
      </c>
      <c r="F20" s="18" t="s">
        <v>61</v>
      </c>
      <c r="G20" s="18" t="s">
        <v>57</v>
      </c>
      <c r="H20" s="18" t="s">
        <v>155</v>
      </c>
      <c r="I20" s="18" t="s">
        <v>223</v>
      </c>
      <c r="J20" s="19">
        <v>44197</v>
      </c>
      <c r="K20" s="19">
        <v>44560</v>
      </c>
      <c r="L20" s="26" t="s">
        <v>224</v>
      </c>
      <c r="M20" s="18" t="s">
        <v>65</v>
      </c>
      <c r="N20" s="18" t="s">
        <v>66</v>
      </c>
      <c r="O20" s="18" t="s">
        <v>186</v>
      </c>
      <c r="P20" s="18" t="s">
        <v>3</v>
      </c>
      <c r="Q20" s="18" t="s">
        <v>69</v>
      </c>
      <c r="R20" s="20">
        <v>9</v>
      </c>
      <c r="S20" s="20">
        <v>0</v>
      </c>
      <c r="T20" s="20">
        <v>3</v>
      </c>
      <c r="U20" s="20">
        <v>3</v>
      </c>
      <c r="V20" s="20">
        <v>3</v>
      </c>
      <c r="W20" s="20">
        <v>0</v>
      </c>
      <c r="X20" s="20" t="s">
        <v>225</v>
      </c>
      <c r="Y20" s="20">
        <v>3</v>
      </c>
      <c r="Z20" s="20" t="s">
        <v>226</v>
      </c>
      <c r="AA20" s="20">
        <v>3</v>
      </c>
      <c r="AB20" s="20" t="s">
        <v>227</v>
      </c>
      <c r="AC20" s="20"/>
      <c r="AD20" s="20"/>
      <c r="AE20" s="20">
        <f t="shared" si="0"/>
        <v>6</v>
      </c>
      <c r="AF20" s="21">
        <v>44295</v>
      </c>
      <c r="AG20" s="21">
        <v>44379</v>
      </c>
      <c r="AH20" s="21">
        <v>44477</v>
      </c>
      <c r="AI20" s="22"/>
      <c r="AJ20" s="23">
        <f t="shared" si="1"/>
        <v>0.66666666666666663</v>
      </c>
      <c r="AK20" s="23" t="str">
        <f t="shared" si="2"/>
        <v/>
      </c>
      <c r="AL20" s="23">
        <f t="shared" si="3"/>
        <v>1</v>
      </c>
      <c r="AM20" s="23">
        <f t="shared" si="4"/>
        <v>1</v>
      </c>
      <c r="AN20" s="23">
        <f t="shared" si="5"/>
        <v>0</v>
      </c>
      <c r="AO20" s="22" t="s">
        <v>96</v>
      </c>
      <c r="AP20" s="22" t="s">
        <v>72</v>
      </c>
      <c r="AQ20" s="22" t="s">
        <v>72</v>
      </c>
      <c r="AR20" s="22"/>
      <c r="AS20" s="22" t="s">
        <v>96</v>
      </c>
      <c r="AT20" s="22" t="s">
        <v>228</v>
      </c>
      <c r="AU20" s="22" t="s">
        <v>229</v>
      </c>
      <c r="AV20" s="22"/>
      <c r="AW20" s="22" t="s">
        <v>96</v>
      </c>
      <c r="AX20" s="22" t="s">
        <v>72</v>
      </c>
      <c r="AY20" s="22"/>
      <c r="AZ20" s="22"/>
      <c r="BA20" s="22" t="s">
        <v>213</v>
      </c>
      <c r="BB20" s="22" t="s">
        <v>230</v>
      </c>
      <c r="BC20" s="24"/>
      <c r="BD20" s="24"/>
      <c r="BE20" s="18" t="s">
        <v>193</v>
      </c>
    </row>
    <row r="21" spans="1:57" ht="15" customHeight="1" x14ac:dyDescent="0.25">
      <c r="A21" s="17">
        <v>20</v>
      </c>
      <c r="B21" s="18" t="s">
        <v>57</v>
      </c>
      <c r="C21" s="18" t="s">
        <v>152</v>
      </c>
      <c r="D21" s="18" t="s">
        <v>182</v>
      </c>
      <c r="E21" s="18" t="s">
        <v>183</v>
      </c>
      <c r="F21" s="18" t="s">
        <v>61</v>
      </c>
      <c r="G21" s="18" t="s">
        <v>57</v>
      </c>
      <c r="H21" s="18" t="s">
        <v>155</v>
      </c>
      <c r="I21" s="18" t="s">
        <v>231</v>
      </c>
      <c r="J21" s="19">
        <v>44287</v>
      </c>
      <c r="K21" s="19">
        <v>44469</v>
      </c>
      <c r="L21" s="18" t="s">
        <v>232</v>
      </c>
      <c r="M21" s="18" t="s">
        <v>65</v>
      </c>
      <c r="N21" s="18" t="s">
        <v>66</v>
      </c>
      <c r="O21" s="18" t="s">
        <v>186</v>
      </c>
      <c r="P21" s="18" t="s">
        <v>3</v>
      </c>
      <c r="Q21" s="18" t="s">
        <v>69</v>
      </c>
      <c r="R21" s="20">
        <v>14</v>
      </c>
      <c r="S21" s="20">
        <v>0</v>
      </c>
      <c r="T21" s="20">
        <v>5</v>
      </c>
      <c r="U21" s="20">
        <v>5</v>
      </c>
      <c r="V21" s="20">
        <v>4</v>
      </c>
      <c r="W21" s="20">
        <v>0</v>
      </c>
      <c r="X21" s="20" t="s">
        <v>233</v>
      </c>
      <c r="Y21" s="20">
        <v>5</v>
      </c>
      <c r="Z21" s="20" t="s">
        <v>234</v>
      </c>
      <c r="AA21" s="20">
        <v>5</v>
      </c>
      <c r="AB21" s="20" t="s">
        <v>234</v>
      </c>
      <c r="AC21" s="20"/>
      <c r="AD21" s="20"/>
      <c r="AE21" s="20">
        <f t="shared" si="0"/>
        <v>10</v>
      </c>
      <c r="AF21" s="21">
        <v>44295</v>
      </c>
      <c r="AG21" s="21">
        <v>44379</v>
      </c>
      <c r="AH21" s="21">
        <v>44477</v>
      </c>
      <c r="AI21" s="22"/>
      <c r="AJ21" s="23">
        <f t="shared" si="1"/>
        <v>0.7142857142857143</v>
      </c>
      <c r="AK21" s="23" t="str">
        <f t="shared" si="2"/>
        <v/>
      </c>
      <c r="AL21" s="23">
        <f t="shared" si="3"/>
        <v>1</v>
      </c>
      <c r="AM21" s="23">
        <f t="shared" si="4"/>
        <v>1</v>
      </c>
      <c r="AN21" s="23">
        <f t="shared" si="5"/>
        <v>0</v>
      </c>
      <c r="AO21" s="22" t="s">
        <v>96</v>
      </c>
      <c r="AP21" s="22" t="s">
        <v>72</v>
      </c>
      <c r="AQ21" s="22" t="s">
        <v>72</v>
      </c>
      <c r="AR21" s="22"/>
      <c r="AS21" s="22" t="s">
        <v>96</v>
      </c>
      <c r="AT21" s="22" t="s">
        <v>235</v>
      </c>
      <c r="AU21" s="22" t="s">
        <v>236</v>
      </c>
      <c r="AV21" s="22"/>
      <c r="AW21" s="22" t="s">
        <v>96</v>
      </c>
      <c r="AX21" s="22" t="s">
        <v>72</v>
      </c>
      <c r="AY21" s="22"/>
      <c r="AZ21" s="22"/>
      <c r="BA21" s="22" t="s">
        <v>213</v>
      </c>
      <c r="BB21" s="22" t="s">
        <v>237</v>
      </c>
      <c r="BC21" s="24"/>
      <c r="BD21" s="24"/>
      <c r="BE21" s="18" t="s">
        <v>193</v>
      </c>
    </row>
    <row r="22" spans="1:57" ht="15" customHeight="1" x14ac:dyDescent="0.25">
      <c r="A22" s="17">
        <v>21</v>
      </c>
      <c r="B22" s="18" t="s">
        <v>57</v>
      </c>
      <c r="C22" s="18" t="s">
        <v>152</v>
      </c>
      <c r="D22" s="18" t="s">
        <v>182</v>
      </c>
      <c r="E22" s="18" t="s">
        <v>183</v>
      </c>
      <c r="F22" s="18" t="s">
        <v>61</v>
      </c>
      <c r="G22" s="18" t="s">
        <v>57</v>
      </c>
      <c r="H22" s="18" t="s">
        <v>155</v>
      </c>
      <c r="I22" s="18" t="s">
        <v>238</v>
      </c>
      <c r="J22" s="19">
        <v>44317</v>
      </c>
      <c r="K22" s="19">
        <v>44408</v>
      </c>
      <c r="L22" s="18" t="s">
        <v>185</v>
      </c>
      <c r="M22" s="18" t="s">
        <v>65</v>
      </c>
      <c r="N22" s="18" t="s">
        <v>66</v>
      </c>
      <c r="O22" s="18" t="s">
        <v>186</v>
      </c>
      <c r="P22" s="18" t="s">
        <v>3</v>
      </c>
      <c r="Q22" s="18" t="s">
        <v>69</v>
      </c>
      <c r="R22" s="20">
        <v>1</v>
      </c>
      <c r="S22" s="20">
        <v>0</v>
      </c>
      <c r="T22" s="20">
        <v>0</v>
      </c>
      <c r="U22" s="20">
        <v>1</v>
      </c>
      <c r="V22" s="20">
        <v>0</v>
      </c>
      <c r="W22" s="20">
        <v>0</v>
      </c>
      <c r="X22" s="20" t="s">
        <v>239</v>
      </c>
      <c r="Y22" s="20">
        <v>0</v>
      </c>
      <c r="Z22" s="20" t="s">
        <v>240</v>
      </c>
      <c r="AA22" s="20">
        <v>1</v>
      </c>
      <c r="AB22" s="20" t="s">
        <v>241</v>
      </c>
      <c r="AC22" s="20"/>
      <c r="AD22" s="20"/>
      <c r="AE22" s="20">
        <f t="shared" si="0"/>
        <v>1</v>
      </c>
      <c r="AF22" s="21">
        <v>44295</v>
      </c>
      <c r="AG22" s="21">
        <v>44379</v>
      </c>
      <c r="AH22" s="21">
        <v>44477</v>
      </c>
      <c r="AI22" s="22"/>
      <c r="AJ22" s="23">
        <f t="shared" si="1"/>
        <v>1</v>
      </c>
      <c r="AK22" s="23" t="str">
        <f t="shared" si="2"/>
        <v/>
      </c>
      <c r="AL22" s="23" t="str">
        <f t="shared" si="3"/>
        <v/>
      </c>
      <c r="AM22" s="23">
        <f t="shared" si="4"/>
        <v>1</v>
      </c>
      <c r="AN22" s="23" t="str">
        <f t="shared" si="5"/>
        <v/>
      </c>
      <c r="AO22" s="22" t="s">
        <v>96</v>
      </c>
      <c r="AP22" s="22" t="s">
        <v>96</v>
      </c>
      <c r="AQ22" s="22" t="s">
        <v>72</v>
      </c>
      <c r="AR22" s="22"/>
      <c r="AS22" s="22" t="s">
        <v>96</v>
      </c>
      <c r="AT22" s="22" t="s">
        <v>96</v>
      </c>
      <c r="AU22" s="22" t="s">
        <v>242</v>
      </c>
      <c r="AV22" s="22"/>
      <c r="AW22" s="22" t="s">
        <v>96</v>
      </c>
      <c r="AX22" s="22" t="s">
        <v>96</v>
      </c>
      <c r="AY22" s="22"/>
      <c r="AZ22" s="22"/>
      <c r="BA22" s="22" t="s">
        <v>96</v>
      </c>
      <c r="BB22" s="22" t="s">
        <v>96</v>
      </c>
      <c r="BC22" s="24"/>
      <c r="BD22" s="24"/>
      <c r="BE22" s="18" t="s">
        <v>193</v>
      </c>
    </row>
    <row r="23" spans="1:57" ht="15" customHeight="1" x14ac:dyDescent="0.25">
      <c r="A23" s="17">
        <v>22</v>
      </c>
      <c r="B23" s="18" t="s">
        <v>57</v>
      </c>
      <c r="C23" s="18" t="s">
        <v>152</v>
      </c>
      <c r="D23" s="18" t="s">
        <v>182</v>
      </c>
      <c r="E23" s="18" t="s">
        <v>183</v>
      </c>
      <c r="F23" s="18" t="s">
        <v>61</v>
      </c>
      <c r="G23" s="18" t="s">
        <v>57</v>
      </c>
      <c r="H23" s="18" t="s">
        <v>155</v>
      </c>
      <c r="I23" s="18" t="s">
        <v>243</v>
      </c>
      <c r="J23" s="19">
        <v>44317</v>
      </c>
      <c r="K23" s="19">
        <v>44561</v>
      </c>
      <c r="L23" s="18" t="s">
        <v>244</v>
      </c>
      <c r="M23" s="18" t="s">
        <v>65</v>
      </c>
      <c r="N23" s="18" t="s">
        <v>66</v>
      </c>
      <c r="O23" s="18" t="s">
        <v>186</v>
      </c>
      <c r="P23" s="18" t="s">
        <v>3</v>
      </c>
      <c r="Q23" s="18" t="s">
        <v>69</v>
      </c>
      <c r="R23" s="20">
        <v>4</v>
      </c>
      <c r="S23" s="20">
        <v>0</v>
      </c>
      <c r="T23" s="20">
        <v>2</v>
      </c>
      <c r="U23" s="20">
        <v>1</v>
      </c>
      <c r="V23" s="20">
        <v>1</v>
      </c>
      <c r="W23" s="20">
        <v>0</v>
      </c>
      <c r="X23" s="20" t="s">
        <v>239</v>
      </c>
      <c r="Y23" s="20">
        <v>3</v>
      </c>
      <c r="Z23" s="20" t="s">
        <v>245</v>
      </c>
      <c r="AA23" s="20">
        <v>1</v>
      </c>
      <c r="AB23" s="20" t="s">
        <v>246</v>
      </c>
      <c r="AC23" s="20"/>
      <c r="AD23" s="20"/>
      <c r="AE23" s="20">
        <f t="shared" si="0"/>
        <v>4</v>
      </c>
      <c r="AF23" s="21">
        <v>44295</v>
      </c>
      <c r="AG23" s="21">
        <v>44379</v>
      </c>
      <c r="AH23" s="21">
        <v>44477</v>
      </c>
      <c r="AI23" s="22"/>
      <c r="AJ23" s="23">
        <f t="shared" si="1"/>
        <v>1</v>
      </c>
      <c r="AK23" s="23" t="str">
        <f t="shared" si="2"/>
        <v/>
      </c>
      <c r="AL23" s="23">
        <f t="shared" si="3"/>
        <v>1</v>
      </c>
      <c r="AM23" s="23">
        <f t="shared" si="4"/>
        <v>1</v>
      </c>
      <c r="AN23" s="23">
        <f t="shared" si="5"/>
        <v>0</v>
      </c>
      <c r="AO23" s="22" t="s">
        <v>96</v>
      </c>
      <c r="AP23" s="22" t="s">
        <v>72</v>
      </c>
      <c r="AQ23" s="22" t="s">
        <v>72</v>
      </c>
      <c r="AR23" s="22"/>
      <c r="AS23" s="22" t="s">
        <v>96</v>
      </c>
      <c r="AT23" s="22" t="s">
        <v>247</v>
      </c>
      <c r="AU23" s="22" t="s">
        <v>248</v>
      </c>
      <c r="AV23" s="22"/>
      <c r="AW23" s="22" t="s">
        <v>96</v>
      </c>
      <c r="AX23" s="22" t="s">
        <v>72</v>
      </c>
      <c r="AY23" s="22"/>
      <c r="AZ23" s="22"/>
      <c r="BA23" s="22" t="s">
        <v>213</v>
      </c>
      <c r="BB23" s="22" t="s">
        <v>249</v>
      </c>
      <c r="BC23" s="24"/>
      <c r="BD23" s="24"/>
      <c r="BE23" s="18" t="s">
        <v>193</v>
      </c>
    </row>
    <row r="24" spans="1:57" ht="15" customHeight="1" x14ac:dyDescent="0.25">
      <c r="A24" s="17">
        <v>23</v>
      </c>
      <c r="B24" s="18" t="s">
        <v>57</v>
      </c>
      <c r="C24" s="18" t="s">
        <v>152</v>
      </c>
      <c r="D24" s="18" t="s">
        <v>182</v>
      </c>
      <c r="E24" s="18" t="s">
        <v>183</v>
      </c>
      <c r="F24" s="18" t="s">
        <v>61</v>
      </c>
      <c r="G24" s="18" t="s">
        <v>57</v>
      </c>
      <c r="H24" s="18" t="s">
        <v>155</v>
      </c>
      <c r="I24" s="18" t="s">
        <v>250</v>
      </c>
      <c r="J24" s="19">
        <v>44348</v>
      </c>
      <c r="K24" s="19">
        <v>44469</v>
      </c>
      <c r="L24" s="18" t="s">
        <v>251</v>
      </c>
      <c r="M24" s="18" t="s">
        <v>65</v>
      </c>
      <c r="N24" s="18" t="s">
        <v>66</v>
      </c>
      <c r="O24" s="18" t="s">
        <v>186</v>
      </c>
      <c r="P24" s="18" t="s">
        <v>3</v>
      </c>
      <c r="Q24" s="18" t="s">
        <v>69</v>
      </c>
      <c r="R24" s="20">
        <v>2</v>
      </c>
      <c r="S24" s="20">
        <v>0</v>
      </c>
      <c r="T24" s="20">
        <v>1</v>
      </c>
      <c r="U24" s="20">
        <v>1</v>
      </c>
      <c r="V24" s="20">
        <v>0</v>
      </c>
      <c r="W24" s="20">
        <v>0</v>
      </c>
      <c r="X24" s="20" t="s">
        <v>233</v>
      </c>
      <c r="Y24" s="20">
        <v>1</v>
      </c>
      <c r="Z24" s="20" t="s">
        <v>252</v>
      </c>
      <c r="AA24" s="20">
        <v>1</v>
      </c>
      <c r="AB24" s="20" t="s">
        <v>253</v>
      </c>
      <c r="AC24" s="20"/>
      <c r="AD24" s="20"/>
      <c r="AE24" s="20">
        <f t="shared" si="0"/>
        <v>2</v>
      </c>
      <c r="AF24" s="21">
        <v>44295</v>
      </c>
      <c r="AG24" s="21">
        <v>44379</v>
      </c>
      <c r="AH24" s="21">
        <v>44477</v>
      </c>
      <c r="AI24" s="22"/>
      <c r="AJ24" s="23">
        <f t="shared" si="1"/>
        <v>1</v>
      </c>
      <c r="AK24" s="23" t="str">
        <f t="shared" si="2"/>
        <v/>
      </c>
      <c r="AL24" s="23">
        <f t="shared" si="3"/>
        <v>1</v>
      </c>
      <c r="AM24" s="23">
        <f t="shared" si="4"/>
        <v>1</v>
      </c>
      <c r="AN24" s="23" t="str">
        <f t="shared" si="5"/>
        <v/>
      </c>
      <c r="AO24" s="22" t="s">
        <v>96</v>
      </c>
      <c r="AP24" s="22" t="s">
        <v>72</v>
      </c>
      <c r="AQ24" s="22" t="s">
        <v>72</v>
      </c>
      <c r="AR24" s="22"/>
      <c r="AS24" s="22" t="s">
        <v>96</v>
      </c>
      <c r="AT24" s="22" t="s">
        <v>254</v>
      </c>
      <c r="AU24" s="22" t="s">
        <v>255</v>
      </c>
      <c r="AV24" s="22"/>
      <c r="AW24" s="22" t="s">
        <v>96</v>
      </c>
      <c r="AX24" s="22" t="s">
        <v>72</v>
      </c>
      <c r="AY24" s="22"/>
      <c r="AZ24" s="22"/>
      <c r="BA24" s="22" t="s">
        <v>213</v>
      </c>
      <c r="BB24" s="22" t="s">
        <v>256</v>
      </c>
      <c r="BC24" s="24"/>
      <c r="BD24" s="24"/>
      <c r="BE24" s="18" t="s">
        <v>193</v>
      </c>
    </row>
    <row r="25" spans="1:57" ht="15" customHeight="1" x14ac:dyDescent="0.25">
      <c r="A25" s="17">
        <v>24</v>
      </c>
      <c r="B25" s="18" t="s">
        <v>57</v>
      </c>
      <c r="C25" s="18" t="s">
        <v>152</v>
      </c>
      <c r="D25" s="18" t="s">
        <v>182</v>
      </c>
      <c r="E25" s="18" t="s">
        <v>183</v>
      </c>
      <c r="F25" s="18" t="s">
        <v>61</v>
      </c>
      <c r="G25" s="18" t="s">
        <v>57</v>
      </c>
      <c r="H25" s="18" t="s">
        <v>155</v>
      </c>
      <c r="I25" s="18" t="s">
        <v>257</v>
      </c>
      <c r="J25" s="19">
        <v>44317</v>
      </c>
      <c r="K25" s="19">
        <v>44469</v>
      </c>
      <c r="L25" s="18" t="s">
        <v>258</v>
      </c>
      <c r="M25" s="18" t="s">
        <v>65</v>
      </c>
      <c r="N25" s="18" t="s">
        <v>196</v>
      </c>
      <c r="O25" s="18" t="s">
        <v>186</v>
      </c>
      <c r="P25" s="18" t="s">
        <v>3</v>
      </c>
      <c r="Q25" s="18" t="s">
        <v>69</v>
      </c>
      <c r="R25" s="25">
        <v>1</v>
      </c>
      <c r="S25" s="25">
        <v>0</v>
      </c>
      <c r="T25" s="25">
        <v>0.1</v>
      </c>
      <c r="U25" s="25">
        <v>0.9</v>
      </c>
      <c r="V25" s="25">
        <v>0</v>
      </c>
      <c r="W25" s="25">
        <v>0.1</v>
      </c>
      <c r="X25" s="25" t="s">
        <v>259</v>
      </c>
      <c r="Y25" s="25">
        <v>0.1</v>
      </c>
      <c r="Z25" s="25" t="s">
        <v>260</v>
      </c>
      <c r="AA25" s="25">
        <v>0.3</v>
      </c>
      <c r="AB25" s="25" t="s">
        <v>261</v>
      </c>
      <c r="AC25" s="25"/>
      <c r="AD25" s="25"/>
      <c r="AE25" s="25">
        <f t="shared" si="0"/>
        <v>0.5</v>
      </c>
      <c r="AF25" s="21">
        <v>44295</v>
      </c>
      <c r="AG25" s="21">
        <v>44379</v>
      </c>
      <c r="AH25" s="21">
        <v>44477</v>
      </c>
      <c r="AI25" s="22"/>
      <c r="AJ25" s="23">
        <f t="shared" si="1"/>
        <v>0.5</v>
      </c>
      <c r="AK25" s="23" t="str">
        <f t="shared" si="2"/>
        <v/>
      </c>
      <c r="AL25" s="23">
        <f t="shared" si="3"/>
        <v>1</v>
      </c>
      <c r="AM25" s="23">
        <f t="shared" si="4"/>
        <v>0.33333333333333331</v>
      </c>
      <c r="AN25" s="23" t="str">
        <f t="shared" si="5"/>
        <v/>
      </c>
      <c r="AO25" s="22" t="s">
        <v>72</v>
      </c>
      <c r="AP25" s="22" t="s">
        <v>72</v>
      </c>
      <c r="AQ25" s="22" t="s">
        <v>72</v>
      </c>
      <c r="AR25" s="22"/>
      <c r="AS25" s="22" t="s">
        <v>262</v>
      </c>
      <c r="AT25" s="22" t="s">
        <v>263</v>
      </c>
      <c r="AU25" s="22" t="s">
        <v>264</v>
      </c>
      <c r="AV25" s="22"/>
      <c r="AW25" s="22" t="s">
        <v>72</v>
      </c>
      <c r="AX25" s="22" t="s">
        <v>72</v>
      </c>
      <c r="AY25" s="22"/>
      <c r="AZ25" s="22"/>
      <c r="BA25" s="22" t="s">
        <v>265</v>
      </c>
      <c r="BB25" s="22" t="s">
        <v>266</v>
      </c>
      <c r="BC25" s="24"/>
      <c r="BD25" s="24"/>
      <c r="BE25" s="18" t="s">
        <v>193</v>
      </c>
    </row>
    <row r="26" spans="1:57" ht="15" customHeight="1" x14ac:dyDescent="0.25">
      <c r="A26" s="17">
        <v>25</v>
      </c>
      <c r="B26" s="18" t="s">
        <v>57</v>
      </c>
      <c r="C26" s="18" t="s">
        <v>152</v>
      </c>
      <c r="D26" s="18" t="s">
        <v>182</v>
      </c>
      <c r="E26" s="18" t="s">
        <v>183</v>
      </c>
      <c r="F26" s="18" t="s">
        <v>61</v>
      </c>
      <c r="G26" s="18" t="s">
        <v>57</v>
      </c>
      <c r="H26" s="18" t="s">
        <v>155</v>
      </c>
      <c r="I26" s="18" t="s">
        <v>267</v>
      </c>
      <c r="J26" s="19">
        <v>44256</v>
      </c>
      <c r="K26" s="19">
        <v>44286</v>
      </c>
      <c r="L26" s="18" t="s">
        <v>268</v>
      </c>
      <c r="M26" s="18" t="s">
        <v>65</v>
      </c>
      <c r="N26" s="18" t="s">
        <v>66</v>
      </c>
      <c r="O26" s="18" t="s">
        <v>186</v>
      </c>
      <c r="P26" s="18" t="s">
        <v>3</v>
      </c>
      <c r="Q26" s="18" t="s">
        <v>69</v>
      </c>
      <c r="R26" s="20">
        <v>1</v>
      </c>
      <c r="S26" s="20">
        <v>1</v>
      </c>
      <c r="T26" s="20">
        <v>0</v>
      </c>
      <c r="U26" s="20">
        <v>0</v>
      </c>
      <c r="V26" s="20">
        <v>0</v>
      </c>
      <c r="W26" s="20">
        <v>0</v>
      </c>
      <c r="X26" s="20" t="s">
        <v>269</v>
      </c>
      <c r="Y26" s="20">
        <v>0</v>
      </c>
      <c r="Z26" s="20" t="s">
        <v>270</v>
      </c>
      <c r="AA26" s="20">
        <v>1</v>
      </c>
      <c r="AB26" s="20" t="s">
        <v>271</v>
      </c>
      <c r="AC26" s="20"/>
      <c r="AD26" s="20"/>
      <c r="AE26" s="20">
        <f t="shared" si="0"/>
        <v>1</v>
      </c>
      <c r="AF26" s="21">
        <v>44295</v>
      </c>
      <c r="AG26" s="21">
        <v>44379</v>
      </c>
      <c r="AH26" s="21">
        <v>44477</v>
      </c>
      <c r="AI26" s="22"/>
      <c r="AJ26" s="23">
        <f t="shared" si="1"/>
        <v>1</v>
      </c>
      <c r="AK26" s="23">
        <f t="shared" si="2"/>
        <v>0</v>
      </c>
      <c r="AL26" s="23" t="str">
        <f t="shared" si="3"/>
        <v/>
      </c>
      <c r="AM26" s="23" t="str">
        <f t="shared" si="4"/>
        <v/>
      </c>
      <c r="AN26" s="23" t="str">
        <f t="shared" si="5"/>
        <v/>
      </c>
      <c r="AO26" s="22" t="s">
        <v>72</v>
      </c>
      <c r="AP26" s="22" t="s">
        <v>96</v>
      </c>
      <c r="AQ26" s="22" t="s">
        <v>72</v>
      </c>
      <c r="AR26" s="22"/>
      <c r="AS26" s="22" t="s">
        <v>272</v>
      </c>
      <c r="AT26" s="22" t="s">
        <v>96</v>
      </c>
      <c r="AU26" s="22" t="s">
        <v>273</v>
      </c>
      <c r="AV26" s="22"/>
      <c r="AW26" s="22" t="s">
        <v>72</v>
      </c>
      <c r="AX26" s="22" t="s">
        <v>96</v>
      </c>
      <c r="AY26" s="22"/>
      <c r="AZ26" s="22"/>
      <c r="BA26" s="22" t="s">
        <v>274</v>
      </c>
      <c r="BB26" s="22" t="s">
        <v>96</v>
      </c>
      <c r="BC26" s="24"/>
      <c r="BD26" s="24"/>
      <c r="BE26" s="18" t="s">
        <v>193</v>
      </c>
    </row>
    <row r="27" spans="1:57" ht="15" customHeight="1" x14ac:dyDescent="0.25">
      <c r="A27" s="17">
        <v>26</v>
      </c>
      <c r="B27" s="18" t="s">
        <v>57</v>
      </c>
      <c r="C27" s="18" t="s">
        <v>152</v>
      </c>
      <c r="D27" s="18" t="s">
        <v>182</v>
      </c>
      <c r="E27" s="18" t="s">
        <v>183</v>
      </c>
      <c r="F27" s="18" t="s">
        <v>61</v>
      </c>
      <c r="G27" s="18" t="s">
        <v>57</v>
      </c>
      <c r="H27" s="18" t="s">
        <v>155</v>
      </c>
      <c r="I27" s="18" t="s">
        <v>275</v>
      </c>
      <c r="J27" s="19">
        <v>44501</v>
      </c>
      <c r="K27" s="19">
        <v>44530</v>
      </c>
      <c r="L27" s="18" t="s">
        <v>276</v>
      </c>
      <c r="M27" s="18" t="s">
        <v>65</v>
      </c>
      <c r="N27" s="18" t="s">
        <v>66</v>
      </c>
      <c r="O27" s="18" t="s">
        <v>186</v>
      </c>
      <c r="P27" s="18" t="s">
        <v>3</v>
      </c>
      <c r="Q27" s="18" t="s">
        <v>69</v>
      </c>
      <c r="R27" s="20">
        <v>1</v>
      </c>
      <c r="S27" s="20">
        <v>0</v>
      </c>
      <c r="T27" s="20">
        <v>0</v>
      </c>
      <c r="U27" s="20">
        <v>0</v>
      </c>
      <c r="V27" s="20">
        <v>1</v>
      </c>
      <c r="W27" s="20">
        <v>0</v>
      </c>
      <c r="X27" s="20" t="s">
        <v>212</v>
      </c>
      <c r="Y27" s="20">
        <v>0</v>
      </c>
      <c r="Z27" s="20" t="s">
        <v>277</v>
      </c>
      <c r="AA27" s="20">
        <v>0</v>
      </c>
      <c r="AB27" s="20" t="s">
        <v>277</v>
      </c>
      <c r="AC27" s="20"/>
      <c r="AD27" s="20"/>
      <c r="AE27" s="20">
        <f t="shared" si="0"/>
        <v>0</v>
      </c>
      <c r="AF27" s="21">
        <v>44295</v>
      </c>
      <c r="AG27" s="21">
        <v>44379</v>
      </c>
      <c r="AH27" s="21">
        <v>44477</v>
      </c>
      <c r="AI27" s="22"/>
      <c r="AJ27" s="23">
        <f t="shared" si="1"/>
        <v>0</v>
      </c>
      <c r="AK27" s="23" t="str">
        <f t="shared" si="2"/>
        <v/>
      </c>
      <c r="AL27" s="23" t="str">
        <f t="shared" si="3"/>
        <v/>
      </c>
      <c r="AM27" s="23" t="str">
        <f t="shared" si="4"/>
        <v/>
      </c>
      <c r="AN27" s="23">
        <f t="shared" si="5"/>
        <v>0</v>
      </c>
      <c r="AO27" s="22" t="s">
        <v>96</v>
      </c>
      <c r="AP27" s="22" t="s">
        <v>96</v>
      </c>
      <c r="AQ27" s="22" t="s">
        <v>96</v>
      </c>
      <c r="AR27" s="22"/>
      <c r="AS27" s="22" t="s">
        <v>96</v>
      </c>
      <c r="AT27" s="22" t="s">
        <v>96</v>
      </c>
      <c r="AU27" s="22" t="s">
        <v>98</v>
      </c>
      <c r="AV27" s="22"/>
      <c r="AW27" s="22" t="s">
        <v>96</v>
      </c>
      <c r="AX27" s="22" t="s">
        <v>96</v>
      </c>
      <c r="AY27" s="22"/>
      <c r="AZ27" s="22"/>
      <c r="BA27" s="22" t="s">
        <v>213</v>
      </c>
      <c r="BB27" s="22" t="s">
        <v>96</v>
      </c>
      <c r="BC27" s="24"/>
      <c r="BD27" s="24"/>
      <c r="BE27" s="18" t="s">
        <v>193</v>
      </c>
    </row>
    <row r="28" spans="1:57" ht="15" customHeight="1" x14ac:dyDescent="0.25">
      <c r="A28" s="17">
        <v>27</v>
      </c>
      <c r="B28" s="18" t="s">
        <v>57</v>
      </c>
      <c r="C28" s="18" t="s">
        <v>152</v>
      </c>
      <c r="D28" s="18" t="s">
        <v>278</v>
      </c>
      <c r="E28" s="18" t="s">
        <v>60</v>
      </c>
      <c r="F28" s="18" t="s">
        <v>61</v>
      </c>
      <c r="G28" s="18" t="s">
        <v>279</v>
      </c>
      <c r="H28" s="18" t="s">
        <v>280</v>
      </c>
      <c r="I28" s="18" t="s">
        <v>281</v>
      </c>
      <c r="J28" s="19">
        <v>44197</v>
      </c>
      <c r="K28" s="19">
        <v>44561</v>
      </c>
      <c r="L28" s="18" t="s">
        <v>282</v>
      </c>
      <c r="M28" s="18" t="s">
        <v>283</v>
      </c>
      <c r="N28" s="18" t="s">
        <v>66</v>
      </c>
      <c r="O28" s="18" t="s">
        <v>284</v>
      </c>
      <c r="P28" s="18" t="s">
        <v>285</v>
      </c>
      <c r="Q28" s="18" t="s">
        <v>69</v>
      </c>
      <c r="R28" s="20">
        <v>4</v>
      </c>
      <c r="S28" s="20">
        <v>0</v>
      </c>
      <c r="T28" s="20">
        <v>1</v>
      </c>
      <c r="U28" s="20">
        <v>1</v>
      </c>
      <c r="V28" s="20">
        <v>2</v>
      </c>
      <c r="W28" s="20">
        <v>0</v>
      </c>
      <c r="X28" s="20" t="s">
        <v>286</v>
      </c>
      <c r="Y28" s="20">
        <v>1</v>
      </c>
      <c r="Z28" s="20" t="s">
        <v>287</v>
      </c>
      <c r="AA28" s="20">
        <v>1</v>
      </c>
      <c r="AB28" s="20" t="s">
        <v>287</v>
      </c>
      <c r="AC28" s="20"/>
      <c r="AD28" s="20"/>
      <c r="AE28" s="20">
        <f t="shared" si="0"/>
        <v>2</v>
      </c>
      <c r="AF28" s="21">
        <v>44295</v>
      </c>
      <c r="AG28" s="21">
        <v>44379</v>
      </c>
      <c r="AH28" s="21">
        <v>44477</v>
      </c>
      <c r="AI28" s="22"/>
      <c r="AJ28" s="23">
        <f t="shared" si="1"/>
        <v>0.5</v>
      </c>
      <c r="AK28" s="23" t="str">
        <f t="shared" si="2"/>
        <v/>
      </c>
      <c r="AL28" s="23">
        <f t="shared" si="3"/>
        <v>1</v>
      </c>
      <c r="AM28" s="23">
        <f t="shared" si="4"/>
        <v>1</v>
      </c>
      <c r="AN28" s="23">
        <f t="shared" si="5"/>
        <v>0</v>
      </c>
      <c r="AO28" s="22" t="s">
        <v>96</v>
      </c>
      <c r="AP28" s="22" t="s">
        <v>72</v>
      </c>
      <c r="AQ28" s="22" t="s">
        <v>72</v>
      </c>
      <c r="AR28" s="22"/>
      <c r="AS28" s="22" t="s">
        <v>96</v>
      </c>
      <c r="AT28" s="22" t="s">
        <v>288</v>
      </c>
      <c r="AU28" s="22" t="s">
        <v>289</v>
      </c>
      <c r="AV28" s="22"/>
      <c r="AW28" s="22" t="s">
        <v>96</v>
      </c>
      <c r="AX28" s="22" t="s">
        <v>72</v>
      </c>
      <c r="AY28" s="22"/>
      <c r="AZ28" s="22"/>
      <c r="BA28" s="22" t="s">
        <v>213</v>
      </c>
      <c r="BB28" s="22" t="s">
        <v>290</v>
      </c>
      <c r="BC28" s="24"/>
      <c r="BD28" s="24"/>
      <c r="BE28" s="18" t="s">
        <v>193</v>
      </c>
    </row>
    <row r="29" spans="1:57" ht="15" customHeight="1" x14ac:dyDescent="0.25">
      <c r="A29" s="17">
        <v>28</v>
      </c>
      <c r="B29" s="18" t="s">
        <v>57</v>
      </c>
      <c r="C29" s="18" t="s">
        <v>152</v>
      </c>
      <c r="D29" s="18" t="s">
        <v>278</v>
      </c>
      <c r="E29" s="18" t="s">
        <v>60</v>
      </c>
      <c r="F29" s="18" t="s">
        <v>61</v>
      </c>
      <c r="G29" s="18" t="s">
        <v>279</v>
      </c>
      <c r="H29" s="18" t="s">
        <v>280</v>
      </c>
      <c r="I29" s="18" t="s">
        <v>291</v>
      </c>
      <c r="J29" s="19">
        <v>44378</v>
      </c>
      <c r="K29" s="19">
        <v>44408</v>
      </c>
      <c r="L29" s="18" t="s">
        <v>292</v>
      </c>
      <c r="M29" s="18" t="s">
        <v>283</v>
      </c>
      <c r="N29" s="18" t="s">
        <v>66</v>
      </c>
      <c r="O29" s="18" t="s">
        <v>284</v>
      </c>
      <c r="P29" s="18" t="s">
        <v>285</v>
      </c>
      <c r="Q29" s="18" t="s">
        <v>69</v>
      </c>
      <c r="R29" s="20">
        <v>1</v>
      </c>
      <c r="S29" s="20">
        <v>0</v>
      </c>
      <c r="T29" s="20">
        <v>0</v>
      </c>
      <c r="U29" s="20">
        <v>1</v>
      </c>
      <c r="V29" s="20">
        <v>0</v>
      </c>
      <c r="W29" s="20">
        <v>0</v>
      </c>
      <c r="X29" s="20" t="s">
        <v>286</v>
      </c>
      <c r="Y29" s="20">
        <v>0</v>
      </c>
      <c r="Z29" s="20" t="s">
        <v>293</v>
      </c>
      <c r="AA29" s="20">
        <v>1</v>
      </c>
      <c r="AB29" s="20" t="s">
        <v>294</v>
      </c>
      <c r="AC29" s="20"/>
      <c r="AD29" s="20"/>
      <c r="AE29" s="20">
        <f t="shared" si="0"/>
        <v>1</v>
      </c>
      <c r="AF29" s="21">
        <v>44295</v>
      </c>
      <c r="AG29" s="21">
        <v>44379</v>
      </c>
      <c r="AH29" s="21">
        <v>44477</v>
      </c>
      <c r="AI29" s="22"/>
      <c r="AJ29" s="23">
        <f t="shared" si="1"/>
        <v>1</v>
      </c>
      <c r="AK29" s="23" t="str">
        <f t="shared" si="2"/>
        <v/>
      </c>
      <c r="AL29" s="23" t="str">
        <f t="shared" si="3"/>
        <v/>
      </c>
      <c r="AM29" s="23">
        <f t="shared" si="4"/>
        <v>1</v>
      </c>
      <c r="AN29" s="23" t="str">
        <f t="shared" si="5"/>
        <v/>
      </c>
      <c r="AO29" s="22" t="s">
        <v>96</v>
      </c>
      <c r="AP29" s="22" t="s">
        <v>96</v>
      </c>
      <c r="AQ29" s="22" t="s">
        <v>72</v>
      </c>
      <c r="AR29" s="22"/>
      <c r="AS29" s="22" t="s">
        <v>96</v>
      </c>
      <c r="AT29" s="22" t="s">
        <v>96</v>
      </c>
      <c r="AU29" s="22" t="s">
        <v>295</v>
      </c>
      <c r="AV29" s="22"/>
      <c r="AW29" s="22" t="s">
        <v>96</v>
      </c>
      <c r="AX29" s="22" t="s">
        <v>96</v>
      </c>
      <c r="AY29" s="22"/>
      <c r="AZ29" s="22"/>
      <c r="BA29" s="22" t="s">
        <v>213</v>
      </c>
      <c r="BB29" s="22" t="s">
        <v>96</v>
      </c>
      <c r="BC29" s="24"/>
      <c r="BD29" s="24"/>
      <c r="BE29" s="18" t="s">
        <v>193</v>
      </c>
    </row>
    <row r="30" spans="1:57" ht="15" customHeight="1" x14ac:dyDescent="0.25">
      <c r="A30" s="17">
        <v>29</v>
      </c>
      <c r="B30" s="18" t="s">
        <v>57</v>
      </c>
      <c r="C30" s="18" t="s">
        <v>152</v>
      </c>
      <c r="D30" s="18" t="s">
        <v>278</v>
      </c>
      <c r="E30" s="18" t="s">
        <v>60</v>
      </c>
      <c r="F30" s="18" t="s">
        <v>61</v>
      </c>
      <c r="G30" s="18" t="s">
        <v>279</v>
      </c>
      <c r="H30" s="18" t="s">
        <v>280</v>
      </c>
      <c r="I30" s="18" t="s">
        <v>296</v>
      </c>
      <c r="J30" s="19">
        <v>44197</v>
      </c>
      <c r="K30" s="19">
        <v>44561</v>
      </c>
      <c r="L30" s="18" t="s">
        <v>282</v>
      </c>
      <c r="M30" s="18" t="s">
        <v>283</v>
      </c>
      <c r="N30" s="18" t="s">
        <v>66</v>
      </c>
      <c r="O30" s="18" t="s">
        <v>284</v>
      </c>
      <c r="P30" s="18" t="s">
        <v>285</v>
      </c>
      <c r="Q30" s="18" t="s">
        <v>69</v>
      </c>
      <c r="R30" s="20">
        <v>4</v>
      </c>
      <c r="S30" s="20">
        <v>0</v>
      </c>
      <c r="T30" s="20">
        <v>1</v>
      </c>
      <c r="U30" s="20">
        <v>1</v>
      </c>
      <c r="V30" s="20">
        <v>2</v>
      </c>
      <c r="W30" s="20">
        <v>0</v>
      </c>
      <c r="X30" s="20" t="s">
        <v>286</v>
      </c>
      <c r="Y30" s="20">
        <v>1</v>
      </c>
      <c r="Z30" s="20" t="s">
        <v>297</v>
      </c>
      <c r="AA30" s="20">
        <v>1</v>
      </c>
      <c r="AB30" s="20" t="s">
        <v>298</v>
      </c>
      <c r="AC30" s="20"/>
      <c r="AD30" s="20"/>
      <c r="AE30" s="20">
        <f t="shared" si="0"/>
        <v>2</v>
      </c>
      <c r="AF30" s="21">
        <v>44295</v>
      </c>
      <c r="AG30" s="21">
        <v>44379</v>
      </c>
      <c r="AH30" s="21">
        <v>44477</v>
      </c>
      <c r="AI30" s="22"/>
      <c r="AJ30" s="23">
        <f t="shared" si="1"/>
        <v>0.5</v>
      </c>
      <c r="AK30" s="23" t="str">
        <f t="shared" si="2"/>
        <v/>
      </c>
      <c r="AL30" s="23">
        <f t="shared" si="3"/>
        <v>1</v>
      </c>
      <c r="AM30" s="23">
        <f t="shared" si="4"/>
        <v>1</v>
      </c>
      <c r="AN30" s="23">
        <f t="shared" si="5"/>
        <v>0</v>
      </c>
      <c r="AO30" s="22" t="s">
        <v>96</v>
      </c>
      <c r="AP30" s="22" t="s">
        <v>72</v>
      </c>
      <c r="AQ30" s="22" t="s">
        <v>72</v>
      </c>
      <c r="AR30" s="22"/>
      <c r="AS30" s="22" t="s">
        <v>96</v>
      </c>
      <c r="AT30" s="22" t="s">
        <v>299</v>
      </c>
      <c r="AU30" s="22" t="s">
        <v>300</v>
      </c>
      <c r="AV30" s="22"/>
      <c r="AW30" s="22" t="s">
        <v>96</v>
      </c>
      <c r="AX30" s="22" t="s">
        <v>72</v>
      </c>
      <c r="AY30" s="22"/>
      <c r="AZ30" s="22"/>
      <c r="BA30" s="22" t="s">
        <v>213</v>
      </c>
      <c r="BB30" s="22" t="s">
        <v>301</v>
      </c>
      <c r="BC30" s="24"/>
      <c r="BD30" s="24"/>
      <c r="BE30" s="18" t="s">
        <v>193</v>
      </c>
    </row>
    <row r="31" spans="1:57" ht="15" customHeight="1" x14ac:dyDescent="0.25">
      <c r="A31" s="17">
        <v>1</v>
      </c>
      <c r="B31" s="43" t="s">
        <v>723</v>
      </c>
      <c r="C31" s="43" t="s">
        <v>724</v>
      </c>
      <c r="D31" s="43" t="s">
        <v>725</v>
      </c>
      <c r="E31" s="43" t="s">
        <v>60</v>
      </c>
      <c r="F31" s="43" t="s">
        <v>61</v>
      </c>
      <c r="G31" s="43" t="s">
        <v>57</v>
      </c>
      <c r="H31" s="43" t="s">
        <v>62</v>
      </c>
      <c r="I31" s="43" t="s">
        <v>726</v>
      </c>
      <c r="J31" s="44">
        <v>44197</v>
      </c>
      <c r="K31" s="44">
        <v>44561</v>
      </c>
      <c r="L31" s="43" t="s">
        <v>727</v>
      </c>
      <c r="M31" s="43" t="s">
        <v>728</v>
      </c>
      <c r="N31" s="43" t="s">
        <v>66</v>
      </c>
      <c r="O31" s="43" t="s">
        <v>729</v>
      </c>
      <c r="P31" s="43" t="s">
        <v>68</v>
      </c>
      <c r="Q31" s="43" t="s">
        <v>69</v>
      </c>
      <c r="R31" s="20">
        <v>12</v>
      </c>
      <c r="S31" s="20">
        <v>3</v>
      </c>
      <c r="T31" s="20">
        <v>3</v>
      </c>
      <c r="U31" s="20">
        <v>3</v>
      </c>
      <c r="V31" s="20">
        <v>3</v>
      </c>
      <c r="W31" s="20">
        <v>3</v>
      </c>
      <c r="X31" s="20" t="s">
        <v>730</v>
      </c>
      <c r="Y31" s="20">
        <v>3</v>
      </c>
      <c r="Z31" s="20" t="s">
        <v>731</v>
      </c>
      <c r="AA31" s="20">
        <v>3</v>
      </c>
      <c r="AB31" s="20" t="s">
        <v>732</v>
      </c>
      <c r="AC31" s="20"/>
      <c r="AD31" s="20"/>
      <c r="AE31" s="20">
        <f t="shared" si="0"/>
        <v>9</v>
      </c>
      <c r="AF31" s="21">
        <v>44295</v>
      </c>
      <c r="AG31" s="21">
        <v>44379</v>
      </c>
      <c r="AH31" s="21">
        <v>44480</v>
      </c>
      <c r="AI31" s="21"/>
      <c r="AJ31" s="23">
        <f t="shared" si="1"/>
        <v>0.75</v>
      </c>
      <c r="AK31" s="23">
        <f t="shared" si="2"/>
        <v>1</v>
      </c>
      <c r="AL31" s="23">
        <f t="shared" si="3"/>
        <v>1</v>
      </c>
      <c r="AM31" s="23">
        <f t="shared" si="4"/>
        <v>1</v>
      </c>
      <c r="AN31" s="23">
        <f t="shared" si="5"/>
        <v>0</v>
      </c>
      <c r="AO31" s="22" t="s">
        <v>72</v>
      </c>
      <c r="AP31" s="22" t="s">
        <v>72</v>
      </c>
      <c r="AQ31" s="22" t="s">
        <v>72</v>
      </c>
      <c r="AR31" s="22"/>
      <c r="AS31" s="22" t="s">
        <v>733</v>
      </c>
      <c r="AT31" s="22" t="s">
        <v>734</v>
      </c>
      <c r="AU31" s="22" t="s">
        <v>735</v>
      </c>
      <c r="AV31" s="22"/>
      <c r="AW31" s="22" t="s">
        <v>72</v>
      </c>
      <c r="AX31" s="22" t="s">
        <v>72</v>
      </c>
      <c r="AY31" s="22"/>
      <c r="AZ31" s="22"/>
      <c r="BA31" s="22" t="s">
        <v>736</v>
      </c>
      <c r="BB31" s="22" t="s">
        <v>737</v>
      </c>
      <c r="BC31" s="22"/>
      <c r="BD31" s="22"/>
      <c r="BE31" s="43" t="s">
        <v>193</v>
      </c>
    </row>
    <row r="32" spans="1:57" ht="15" customHeight="1" x14ac:dyDescent="0.25">
      <c r="A32" s="17">
        <v>2</v>
      </c>
      <c r="B32" s="43" t="s">
        <v>723</v>
      </c>
      <c r="C32" s="43" t="s">
        <v>724</v>
      </c>
      <c r="D32" s="43" t="s">
        <v>725</v>
      </c>
      <c r="E32" s="43" t="s">
        <v>60</v>
      </c>
      <c r="F32" s="43" t="s">
        <v>61</v>
      </c>
      <c r="G32" s="43" t="s">
        <v>57</v>
      </c>
      <c r="H32" s="43" t="s">
        <v>62</v>
      </c>
      <c r="I32" s="43" t="s">
        <v>738</v>
      </c>
      <c r="J32" s="44">
        <v>44256</v>
      </c>
      <c r="K32" s="44">
        <v>44561</v>
      </c>
      <c r="L32" s="43" t="s">
        <v>739</v>
      </c>
      <c r="M32" s="43" t="s">
        <v>728</v>
      </c>
      <c r="N32" s="43" t="s">
        <v>196</v>
      </c>
      <c r="O32" s="43" t="s">
        <v>729</v>
      </c>
      <c r="P32" s="43" t="s">
        <v>68</v>
      </c>
      <c r="Q32" s="43" t="s">
        <v>69</v>
      </c>
      <c r="R32" s="25">
        <v>1</v>
      </c>
      <c r="S32" s="25">
        <v>0.1</v>
      </c>
      <c r="T32" s="25">
        <v>0.1</v>
      </c>
      <c r="U32" s="25">
        <v>0.4</v>
      </c>
      <c r="V32" s="25">
        <v>0.4</v>
      </c>
      <c r="W32" s="25">
        <v>0.1</v>
      </c>
      <c r="X32" s="25" t="s">
        <v>740</v>
      </c>
      <c r="Y32" s="25">
        <v>0.1</v>
      </c>
      <c r="Z32" s="25" t="s">
        <v>740</v>
      </c>
      <c r="AA32" s="25">
        <v>0.4</v>
      </c>
      <c r="AB32" s="25" t="s">
        <v>740</v>
      </c>
      <c r="AC32" s="25"/>
      <c r="AD32" s="25"/>
      <c r="AE32" s="25">
        <f t="shared" si="0"/>
        <v>0.6</v>
      </c>
      <c r="AF32" s="21">
        <v>44295</v>
      </c>
      <c r="AG32" s="21">
        <v>44379</v>
      </c>
      <c r="AH32" s="21">
        <v>44480</v>
      </c>
      <c r="AI32" s="21"/>
      <c r="AJ32" s="23">
        <f t="shared" si="1"/>
        <v>0.60000000000000009</v>
      </c>
      <c r="AK32" s="23">
        <f t="shared" si="2"/>
        <v>1</v>
      </c>
      <c r="AL32" s="23">
        <f t="shared" si="3"/>
        <v>1</v>
      </c>
      <c r="AM32" s="23">
        <f t="shared" si="4"/>
        <v>1</v>
      </c>
      <c r="AN32" s="23">
        <f t="shared" si="5"/>
        <v>0</v>
      </c>
      <c r="AO32" s="22" t="s">
        <v>72</v>
      </c>
      <c r="AP32" s="22" t="s">
        <v>72</v>
      </c>
      <c r="AQ32" s="22" t="s">
        <v>72</v>
      </c>
      <c r="AR32" s="22"/>
      <c r="AS32" s="22" t="s">
        <v>733</v>
      </c>
      <c r="AT32" s="22" t="s">
        <v>734</v>
      </c>
      <c r="AU32" s="22" t="s">
        <v>735</v>
      </c>
      <c r="AV32" s="22"/>
      <c r="AW32" s="22" t="s">
        <v>72</v>
      </c>
      <c r="AX32" s="22" t="s">
        <v>72</v>
      </c>
      <c r="AY32" s="22"/>
      <c r="AZ32" s="22"/>
      <c r="BA32" s="22" t="s">
        <v>741</v>
      </c>
      <c r="BB32" s="22" t="s">
        <v>742</v>
      </c>
      <c r="BC32" s="22"/>
      <c r="BD32" s="22"/>
      <c r="BE32" s="43" t="s">
        <v>743</v>
      </c>
    </row>
    <row r="33" spans="1:57" ht="15" customHeight="1" x14ac:dyDescent="0.25">
      <c r="A33" s="17">
        <v>3</v>
      </c>
      <c r="B33" s="43" t="s">
        <v>723</v>
      </c>
      <c r="C33" s="43" t="s">
        <v>724</v>
      </c>
      <c r="D33" s="43" t="s">
        <v>725</v>
      </c>
      <c r="E33" s="43" t="s">
        <v>60</v>
      </c>
      <c r="F33" s="43" t="s">
        <v>61</v>
      </c>
      <c r="G33" s="43" t="s">
        <v>57</v>
      </c>
      <c r="H33" s="43" t="s">
        <v>62</v>
      </c>
      <c r="I33" s="43" t="s">
        <v>744</v>
      </c>
      <c r="J33" s="44">
        <v>44197</v>
      </c>
      <c r="K33" s="44">
        <v>44561</v>
      </c>
      <c r="L33" s="43" t="s">
        <v>745</v>
      </c>
      <c r="M33" s="43" t="s">
        <v>728</v>
      </c>
      <c r="N33" s="43" t="s">
        <v>196</v>
      </c>
      <c r="O33" s="43" t="s">
        <v>729</v>
      </c>
      <c r="P33" s="43" t="s">
        <v>68</v>
      </c>
      <c r="Q33" s="43" t="s">
        <v>69</v>
      </c>
      <c r="R33" s="25">
        <v>1</v>
      </c>
      <c r="S33" s="25">
        <v>0.25</v>
      </c>
      <c r="T33" s="25">
        <v>0.25</v>
      </c>
      <c r="U33" s="25">
        <v>0.25</v>
      </c>
      <c r="V33" s="25">
        <v>0.25</v>
      </c>
      <c r="W33" s="25">
        <v>0.25</v>
      </c>
      <c r="X33" s="25" t="s">
        <v>746</v>
      </c>
      <c r="Y33" s="25">
        <v>0.25</v>
      </c>
      <c r="Z33" s="25" t="s">
        <v>747</v>
      </c>
      <c r="AA33" s="25">
        <v>0.25</v>
      </c>
      <c r="AB33" s="25" t="s">
        <v>748</v>
      </c>
      <c r="AC33" s="25"/>
      <c r="AD33" s="25"/>
      <c r="AE33" s="25">
        <f t="shared" si="0"/>
        <v>0.75</v>
      </c>
      <c r="AF33" s="21">
        <v>44295</v>
      </c>
      <c r="AG33" s="21">
        <v>44379</v>
      </c>
      <c r="AH33" s="21">
        <v>44480</v>
      </c>
      <c r="AI33" s="21"/>
      <c r="AJ33" s="23">
        <f t="shared" si="1"/>
        <v>0.75</v>
      </c>
      <c r="AK33" s="23">
        <f t="shared" si="2"/>
        <v>1</v>
      </c>
      <c r="AL33" s="23">
        <f t="shared" si="3"/>
        <v>1</v>
      </c>
      <c r="AM33" s="23">
        <f t="shared" si="4"/>
        <v>1</v>
      </c>
      <c r="AN33" s="23">
        <f t="shared" si="5"/>
        <v>0</v>
      </c>
      <c r="AO33" s="22" t="s">
        <v>72</v>
      </c>
      <c r="AP33" s="22" t="s">
        <v>72</v>
      </c>
      <c r="AQ33" s="22" t="s">
        <v>72</v>
      </c>
      <c r="AR33" s="22"/>
      <c r="AS33" s="22" t="s">
        <v>733</v>
      </c>
      <c r="AT33" s="22" t="s">
        <v>734</v>
      </c>
      <c r="AU33" s="22" t="s">
        <v>735</v>
      </c>
      <c r="AV33" s="22"/>
      <c r="AW33" s="22" t="s">
        <v>72</v>
      </c>
      <c r="AX33" s="22" t="s">
        <v>72</v>
      </c>
      <c r="AY33" s="22"/>
      <c r="AZ33" s="22"/>
      <c r="BA33" s="22" t="s">
        <v>749</v>
      </c>
      <c r="BB33" s="22" t="s">
        <v>750</v>
      </c>
      <c r="BC33" s="22"/>
      <c r="BD33" s="22"/>
      <c r="BE33" s="43" t="s">
        <v>743</v>
      </c>
    </row>
    <row r="34" spans="1:57" ht="15" customHeight="1" x14ac:dyDescent="0.25">
      <c r="A34" s="17">
        <v>4</v>
      </c>
      <c r="B34" s="43" t="s">
        <v>723</v>
      </c>
      <c r="C34" s="43" t="s">
        <v>724</v>
      </c>
      <c r="D34" s="43" t="s">
        <v>725</v>
      </c>
      <c r="E34" s="43" t="s">
        <v>60</v>
      </c>
      <c r="F34" s="43" t="s">
        <v>61</v>
      </c>
      <c r="G34" s="43" t="s">
        <v>57</v>
      </c>
      <c r="H34" s="43" t="s">
        <v>62</v>
      </c>
      <c r="I34" s="43" t="s">
        <v>751</v>
      </c>
      <c r="J34" s="44">
        <v>44197</v>
      </c>
      <c r="K34" s="44">
        <v>44561</v>
      </c>
      <c r="L34" s="43" t="s">
        <v>752</v>
      </c>
      <c r="M34" s="43" t="s">
        <v>728</v>
      </c>
      <c r="N34" s="43" t="s">
        <v>196</v>
      </c>
      <c r="O34" s="43" t="s">
        <v>729</v>
      </c>
      <c r="P34" s="43" t="s">
        <v>68</v>
      </c>
      <c r="Q34" s="43" t="s">
        <v>69</v>
      </c>
      <c r="R34" s="25">
        <v>1</v>
      </c>
      <c r="S34" s="25">
        <v>0.25</v>
      </c>
      <c r="T34" s="25">
        <v>0.25</v>
      </c>
      <c r="U34" s="25">
        <v>0.25</v>
      </c>
      <c r="V34" s="25">
        <v>0.25</v>
      </c>
      <c r="W34" s="25">
        <v>0.25</v>
      </c>
      <c r="X34" s="25" t="s">
        <v>753</v>
      </c>
      <c r="Y34" s="25">
        <v>0.25</v>
      </c>
      <c r="Z34" s="25" t="s">
        <v>754</v>
      </c>
      <c r="AA34" s="25">
        <v>0.25</v>
      </c>
      <c r="AB34" s="25" t="s">
        <v>755</v>
      </c>
      <c r="AC34" s="25"/>
      <c r="AD34" s="25"/>
      <c r="AE34" s="25">
        <f t="shared" si="0"/>
        <v>0.75</v>
      </c>
      <c r="AF34" s="21">
        <v>44295</v>
      </c>
      <c r="AG34" s="21">
        <v>44379</v>
      </c>
      <c r="AH34" s="21">
        <v>44480</v>
      </c>
      <c r="AI34" s="21"/>
      <c r="AJ34" s="23">
        <f t="shared" si="1"/>
        <v>0.75</v>
      </c>
      <c r="AK34" s="23">
        <f t="shared" si="2"/>
        <v>1</v>
      </c>
      <c r="AL34" s="23">
        <f t="shared" si="3"/>
        <v>1</v>
      </c>
      <c r="AM34" s="23">
        <f t="shared" si="4"/>
        <v>1</v>
      </c>
      <c r="AN34" s="23">
        <f t="shared" si="5"/>
        <v>0</v>
      </c>
      <c r="AO34" s="22" t="s">
        <v>72</v>
      </c>
      <c r="AP34" s="22" t="s">
        <v>72</v>
      </c>
      <c r="AQ34" s="22" t="s">
        <v>72</v>
      </c>
      <c r="AR34" s="22"/>
      <c r="AS34" s="22" t="s">
        <v>733</v>
      </c>
      <c r="AT34" s="22" t="s">
        <v>734</v>
      </c>
      <c r="AU34" s="22" t="s">
        <v>735</v>
      </c>
      <c r="AV34" s="22"/>
      <c r="AW34" s="22" t="s">
        <v>72</v>
      </c>
      <c r="AX34" s="22" t="s">
        <v>72</v>
      </c>
      <c r="AY34" s="22"/>
      <c r="AZ34" s="22"/>
      <c r="BA34" s="22" t="s">
        <v>756</v>
      </c>
      <c r="BB34" s="22" t="s">
        <v>757</v>
      </c>
      <c r="BC34" s="22"/>
      <c r="BD34" s="22"/>
      <c r="BE34" s="43" t="s">
        <v>743</v>
      </c>
    </row>
    <row r="35" spans="1:57" ht="15" customHeight="1" x14ac:dyDescent="0.25">
      <c r="A35" s="17">
        <v>5</v>
      </c>
      <c r="B35" s="43" t="s">
        <v>723</v>
      </c>
      <c r="C35" s="43" t="s">
        <v>724</v>
      </c>
      <c r="D35" s="43" t="s">
        <v>725</v>
      </c>
      <c r="E35" s="43" t="s">
        <v>60</v>
      </c>
      <c r="F35" s="43" t="s">
        <v>61</v>
      </c>
      <c r="G35" s="43" t="s">
        <v>57</v>
      </c>
      <c r="H35" s="43" t="s">
        <v>62</v>
      </c>
      <c r="I35" s="43" t="s">
        <v>758</v>
      </c>
      <c r="J35" s="44">
        <v>44287</v>
      </c>
      <c r="K35" s="44">
        <v>44561</v>
      </c>
      <c r="L35" s="43" t="s">
        <v>759</v>
      </c>
      <c r="M35" s="43" t="s">
        <v>728</v>
      </c>
      <c r="N35" s="43" t="s">
        <v>66</v>
      </c>
      <c r="O35" s="43" t="s">
        <v>729</v>
      </c>
      <c r="P35" s="43" t="s">
        <v>68</v>
      </c>
      <c r="Q35" s="43" t="s">
        <v>69</v>
      </c>
      <c r="R35" s="20">
        <v>8</v>
      </c>
      <c r="S35" s="20">
        <v>2</v>
      </c>
      <c r="T35" s="20">
        <v>2</v>
      </c>
      <c r="U35" s="20">
        <v>2</v>
      </c>
      <c r="V35" s="20">
        <v>2</v>
      </c>
      <c r="W35" s="20">
        <v>3</v>
      </c>
      <c r="X35" s="20" t="s">
        <v>760</v>
      </c>
      <c r="Y35" s="20">
        <v>2</v>
      </c>
      <c r="Z35" s="20" t="s">
        <v>761</v>
      </c>
      <c r="AA35" s="20">
        <v>2</v>
      </c>
      <c r="AB35" s="20" t="s">
        <v>762</v>
      </c>
      <c r="AC35" s="20"/>
      <c r="AD35" s="20"/>
      <c r="AE35" s="20">
        <f t="shared" si="0"/>
        <v>7</v>
      </c>
      <c r="AF35" s="21">
        <v>44295</v>
      </c>
      <c r="AG35" s="21">
        <v>44379</v>
      </c>
      <c r="AH35" s="21">
        <v>44480</v>
      </c>
      <c r="AI35" s="21"/>
      <c r="AJ35" s="23">
        <f t="shared" si="1"/>
        <v>0.875</v>
      </c>
      <c r="AK35" s="23">
        <f t="shared" si="2"/>
        <v>1</v>
      </c>
      <c r="AL35" s="23">
        <f t="shared" si="3"/>
        <v>1</v>
      </c>
      <c r="AM35" s="23">
        <f t="shared" si="4"/>
        <v>1</v>
      </c>
      <c r="AN35" s="23">
        <f t="shared" si="5"/>
        <v>0</v>
      </c>
      <c r="AO35" s="22" t="s">
        <v>72</v>
      </c>
      <c r="AP35" s="22" t="s">
        <v>72</v>
      </c>
      <c r="AQ35" s="22" t="s">
        <v>72</v>
      </c>
      <c r="AR35" s="22"/>
      <c r="AS35" s="22" t="s">
        <v>733</v>
      </c>
      <c r="AT35" s="22" t="s">
        <v>734</v>
      </c>
      <c r="AU35" s="22" t="s">
        <v>735</v>
      </c>
      <c r="AV35" s="22"/>
      <c r="AW35" s="22" t="s">
        <v>72</v>
      </c>
      <c r="AX35" s="22" t="s">
        <v>72</v>
      </c>
      <c r="AY35" s="22"/>
      <c r="AZ35" s="22"/>
      <c r="BA35" s="22" t="s">
        <v>763</v>
      </c>
      <c r="BB35" s="22" t="s">
        <v>764</v>
      </c>
      <c r="BC35" s="22"/>
      <c r="BD35" s="22"/>
      <c r="BE35" s="43" t="s">
        <v>193</v>
      </c>
    </row>
    <row r="36" spans="1:57" ht="15" customHeight="1" x14ac:dyDescent="0.25">
      <c r="A36" s="17">
        <v>6</v>
      </c>
      <c r="B36" s="43" t="s">
        <v>723</v>
      </c>
      <c r="C36" s="43" t="s">
        <v>724</v>
      </c>
      <c r="D36" s="43" t="s">
        <v>725</v>
      </c>
      <c r="E36" s="43" t="s">
        <v>60</v>
      </c>
      <c r="F36" s="43" t="s">
        <v>61</v>
      </c>
      <c r="G36" s="43" t="s">
        <v>57</v>
      </c>
      <c r="H36" s="43" t="s">
        <v>62</v>
      </c>
      <c r="I36" s="43" t="s">
        <v>765</v>
      </c>
      <c r="J36" s="44">
        <v>44287</v>
      </c>
      <c r="K36" s="44">
        <v>44561</v>
      </c>
      <c r="L36" s="43" t="s">
        <v>766</v>
      </c>
      <c r="M36" s="43" t="s">
        <v>728</v>
      </c>
      <c r="N36" s="43" t="s">
        <v>66</v>
      </c>
      <c r="O36" s="43" t="s">
        <v>729</v>
      </c>
      <c r="P36" s="43" t="s">
        <v>68</v>
      </c>
      <c r="Q36" s="43" t="s">
        <v>69</v>
      </c>
      <c r="R36" s="20">
        <v>8</v>
      </c>
      <c r="S36" s="20">
        <v>2</v>
      </c>
      <c r="T36" s="20">
        <v>2</v>
      </c>
      <c r="U36" s="20">
        <v>2</v>
      </c>
      <c r="V36" s="20">
        <v>2</v>
      </c>
      <c r="W36" s="20">
        <v>5</v>
      </c>
      <c r="X36" s="20" t="s">
        <v>767</v>
      </c>
      <c r="Y36" s="20">
        <v>5</v>
      </c>
      <c r="Z36" s="20" t="s">
        <v>767</v>
      </c>
      <c r="AA36" s="20">
        <v>16</v>
      </c>
      <c r="AB36" s="20" t="s">
        <v>768</v>
      </c>
      <c r="AC36" s="20"/>
      <c r="AD36" s="20"/>
      <c r="AE36" s="20">
        <f t="shared" si="0"/>
        <v>26</v>
      </c>
      <c r="AF36" s="21">
        <v>44295</v>
      </c>
      <c r="AG36" s="21">
        <v>44379</v>
      </c>
      <c r="AH36" s="21">
        <v>44480</v>
      </c>
      <c r="AI36" s="21"/>
      <c r="AJ36" s="23">
        <f t="shared" si="1"/>
        <v>1</v>
      </c>
      <c r="AK36" s="23">
        <f t="shared" si="2"/>
        <v>1</v>
      </c>
      <c r="AL36" s="23">
        <f t="shared" si="3"/>
        <v>1</v>
      </c>
      <c r="AM36" s="23">
        <f t="shared" si="4"/>
        <v>1</v>
      </c>
      <c r="AN36" s="23">
        <f t="shared" si="5"/>
        <v>0</v>
      </c>
      <c r="AO36" s="22" t="s">
        <v>72</v>
      </c>
      <c r="AP36" s="22" t="s">
        <v>72</v>
      </c>
      <c r="AQ36" s="22" t="s">
        <v>72</v>
      </c>
      <c r="AR36" s="22"/>
      <c r="AS36" s="22" t="s">
        <v>733</v>
      </c>
      <c r="AT36" s="22" t="s">
        <v>734</v>
      </c>
      <c r="AU36" s="22" t="s">
        <v>735</v>
      </c>
      <c r="AV36" s="22"/>
      <c r="AW36" s="22" t="s">
        <v>72</v>
      </c>
      <c r="AX36" s="22" t="s">
        <v>72</v>
      </c>
      <c r="AY36" s="22"/>
      <c r="AZ36" s="22"/>
      <c r="BA36" s="22" t="s">
        <v>769</v>
      </c>
      <c r="BB36" s="22" t="s">
        <v>770</v>
      </c>
      <c r="BC36" s="22"/>
      <c r="BD36" s="22"/>
      <c r="BE36" s="43" t="s">
        <v>193</v>
      </c>
    </row>
    <row r="37" spans="1:57" ht="15" customHeight="1" x14ac:dyDescent="0.25">
      <c r="A37" s="17">
        <v>7</v>
      </c>
      <c r="B37" s="43" t="s">
        <v>723</v>
      </c>
      <c r="C37" s="43" t="s">
        <v>771</v>
      </c>
      <c r="D37" s="43" t="s">
        <v>772</v>
      </c>
      <c r="E37" s="43" t="s">
        <v>60</v>
      </c>
      <c r="F37" s="43" t="s">
        <v>61</v>
      </c>
      <c r="G37" s="43" t="s">
        <v>279</v>
      </c>
      <c r="H37" s="43" t="s">
        <v>773</v>
      </c>
      <c r="I37" s="43" t="s">
        <v>774</v>
      </c>
      <c r="J37" s="44">
        <v>44197</v>
      </c>
      <c r="K37" s="44">
        <v>44530</v>
      </c>
      <c r="L37" s="43" t="s">
        <v>775</v>
      </c>
      <c r="M37" s="43" t="s">
        <v>728</v>
      </c>
      <c r="N37" s="43" t="s">
        <v>196</v>
      </c>
      <c r="O37" s="43" t="s">
        <v>776</v>
      </c>
      <c r="P37" s="43" t="s">
        <v>777</v>
      </c>
      <c r="Q37" s="43" t="s">
        <v>69</v>
      </c>
      <c r="R37" s="25">
        <v>1</v>
      </c>
      <c r="S37" s="25">
        <v>0</v>
      </c>
      <c r="T37" s="25">
        <v>0</v>
      </c>
      <c r="U37" s="25">
        <v>0</v>
      </c>
      <c r="V37" s="25">
        <v>1</v>
      </c>
      <c r="W37" s="25">
        <v>1</v>
      </c>
      <c r="X37" s="25" t="s">
        <v>778</v>
      </c>
      <c r="Y37" s="25">
        <v>1</v>
      </c>
      <c r="Z37" s="25" t="s">
        <v>778</v>
      </c>
      <c r="AA37" s="25">
        <v>1</v>
      </c>
      <c r="AB37" s="25" t="s">
        <v>778</v>
      </c>
      <c r="AC37" s="25"/>
      <c r="AD37" s="25"/>
      <c r="AE37" s="25">
        <f t="shared" si="0"/>
        <v>3</v>
      </c>
      <c r="AF37" s="21">
        <v>44295</v>
      </c>
      <c r="AG37" s="21">
        <v>44379</v>
      </c>
      <c r="AH37" s="21">
        <v>44480</v>
      </c>
      <c r="AI37" s="21"/>
      <c r="AJ37" s="23">
        <f t="shared" si="1"/>
        <v>1</v>
      </c>
      <c r="AK37" s="23" t="str">
        <f t="shared" si="2"/>
        <v/>
      </c>
      <c r="AL37" s="23" t="str">
        <f t="shared" si="3"/>
        <v/>
      </c>
      <c r="AM37" s="23" t="str">
        <f t="shared" si="4"/>
        <v/>
      </c>
      <c r="AN37" s="23">
        <f t="shared" si="5"/>
        <v>0</v>
      </c>
      <c r="AO37" s="22" t="s">
        <v>72</v>
      </c>
      <c r="AP37" s="22" t="s">
        <v>72</v>
      </c>
      <c r="AQ37" s="22" t="s">
        <v>72</v>
      </c>
      <c r="AR37" s="22"/>
      <c r="AS37" s="22" t="s">
        <v>735</v>
      </c>
      <c r="AT37" s="22" t="s">
        <v>735</v>
      </c>
      <c r="AU37" s="22" t="s">
        <v>735</v>
      </c>
      <c r="AV37" s="22"/>
      <c r="AW37" s="22" t="s">
        <v>72</v>
      </c>
      <c r="AX37" s="22" t="s">
        <v>72</v>
      </c>
      <c r="AY37" s="22"/>
      <c r="AZ37" s="22"/>
      <c r="BA37" s="22" t="s">
        <v>779</v>
      </c>
      <c r="BB37" s="22" t="s">
        <v>780</v>
      </c>
      <c r="BC37" s="22"/>
      <c r="BD37" s="22"/>
      <c r="BE37" s="43" t="s">
        <v>781</v>
      </c>
    </row>
    <row r="38" spans="1:57" ht="15" customHeight="1" x14ac:dyDescent="0.25">
      <c r="A38" s="17">
        <v>8</v>
      </c>
      <c r="B38" s="43" t="s">
        <v>723</v>
      </c>
      <c r="C38" s="43" t="s">
        <v>771</v>
      </c>
      <c r="D38" s="43" t="s">
        <v>772</v>
      </c>
      <c r="E38" s="43" t="s">
        <v>60</v>
      </c>
      <c r="F38" s="43" t="s">
        <v>61</v>
      </c>
      <c r="G38" s="43" t="s">
        <v>279</v>
      </c>
      <c r="H38" s="43" t="s">
        <v>773</v>
      </c>
      <c r="I38" s="43" t="s">
        <v>782</v>
      </c>
      <c r="J38" s="44">
        <v>44228</v>
      </c>
      <c r="K38" s="44">
        <v>44316</v>
      </c>
      <c r="L38" s="43" t="s">
        <v>783</v>
      </c>
      <c r="M38" s="43" t="s">
        <v>728</v>
      </c>
      <c r="N38" s="43" t="s">
        <v>66</v>
      </c>
      <c r="O38" s="43" t="s">
        <v>776</v>
      </c>
      <c r="P38" s="43" t="s">
        <v>777</v>
      </c>
      <c r="Q38" s="43" t="s">
        <v>69</v>
      </c>
      <c r="R38" s="20">
        <v>1</v>
      </c>
      <c r="S38" s="20">
        <v>0</v>
      </c>
      <c r="T38" s="20">
        <v>1</v>
      </c>
      <c r="U38" s="20">
        <v>0</v>
      </c>
      <c r="V38" s="20">
        <v>0</v>
      </c>
      <c r="W38" s="20">
        <v>0</v>
      </c>
      <c r="X38" s="20" t="s">
        <v>784</v>
      </c>
      <c r="Y38" s="20">
        <v>1</v>
      </c>
      <c r="Z38" s="20" t="s">
        <v>785</v>
      </c>
      <c r="AA38" s="20">
        <v>0</v>
      </c>
      <c r="AB38" s="20" t="s">
        <v>786</v>
      </c>
      <c r="AC38" s="20"/>
      <c r="AD38" s="20"/>
      <c r="AE38" s="20">
        <f t="shared" si="0"/>
        <v>1</v>
      </c>
      <c r="AF38" s="21">
        <v>44295</v>
      </c>
      <c r="AG38" s="21">
        <v>44379</v>
      </c>
      <c r="AH38" s="21">
        <v>44480</v>
      </c>
      <c r="AI38" s="21"/>
      <c r="AJ38" s="23">
        <f t="shared" si="1"/>
        <v>1</v>
      </c>
      <c r="AK38" s="23" t="str">
        <f t="shared" si="2"/>
        <v/>
      </c>
      <c r="AL38" s="23">
        <f t="shared" si="3"/>
        <v>1</v>
      </c>
      <c r="AM38" s="23" t="str">
        <f t="shared" si="4"/>
        <v/>
      </c>
      <c r="AN38" s="23" t="str">
        <f t="shared" si="5"/>
        <v/>
      </c>
      <c r="AO38" s="22" t="s">
        <v>96</v>
      </c>
      <c r="AP38" s="22" t="s">
        <v>72</v>
      </c>
      <c r="AQ38" s="22" t="s">
        <v>96</v>
      </c>
      <c r="AR38" s="22"/>
      <c r="AS38" s="22" t="s">
        <v>96</v>
      </c>
      <c r="AT38" s="22" t="s">
        <v>735</v>
      </c>
      <c r="AU38" s="22" t="s">
        <v>96</v>
      </c>
      <c r="AV38" s="22"/>
      <c r="AW38" s="22" t="s">
        <v>96</v>
      </c>
      <c r="AX38" s="22" t="s">
        <v>72</v>
      </c>
      <c r="AY38" s="22"/>
      <c r="AZ38" s="22"/>
      <c r="BA38" s="22" t="s">
        <v>787</v>
      </c>
      <c r="BB38" s="22" t="s">
        <v>788</v>
      </c>
      <c r="BC38" s="22"/>
      <c r="BD38" s="22"/>
      <c r="BE38" s="43" t="s">
        <v>781</v>
      </c>
    </row>
    <row r="39" spans="1:57" ht="15" customHeight="1" x14ac:dyDescent="0.25">
      <c r="A39" s="17">
        <v>9</v>
      </c>
      <c r="B39" s="43" t="s">
        <v>723</v>
      </c>
      <c r="C39" s="43" t="s">
        <v>771</v>
      </c>
      <c r="D39" s="43" t="s">
        <v>772</v>
      </c>
      <c r="E39" s="43" t="s">
        <v>60</v>
      </c>
      <c r="F39" s="43" t="s">
        <v>61</v>
      </c>
      <c r="G39" s="43" t="s">
        <v>279</v>
      </c>
      <c r="H39" s="43" t="s">
        <v>773</v>
      </c>
      <c r="I39" s="43" t="s">
        <v>789</v>
      </c>
      <c r="J39" s="44">
        <v>44197</v>
      </c>
      <c r="K39" s="44">
        <v>44561</v>
      </c>
      <c r="L39" s="43" t="s">
        <v>790</v>
      </c>
      <c r="M39" s="43" t="s">
        <v>728</v>
      </c>
      <c r="N39" s="43" t="s">
        <v>66</v>
      </c>
      <c r="O39" s="43" t="s">
        <v>776</v>
      </c>
      <c r="P39" s="43" t="s">
        <v>777</v>
      </c>
      <c r="Q39" s="43" t="s">
        <v>69</v>
      </c>
      <c r="R39" s="20">
        <v>12</v>
      </c>
      <c r="S39" s="20">
        <v>3</v>
      </c>
      <c r="T39" s="20">
        <v>3</v>
      </c>
      <c r="U39" s="20">
        <v>3</v>
      </c>
      <c r="V39" s="20">
        <v>3</v>
      </c>
      <c r="W39" s="20">
        <v>3</v>
      </c>
      <c r="X39" s="20" t="s">
        <v>791</v>
      </c>
      <c r="Y39" s="20">
        <v>3</v>
      </c>
      <c r="Z39" s="20" t="s">
        <v>792</v>
      </c>
      <c r="AA39" s="20">
        <v>3</v>
      </c>
      <c r="AB39" s="20" t="s">
        <v>793</v>
      </c>
      <c r="AC39" s="20"/>
      <c r="AD39" s="20"/>
      <c r="AE39" s="20">
        <f t="shared" si="0"/>
        <v>9</v>
      </c>
      <c r="AF39" s="21">
        <v>44295</v>
      </c>
      <c r="AG39" s="21">
        <v>44379</v>
      </c>
      <c r="AH39" s="21">
        <v>44480</v>
      </c>
      <c r="AI39" s="21"/>
      <c r="AJ39" s="23">
        <f t="shared" si="1"/>
        <v>0.75</v>
      </c>
      <c r="AK39" s="23">
        <f t="shared" si="2"/>
        <v>1</v>
      </c>
      <c r="AL39" s="23">
        <f t="shared" si="3"/>
        <v>1</v>
      </c>
      <c r="AM39" s="23">
        <f t="shared" si="4"/>
        <v>1</v>
      </c>
      <c r="AN39" s="23">
        <f t="shared" si="5"/>
        <v>0</v>
      </c>
      <c r="AO39" s="22" t="s">
        <v>72</v>
      </c>
      <c r="AP39" s="22" t="s">
        <v>72</v>
      </c>
      <c r="AQ39" s="22" t="s">
        <v>72</v>
      </c>
      <c r="AR39" s="22"/>
      <c r="AS39" s="22" t="s">
        <v>735</v>
      </c>
      <c r="AT39" s="22" t="s">
        <v>735</v>
      </c>
      <c r="AU39" s="22" t="s">
        <v>735</v>
      </c>
      <c r="AV39" s="22"/>
      <c r="AW39" s="22" t="s">
        <v>794</v>
      </c>
      <c r="AX39" s="22" t="s">
        <v>72</v>
      </c>
      <c r="AY39" s="22"/>
      <c r="AZ39" s="22"/>
      <c r="BA39" s="22" t="s">
        <v>795</v>
      </c>
      <c r="BB39" s="22" t="s">
        <v>796</v>
      </c>
      <c r="BC39" s="22"/>
      <c r="BD39" s="22"/>
      <c r="BE39" s="43" t="s">
        <v>781</v>
      </c>
    </row>
    <row r="40" spans="1:57" ht="15" customHeight="1" x14ac:dyDescent="0.25">
      <c r="A40" s="17">
        <v>10</v>
      </c>
      <c r="B40" s="43" t="s">
        <v>723</v>
      </c>
      <c r="C40" s="43" t="s">
        <v>771</v>
      </c>
      <c r="D40" s="43" t="s">
        <v>772</v>
      </c>
      <c r="E40" s="43" t="s">
        <v>60</v>
      </c>
      <c r="F40" s="43" t="s">
        <v>61</v>
      </c>
      <c r="G40" s="43" t="s">
        <v>279</v>
      </c>
      <c r="H40" s="43" t="s">
        <v>773</v>
      </c>
      <c r="I40" s="43" t="s">
        <v>797</v>
      </c>
      <c r="J40" s="44">
        <v>44197</v>
      </c>
      <c r="K40" s="44">
        <v>44561</v>
      </c>
      <c r="L40" s="43" t="s">
        <v>790</v>
      </c>
      <c r="M40" s="43" t="s">
        <v>728</v>
      </c>
      <c r="N40" s="43" t="s">
        <v>66</v>
      </c>
      <c r="O40" s="43" t="s">
        <v>776</v>
      </c>
      <c r="P40" s="43" t="s">
        <v>777</v>
      </c>
      <c r="Q40" s="43" t="s">
        <v>69</v>
      </c>
      <c r="R40" s="20">
        <v>12</v>
      </c>
      <c r="S40" s="20">
        <v>3</v>
      </c>
      <c r="T40" s="20">
        <v>3</v>
      </c>
      <c r="U40" s="20">
        <v>3</v>
      </c>
      <c r="V40" s="20">
        <v>3</v>
      </c>
      <c r="W40" s="20">
        <v>3</v>
      </c>
      <c r="X40" s="20" t="s">
        <v>791</v>
      </c>
      <c r="Y40" s="20">
        <v>3</v>
      </c>
      <c r="Z40" s="20" t="s">
        <v>792</v>
      </c>
      <c r="AA40" s="20">
        <v>3</v>
      </c>
      <c r="AB40" s="20" t="s">
        <v>793</v>
      </c>
      <c r="AC40" s="20"/>
      <c r="AD40" s="20"/>
      <c r="AE40" s="20">
        <f t="shared" si="0"/>
        <v>9</v>
      </c>
      <c r="AF40" s="21">
        <v>44295</v>
      </c>
      <c r="AG40" s="21">
        <v>44379</v>
      </c>
      <c r="AH40" s="21">
        <v>44480</v>
      </c>
      <c r="AI40" s="21"/>
      <c r="AJ40" s="23">
        <f t="shared" si="1"/>
        <v>0.75</v>
      </c>
      <c r="AK40" s="23">
        <f t="shared" si="2"/>
        <v>1</v>
      </c>
      <c r="AL40" s="23">
        <f t="shared" si="3"/>
        <v>1</v>
      </c>
      <c r="AM40" s="23">
        <f t="shared" si="4"/>
        <v>1</v>
      </c>
      <c r="AN40" s="23">
        <f t="shared" si="5"/>
        <v>0</v>
      </c>
      <c r="AO40" s="22" t="s">
        <v>72</v>
      </c>
      <c r="AP40" s="22" t="s">
        <v>72</v>
      </c>
      <c r="AQ40" s="22" t="s">
        <v>72</v>
      </c>
      <c r="AR40" s="22"/>
      <c r="AS40" s="22" t="s">
        <v>735</v>
      </c>
      <c r="AT40" s="22" t="s">
        <v>735</v>
      </c>
      <c r="AU40" s="22" t="s">
        <v>735</v>
      </c>
      <c r="AV40" s="22"/>
      <c r="AW40" s="22" t="s">
        <v>794</v>
      </c>
      <c r="AX40" s="22" t="s">
        <v>72</v>
      </c>
      <c r="AY40" s="22"/>
      <c r="AZ40" s="22"/>
      <c r="BA40" s="22" t="s">
        <v>795</v>
      </c>
      <c r="BB40" s="22" t="s">
        <v>798</v>
      </c>
      <c r="BC40" s="22"/>
      <c r="BD40" s="22"/>
      <c r="BE40" s="43" t="s">
        <v>781</v>
      </c>
    </row>
    <row r="41" spans="1:57" ht="15" customHeight="1" x14ac:dyDescent="0.25">
      <c r="A41" s="17">
        <v>11</v>
      </c>
      <c r="B41" s="43" t="s">
        <v>723</v>
      </c>
      <c r="C41" s="43" t="s">
        <v>771</v>
      </c>
      <c r="D41" s="43" t="s">
        <v>772</v>
      </c>
      <c r="E41" s="43" t="s">
        <v>60</v>
      </c>
      <c r="F41" s="43" t="s">
        <v>61</v>
      </c>
      <c r="G41" s="43" t="s">
        <v>279</v>
      </c>
      <c r="H41" s="43" t="s">
        <v>773</v>
      </c>
      <c r="I41" s="43" t="s">
        <v>799</v>
      </c>
      <c r="J41" s="44">
        <v>44197</v>
      </c>
      <c r="K41" s="44">
        <v>44561</v>
      </c>
      <c r="L41" s="43" t="s">
        <v>790</v>
      </c>
      <c r="M41" s="43" t="s">
        <v>728</v>
      </c>
      <c r="N41" s="43" t="s">
        <v>66</v>
      </c>
      <c r="O41" s="43" t="s">
        <v>776</v>
      </c>
      <c r="P41" s="43" t="s">
        <v>777</v>
      </c>
      <c r="Q41" s="43" t="s">
        <v>69</v>
      </c>
      <c r="R41" s="20">
        <v>12</v>
      </c>
      <c r="S41" s="20">
        <v>3</v>
      </c>
      <c r="T41" s="20">
        <v>3</v>
      </c>
      <c r="U41" s="20">
        <v>3</v>
      </c>
      <c r="V41" s="20">
        <v>3</v>
      </c>
      <c r="W41" s="20">
        <v>3</v>
      </c>
      <c r="X41" s="20" t="s">
        <v>791</v>
      </c>
      <c r="Y41" s="20">
        <v>3</v>
      </c>
      <c r="Z41" s="20" t="s">
        <v>792</v>
      </c>
      <c r="AA41" s="20">
        <v>3</v>
      </c>
      <c r="AB41" s="20" t="s">
        <v>793</v>
      </c>
      <c r="AC41" s="20"/>
      <c r="AD41" s="20"/>
      <c r="AE41" s="20">
        <f t="shared" si="0"/>
        <v>9</v>
      </c>
      <c r="AF41" s="21">
        <v>44295</v>
      </c>
      <c r="AG41" s="21">
        <v>44379</v>
      </c>
      <c r="AH41" s="21">
        <v>44480</v>
      </c>
      <c r="AI41" s="21"/>
      <c r="AJ41" s="23">
        <f t="shared" si="1"/>
        <v>0.75</v>
      </c>
      <c r="AK41" s="23">
        <f t="shared" si="2"/>
        <v>1</v>
      </c>
      <c r="AL41" s="23">
        <f t="shared" si="3"/>
        <v>1</v>
      </c>
      <c r="AM41" s="23">
        <f t="shared" si="4"/>
        <v>1</v>
      </c>
      <c r="AN41" s="23">
        <f t="shared" si="5"/>
        <v>0</v>
      </c>
      <c r="AO41" s="22" t="s">
        <v>72</v>
      </c>
      <c r="AP41" s="22" t="s">
        <v>72</v>
      </c>
      <c r="AQ41" s="22" t="s">
        <v>72</v>
      </c>
      <c r="AR41" s="22"/>
      <c r="AS41" s="22" t="s">
        <v>735</v>
      </c>
      <c r="AT41" s="22" t="s">
        <v>735</v>
      </c>
      <c r="AU41" s="22" t="s">
        <v>735</v>
      </c>
      <c r="AV41" s="22"/>
      <c r="AW41" s="22" t="s">
        <v>794</v>
      </c>
      <c r="AX41" s="22" t="s">
        <v>72</v>
      </c>
      <c r="AY41" s="22"/>
      <c r="AZ41" s="22"/>
      <c r="BA41" s="22" t="s">
        <v>795</v>
      </c>
      <c r="BB41" s="22" t="s">
        <v>800</v>
      </c>
      <c r="BC41" s="22"/>
      <c r="BD41" s="22"/>
      <c r="BE41" s="43" t="s">
        <v>781</v>
      </c>
    </row>
    <row r="42" spans="1:57" ht="15" customHeight="1" x14ac:dyDescent="0.25">
      <c r="A42" s="17">
        <v>12</v>
      </c>
      <c r="B42" s="43" t="s">
        <v>723</v>
      </c>
      <c r="C42" s="43" t="s">
        <v>771</v>
      </c>
      <c r="D42" s="43" t="s">
        <v>801</v>
      </c>
      <c r="E42" s="43" t="s">
        <v>60</v>
      </c>
      <c r="F42" s="43" t="s">
        <v>61</v>
      </c>
      <c r="G42" s="43" t="s">
        <v>279</v>
      </c>
      <c r="H42" s="43" t="s">
        <v>280</v>
      </c>
      <c r="I42" s="43" t="s">
        <v>802</v>
      </c>
      <c r="J42" s="44">
        <v>44197</v>
      </c>
      <c r="K42" s="44">
        <v>44561</v>
      </c>
      <c r="L42" s="43" t="s">
        <v>790</v>
      </c>
      <c r="M42" s="43" t="s">
        <v>728</v>
      </c>
      <c r="N42" s="43" t="s">
        <v>66</v>
      </c>
      <c r="O42" s="43" t="s">
        <v>803</v>
      </c>
      <c r="P42" s="43" t="s">
        <v>777</v>
      </c>
      <c r="Q42" s="43" t="s">
        <v>69</v>
      </c>
      <c r="R42" s="20">
        <v>12</v>
      </c>
      <c r="S42" s="20">
        <v>3</v>
      </c>
      <c r="T42" s="20">
        <v>3</v>
      </c>
      <c r="U42" s="20">
        <v>3</v>
      </c>
      <c r="V42" s="20">
        <v>3</v>
      </c>
      <c r="W42" s="20">
        <v>3</v>
      </c>
      <c r="X42" s="20" t="s">
        <v>804</v>
      </c>
      <c r="Y42" s="20">
        <v>3</v>
      </c>
      <c r="Z42" s="20" t="s">
        <v>804</v>
      </c>
      <c r="AA42" s="20">
        <v>3</v>
      </c>
      <c r="AB42" s="20" t="s">
        <v>804</v>
      </c>
      <c r="AC42" s="20"/>
      <c r="AD42" s="20"/>
      <c r="AE42" s="20">
        <f t="shared" si="0"/>
        <v>9</v>
      </c>
      <c r="AF42" s="21">
        <v>44295</v>
      </c>
      <c r="AG42" s="21">
        <v>44379</v>
      </c>
      <c r="AH42" s="21">
        <v>44480</v>
      </c>
      <c r="AI42" s="21"/>
      <c r="AJ42" s="23">
        <f t="shared" si="1"/>
        <v>0.75</v>
      </c>
      <c r="AK42" s="23">
        <f t="shared" si="2"/>
        <v>1</v>
      </c>
      <c r="AL42" s="23">
        <f t="shared" si="3"/>
        <v>1</v>
      </c>
      <c r="AM42" s="23">
        <f t="shared" si="4"/>
        <v>1</v>
      </c>
      <c r="AN42" s="23">
        <f t="shared" si="5"/>
        <v>0</v>
      </c>
      <c r="AO42" s="22" t="s">
        <v>72</v>
      </c>
      <c r="AP42" s="22" t="s">
        <v>72</v>
      </c>
      <c r="AQ42" s="22" t="s">
        <v>72</v>
      </c>
      <c r="AR42" s="22"/>
      <c r="AS42" s="22" t="s">
        <v>735</v>
      </c>
      <c r="AT42" s="22" t="s">
        <v>735</v>
      </c>
      <c r="AU42" s="22" t="s">
        <v>735</v>
      </c>
      <c r="AV42" s="22"/>
      <c r="AW42" s="22" t="s">
        <v>72</v>
      </c>
      <c r="AX42" s="22" t="s">
        <v>72</v>
      </c>
      <c r="AY42" s="22"/>
      <c r="AZ42" s="22"/>
      <c r="BA42" s="22" t="s">
        <v>805</v>
      </c>
      <c r="BB42" s="22" t="s">
        <v>806</v>
      </c>
      <c r="BC42" s="22"/>
      <c r="BD42" s="22"/>
      <c r="BE42" s="43" t="s">
        <v>807</v>
      </c>
    </row>
    <row r="43" spans="1:57" ht="15" customHeight="1" x14ac:dyDescent="0.25">
      <c r="A43" s="17">
        <v>13</v>
      </c>
      <c r="B43" s="43" t="s">
        <v>723</v>
      </c>
      <c r="C43" s="43" t="s">
        <v>771</v>
      </c>
      <c r="D43" s="43" t="s">
        <v>801</v>
      </c>
      <c r="E43" s="43" t="s">
        <v>60</v>
      </c>
      <c r="F43" s="43" t="s">
        <v>61</v>
      </c>
      <c r="G43" s="43" t="s">
        <v>279</v>
      </c>
      <c r="H43" s="43" t="s">
        <v>280</v>
      </c>
      <c r="I43" s="43" t="s">
        <v>808</v>
      </c>
      <c r="J43" s="44">
        <v>44197</v>
      </c>
      <c r="K43" s="44">
        <v>44561</v>
      </c>
      <c r="L43" s="43" t="s">
        <v>809</v>
      </c>
      <c r="M43" s="43" t="s">
        <v>728</v>
      </c>
      <c r="N43" s="43" t="s">
        <v>196</v>
      </c>
      <c r="O43" s="43" t="s">
        <v>803</v>
      </c>
      <c r="P43" s="43" t="s">
        <v>777</v>
      </c>
      <c r="Q43" s="43" t="s">
        <v>69</v>
      </c>
      <c r="R43" s="25">
        <v>1</v>
      </c>
      <c r="S43" s="25">
        <v>0.25</v>
      </c>
      <c r="T43" s="25">
        <v>0.25</v>
      </c>
      <c r="U43" s="25">
        <v>0.25</v>
      </c>
      <c r="V43" s="25">
        <v>0.25</v>
      </c>
      <c r="W43" s="25">
        <v>0.25</v>
      </c>
      <c r="X43" s="25" t="s">
        <v>810</v>
      </c>
      <c r="Y43" s="25">
        <v>0.25</v>
      </c>
      <c r="Z43" s="25" t="s">
        <v>810</v>
      </c>
      <c r="AA43" s="25">
        <v>0.25</v>
      </c>
      <c r="AB43" s="25" t="s">
        <v>810</v>
      </c>
      <c r="AC43" s="25"/>
      <c r="AD43" s="25"/>
      <c r="AE43" s="25">
        <f t="shared" si="0"/>
        <v>0.75</v>
      </c>
      <c r="AF43" s="21">
        <v>44295</v>
      </c>
      <c r="AG43" s="21">
        <v>44379</v>
      </c>
      <c r="AH43" s="21">
        <v>44480</v>
      </c>
      <c r="AI43" s="21"/>
      <c r="AJ43" s="23">
        <f t="shared" si="1"/>
        <v>0.75</v>
      </c>
      <c r="AK43" s="23">
        <f t="shared" si="2"/>
        <v>1</v>
      </c>
      <c r="AL43" s="23">
        <f t="shared" si="3"/>
        <v>1</v>
      </c>
      <c r="AM43" s="23">
        <f t="shared" si="4"/>
        <v>1</v>
      </c>
      <c r="AN43" s="23">
        <f t="shared" si="5"/>
        <v>0</v>
      </c>
      <c r="AO43" s="22" t="s">
        <v>72</v>
      </c>
      <c r="AP43" s="22" t="s">
        <v>72</v>
      </c>
      <c r="AQ43" s="22" t="s">
        <v>72</v>
      </c>
      <c r="AR43" s="22"/>
      <c r="AS43" s="22" t="s">
        <v>735</v>
      </c>
      <c r="AT43" s="22" t="s">
        <v>735</v>
      </c>
      <c r="AU43" s="22" t="s">
        <v>735</v>
      </c>
      <c r="AV43" s="22"/>
      <c r="AW43" s="22" t="s">
        <v>72</v>
      </c>
      <c r="AX43" s="22" t="s">
        <v>72</v>
      </c>
      <c r="AY43" s="22"/>
      <c r="AZ43" s="22"/>
      <c r="BA43" s="22" t="s">
        <v>811</v>
      </c>
      <c r="BB43" s="22" t="s">
        <v>812</v>
      </c>
      <c r="BC43" s="22"/>
      <c r="BD43" s="22"/>
      <c r="BE43" s="43" t="s">
        <v>807</v>
      </c>
    </row>
    <row r="44" spans="1:57" ht="15" customHeight="1" x14ac:dyDescent="0.25">
      <c r="A44" s="17">
        <v>14</v>
      </c>
      <c r="B44" s="43" t="s">
        <v>723</v>
      </c>
      <c r="C44" s="43" t="s">
        <v>771</v>
      </c>
      <c r="D44" s="43" t="s">
        <v>801</v>
      </c>
      <c r="E44" s="43" t="s">
        <v>60</v>
      </c>
      <c r="F44" s="43" t="s">
        <v>61</v>
      </c>
      <c r="G44" s="43" t="s">
        <v>279</v>
      </c>
      <c r="H44" s="43" t="s">
        <v>280</v>
      </c>
      <c r="I44" s="43" t="s">
        <v>813</v>
      </c>
      <c r="J44" s="44">
        <v>44197</v>
      </c>
      <c r="K44" s="44">
        <v>44561</v>
      </c>
      <c r="L44" s="43" t="s">
        <v>282</v>
      </c>
      <c r="M44" s="43" t="s">
        <v>728</v>
      </c>
      <c r="N44" s="43" t="s">
        <v>66</v>
      </c>
      <c r="O44" s="43" t="s">
        <v>803</v>
      </c>
      <c r="P44" s="43" t="s">
        <v>777</v>
      </c>
      <c r="Q44" s="43" t="s">
        <v>69</v>
      </c>
      <c r="R44" s="20">
        <v>4</v>
      </c>
      <c r="S44" s="20">
        <v>0</v>
      </c>
      <c r="T44" s="20">
        <v>1</v>
      </c>
      <c r="U44" s="20">
        <v>1</v>
      </c>
      <c r="V44" s="20">
        <v>2</v>
      </c>
      <c r="W44" s="20">
        <v>1</v>
      </c>
      <c r="X44" s="20" t="s">
        <v>814</v>
      </c>
      <c r="Y44" s="20">
        <v>1</v>
      </c>
      <c r="Z44" s="20" t="s">
        <v>814</v>
      </c>
      <c r="AA44" s="20">
        <v>1</v>
      </c>
      <c r="AB44" s="20" t="s">
        <v>814</v>
      </c>
      <c r="AC44" s="20"/>
      <c r="AD44" s="20"/>
      <c r="AE44" s="20">
        <f t="shared" si="0"/>
        <v>3</v>
      </c>
      <c r="AF44" s="21">
        <v>44295</v>
      </c>
      <c r="AG44" s="21">
        <v>44379</v>
      </c>
      <c r="AH44" s="21">
        <v>44480</v>
      </c>
      <c r="AI44" s="21"/>
      <c r="AJ44" s="23">
        <f t="shared" si="1"/>
        <v>0.75</v>
      </c>
      <c r="AK44" s="23" t="str">
        <f t="shared" si="2"/>
        <v/>
      </c>
      <c r="AL44" s="23">
        <f t="shared" si="3"/>
        <v>1</v>
      </c>
      <c r="AM44" s="23">
        <f t="shared" si="4"/>
        <v>1</v>
      </c>
      <c r="AN44" s="23">
        <f t="shared" si="5"/>
        <v>0</v>
      </c>
      <c r="AO44" s="22" t="s">
        <v>72</v>
      </c>
      <c r="AP44" s="22" t="s">
        <v>72</v>
      </c>
      <c r="AQ44" s="22" t="s">
        <v>72</v>
      </c>
      <c r="AR44" s="22"/>
      <c r="AS44" s="22" t="s">
        <v>735</v>
      </c>
      <c r="AT44" s="22" t="s">
        <v>735</v>
      </c>
      <c r="AU44" s="22" t="s">
        <v>735</v>
      </c>
      <c r="AV44" s="22"/>
      <c r="AW44" s="22" t="s">
        <v>72</v>
      </c>
      <c r="AX44" s="22" t="s">
        <v>72</v>
      </c>
      <c r="AY44" s="22"/>
      <c r="AZ44" s="22"/>
      <c r="BA44" s="22" t="s">
        <v>815</v>
      </c>
      <c r="BB44" s="22" t="s">
        <v>816</v>
      </c>
      <c r="BC44" s="22"/>
      <c r="BD44" s="22"/>
      <c r="BE44" s="43" t="s">
        <v>807</v>
      </c>
    </row>
    <row r="45" spans="1:57" ht="15" customHeight="1" x14ac:dyDescent="0.25">
      <c r="A45" s="17">
        <v>15</v>
      </c>
      <c r="B45" s="43" t="s">
        <v>723</v>
      </c>
      <c r="C45" s="43" t="s">
        <v>152</v>
      </c>
      <c r="D45" s="43" t="s">
        <v>182</v>
      </c>
      <c r="E45" s="43" t="s">
        <v>183</v>
      </c>
      <c r="F45" s="43" t="s">
        <v>61</v>
      </c>
      <c r="G45" s="43" t="s">
        <v>57</v>
      </c>
      <c r="H45" s="43" t="s">
        <v>155</v>
      </c>
      <c r="I45" s="43" t="s">
        <v>194</v>
      </c>
      <c r="J45" s="44">
        <v>44197</v>
      </c>
      <c r="K45" s="44">
        <v>44561</v>
      </c>
      <c r="L45" s="43" t="s">
        <v>817</v>
      </c>
      <c r="M45" s="43" t="s">
        <v>728</v>
      </c>
      <c r="N45" s="43" t="s">
        <v>196</v>
      </c>
      <c r="O45" s="43" t="s">
        <v>186</v>
      </c>
      <c r="P45" s="43" t="s">
        <v>3</v>
      </c>
      <c r="Q45" s="43" t="s">
        <v>69</v>
      </c>
      <c r="R45" s="25">
        <v>1</v>
      </c>
      <c r="S45" s="25">
        <v>0</v>
      </c>
      <c r="T45" s="25">
        <v>0</v>
      </c>
      <c r="U45" s="25">
        <v>0.5</v>
      </c>
      <c r="V45" s="25">
        <v>0.5</v>
      </c>
      <c r="W45" s="25">
        <v>0</v>
      </c>
      <c r="X45" s="25" t="s">
        <v>818</v>
      </c>
      <c r="Y45" s="25">
        <v>0</v>
      </c>
      <c r="Z45" s="25" t="s">
        <v>818</v>
      </c>
      <c r="AA45" s="25">
        <v>0.5</v>
      </c>
      <c r="AB45" s="25" t="s">
        <v>819</v>
      </c>
      <c r="AC45" s="25"/>
      <c r="AD45" s="25"/>
      <c r="AE45" s="25">
        <f t="shared" si="0"/>
        <v>0.5</v>
      </c>
      <c r="AF45" s="21">
        <v>44295</v>
      </c>
      <c r="AG45" s="21">
        <v>44379</v>
      </c>
      <c r="AH45" s="21">
        <v>44480</v>
      </c>
      <c r="AI45" s="21"/>
      <c r="AJ45" s="23">
        <f t="shared" si="1"/>
        <v>0.5</v>
      </c>
      <c r="AK45" s="23" t="str">
        <f t="shared" si="2"/>
        <v/>
      </c>
      <c r="AL45" s="23" t="str">
        <f t="shared" si="3"/>
        <v/>
      </c>
      <c r="AM45" s="23">
        <f t="shared" si="4"/>
        <v>1</v>
      </c>
      <c r="AN45" s="23">
        <f t="shared" si="5"/>
        <v>0</v>
      </c>
      <c r="AO45" s="22" t="s">
        <v>96</v>
      </c>
      <c r="AP45" s="22" t="s">
        <v>96</v>
      </c>
      <c r="AQ45" s="22" t="s">
        <v>72</v>
      </c>
      <c r="AR45" s="22"/>
      <c r="AS45" s="22" t="s">
        <v>96</v>
      </c>
      <c r="AT45" s="22" t="s">
        <v>96</v>
      </c>
      <c r="AU45" s="22" t="s">
        <v>735</v>
      </c>
      <c r="AV45" s="22"/>
      <c r="AW45" s="22" t="s">
        <v>96</v>
      </c>
      <c r="AX45" s="22" t="s">
        <v>96</v>
      </c>
      <c r="AY45" s="22"/>
      <c r="AZ45" s="22"/>
      <c r="BA45" s="22" t="s">
        <v>820</v>
      </c>
      <c r="BB45" s="22" t="s">
        <v>821</v>
      </c>
      <c r="BC45" s="22"/>
      <c r="BD45" s="22"/>
      <c r="BE45" s="43" t="s">
        <v>193</v>
      </c>
    </row>
    <row r="46" spans="1:57" ht="15" customHeight="1" x14ac:dyDescent="0.25">
      <c r="A46" s="17">
        <v>16</v>
      </c>
      <c r="B46" s="43" t="s">
        <v>723</v>
      </c>
      <c r="C46" s="43" t="s">
        <v>200</v>
      </c>
      <c r="D46" s="43" t="s">
        <v>182</v>
      </c>
      <c r="E46" s="43" t="s">
        <v>183</v>
      </c>
      <c r="F46" s="43" t="s">
        <v>61</v>
      </c>
      <c r="G46" s="43" t="s">
        <v>57</v>
      </c>
      <c r="H46" s="43" t="s">
        <v>155</v>
      </c>
      <c r="I46" s="43" t="s">
        <v>201</v>
      </c>
      <c r="J46" s="44">
        <v>44197</v>
      </c>
      <c r="K46" s="44">
        <v>44561</v>
      </c>
      <c r="L46" s="43" t="s">
        <v>202</v>
      </c>
      <c r="M46" s="43" t="s">
        <v>728</v>
      </c>
      <c r="N46" s="43" t="s">
        <v>66</v>
      </c>
      <c r="O46" s="43" t="s">
        <v>186</v>
      </c>
      <c r="P46" s="43" t="s">
        <v>3</v>
      </c>
      <c r="Q46" s="43" t="s">
        <v>69</v>
      </c>
      <c r="R46" s="20">
        <v>4</v>
      </c>
      <c r="S46" s="20">
        <v>1</v>
      </c>
      <c r="T46" s="20">
        <v>1</v>
      </c>
      <c r="U46" s="20">
        <v>1</v>
      </c>
      <c r="V46" s="20">
        <v>1</v>
      </c>
      <c r="W46" s="20">
        <v>1</v>
      </c>
      <c r="X46" s="20" t="s">
        <v>822</v>
      </c>
      <c r="Y46" s="20">
        <v>1</v>
      </c>
      <c r="Z46" s="20" t="s">
        <v>822</v>
      </c>
      <c r="AA46" s="20">
        <v>1</v>
      </c>
      <c r="AB46" s="20" t="s">
        <v>822</v>
      </c>
      <c r="AC46" s="20"/>
      <c r="AD46" s="20"/>
      <c r="AE46" s="20">
        <f t="shared" si="0"/>
        <v>3</v>
      </c>
      <c r="AF46" s="21">
        <v>44295</v>
      </c>
      <c r="AG46" s="21">
        <v>44379</v>
      </c>
      <c r="AH46" s="21">
        <v>44480</v>
      </c>
      <c r="AI46" s="21"/>
      <c r="AJ46" s="23">
        <f t="shared" si="1"/>
        <v>0.75</v>
      </c>
      <c r="AK46" s="23">
        <f t="shared" si="2"/>
        <v>1</v>
      </c>
      <c r="AL46" s="23">
        <f t="shared" si="3"/>
        <v>1</v>
      </c>
      <c r="AM46" s="23">
        <f t="shared" si="4"/>
        <v>1</v>
      </c>
      <c r="AN46" s="23">
        <f t="shared" si="5"/>
        <v>0</v>
      </c>
      <c r="AO46" s="22" t="s">
        <v>72</v>
      </c>
      <c r="AP46" s="22" t="s">
        <v>72</v>
      </c>
      <c r="AQ46" s="22" t="s">
        <v>72</v>
      </c>
      <c r="AR46" s="22"/>
      <c r="AS46" s="22" t="s">
        <v>735</v>
      </c>
      <c r="AT46" s="22" t="s">
        <v>735</v>
      </c>
      <c r="AU46" s="22" t="s">
        <v>735</v>
      </c>
      <c r="AV46" s="22"/>
      <c r="AW46" s="22" t="s">
        <v>72</v>
      </c>
      <c r="AX46" s="22" t="s">
        <v>72</v>
      </c>
      <c r="AY46" s="22"/>
      <c r="AZ46" s="22"/>
      <c r="BA46" s="22" t="s">
        <v>823</v>
      </c>
      <c r="BB46" s="22" t="s">
        <v>824</v>
      </c>
      <c r="BC46" s="22"/>
      <c r="BD46" s="22"/>
      <c r="BE46" s="43" t="s">
        <v>193</v>
      </c>
    </row>
    <row r="47" spans="1:57" ht="15" customHeight="1" x14ac:dyDescent="0.25">
      <c r="A47" s="17">
        <v>17</v>
      </c>
      <c r="B47" s="43" t="s">
        <v>723</v>
      </c>
      <c r="C47" s="43" t="s">
        <v>200</v>
      </c>
      <c r="D47" s="43" t="s">
        <v>182</v>
      </c>
      <c r="E47" s="43" t="s">
        <v>183</v>
      </c>
      <c r="F47" s="43" t="s">
        <v>61</v>
      </c>
      <c r="G47" s="43" t="s">
        <v>57</v>
      </c>
      <c r="H47" s="43" t="s">
        <v>155</v>
      </c>
      <c r="I47" s="43" t="s">
        <v>825</v>
      </c>
      <c r="J47" s="44">
        <v>44470</v>
      </c>
      <c r="K47" s="44">
        <v>44561</v>
      </c>
      <c r="L47" s="43" t="s">
        <v>202</v>
      </c>
      <c r="M47" s="43" t="s">
        <v>728</v>
      </c>
      <c r="N47" s="43" t="s">
        <v>66</v>
      </c>
      <c r="O47" s="43" t="s">
        <v>186</v>
      </c>
      <c r="P47" s="43" t="s">
        <v>3</v>
      </c>
      <c r="Q47" s="43" t="s">
        <v>69</v>
      </c>
      <c r="R47" s="20">
        <v>1</v>
      </c>
      <c r="S47" s="20">
        <v>0</v>
      </c>
      <c r="T47" s="20">
        <v>0</v>
      </c>
      <c r="U47" s="20">
        <v>0</v>
      </c>
      <c r="V47" s="20">
        <v>1</v>
      </c>
      <c r="W47" s="20">
        <v>0</v>
      </c>
      <c r="X47" s="20" t="s">
        <v>826</v>
      </c>
      <c r="Y47" s="20">
        <v>0</v>
      </c>
      <c r="Z47" s="20" t="s">
        <v>826</v>
      </c>
      <c r="AA47" s="20">
        <v>0</v>
      </c>
      <c r="AB47" s="20" t="s">
        <v>826</v>
      </c>
      <c r="AC47" s="20"/>
      <c r="AD47" s="20"/>
      <c r="AE47" s="20">
        <f t="shared" si="0"/>
        <v>0</v>
      </c>
      <c r="AF47" s="21">
        <v>44295</v>
      </c>
      <c r="AG47" s="21">
        <v>44379</v>
      </c>
      <c r="AH47" s="21">
        <v>44480</v>
      </c>
      <c r="AI47" s="21"/>
      <c r="AJ47" s="23">
        <f t="shared" si="1"/>
        <v>0</v>
      </c>
      <c r="AK47" s="23" t="str">
        <f t="shared" si="2"/>
        <v/>
      </c>
      <c r="AL47" s="23" t="str">
        <f t="shared" si="3"/>
        <v/>
      </c>
      <c r="AM47" s="23" t="str">
        <f t="shared" si="4"/>
        <v/>
      </c>
      <c r="AN47" s="23">
        <f t="shared" si="5"/>
        <v>0</v>
      </c>
      <c r="AO47" s="22" t="s">
        <v>96</v>
      </c>
      <c r="AP47" s="22" t="s">
        <v>96</v>
      </c>
      <c r="AQ47" s="22" t="s">
        <v>96</v>
      </c>
      <c r="AR47" s="22"/>
      <c r="AS47" s="22" t="s">
        <v>96</v>
      </c>
      <c r="AT47" s="22" t="s">
        <v>96</v>
      </c>
      <c r="AU47" s="22" t="s">
        <v>96</v>
      </c>
      <c r="AV47" s="22"/>
      <c r="AW47" s="22" t="s">
        <v>96</v>
      </c>
      <c r="AX47" s="22" t="s">
        <v>96</v>
      </c>
      <c r="AY47" s="22"/>
      <c r="AZ47" s="22"/>
      <c r="BA47" s="22" t="s">
        <v>827</v>
      </c>
      <c r="BB47" s="22" t="s">
        <v>828</v>
      </c>
      <c r="BC47" s="22"/>
      <c r="BD47" s="22"/>
      <c r="BE47" s="43" t="s">
        <v>193</v>
      </c>
    </row>
    <row r="48" spans="1:57" ht="15" customHeight="1" x14ac:dyDescent="0.25">
      <c r="A48" s="17">
        <v>18</v>
      </c>
      <c r="B48" s="43" t="s">
        <v>723</v>
      </c>
      <c r="C48" s="43" t="s">
        <v>58</v>
      </c>
      <c r="D48" s="43" t="s">
        <v>182</v>
      </c>
      <c r="E48" s="43" t="s">
        <v>183</v>
      </c>
      <c r="F48" s="43" t="s">
        <v>61</v>
      </c>
      <c r="G48" s="43" t="s">
        <v>57</v>
      </c>
      <c r="H48" s="43" t="s">
        <v>155</v>
      </c>
      <c r="I48" s="43" t="s">
        <v>829</v>
      </c>
      <c r="J48" s="44">
        <v>44197</v>
      </c>
      <c r="K48" s="44">
        <v>44561</v>
      </c>
      <c r="L48" s="43" t="s">
        <v>215</v>
      </c>
      <c r="M48" s="43" t="s">
        <v>728</v>
      </c>
      <c r="N48" s="43" t="s">
        <v>66</v>
      </c>
      <c r="O48" s="43" t="s">
        <v>186</v>
      </c>
      <c r="P48" s="43" t="s">
        <v>3</v>
      </c>
      <c r="Q48" s="43" t="s">
        <v>69</v>
      </c>
      <c r="R48" s="20">
        <v>4</v>
      </c>
      <c r="S48" s="20">
        <v>1</v>
      </c>
      <c r="T48" s="20">
        <v>1</v>
      </c>
      <c r="U48" s="20">
        <v>1</v>
      </c>
      <c r="V48" s="20">
        <v>1</v>
      </c>
      <c r="W48" s="20">
        <v>1</v>
      </c>
      <c r="X48" s="20" t="s">
        <v>830</v>
      </c>
      <c r="Y48" s="20">
        <v>1</v>
      </c>
      <c r="Z48" s="20" t="s">
        <v>830</v>
      </c>
      <c r="AA48" s="20">
        <v>1</v>
      </c>
      <c r="AB48" s="20" t="s">
        <v>830</v>
      </c>
      <c r="AC48" s="20"/>
      <c r="AD48" s="20"/>
      <c r="AE48" s="20">
        <f t="shared" si="0"/>
        <v>3</v>
      </c>
      <c r="AF48" s="21">
        <v>44295</v>
      </c>
      <c r="AG48" s="21">
        <v>44379</v>
      </c>
      <c r="AH48" s="21">
        <v>44480</v>
      </c>
      <c r="AI48" s="21"/>
      <c r="AJ48" s="23">
        <f t="shared" si="1"/>
        <v>0.75</v>
      </c>
      <c r="AK48" s="23">
        <f t="shared" si="2"/>
        <v>1</v>
      </c>
      <c r="AL48" s="23">
        <f t="shared" si="3"/>
        <v>1</v>
      </c>
      <c r="AM48" s="23">
        <f t="shared" si="4"/>
        <v>1</v>
      </c>
      <c r="AN48" s="23">
        <f t="shared" si="5"/>
        <v>0</v>
      </c>
      <c r="AO48" s="22" t="s">
        <v>72</v>
      </c>
      <c r="AP48" s="22" t="s">
        <v>72</v>
      </c>
      <c r="AQ48" s="22" t="s">
        <v>72</v>
      </c>
      <c r="AR48" s="22"/>
      <c r="AS48" s="22" t="s">
        <v>735</v>
      </c>
      <c r="AT48" s="22" t="s">
        <v>735</v>
      </c>
      <c r="AU48" s="22" t="s">
        <v>735</v>
      </c>
      <c r="AV48" s="22"/>
      <c r="AW48" s="22" t="s">
        <v>72</v>
      </c>
      <c r="AX48" s="22" t="s">
        <v>72</v>
      </c>
      <c r="AY48" s="22"/>
      <c r="AZ48" s="22"/>
      <c r="BA48" s="22" t="s">
        <v>831</v>
      </c>
      <c r="BB48" s="22" t="s">
        <v>832</v>
      </c>
      <c r="BC48" s="22"/>
      <c r="BD48" s="22"/>
      <c r="BE48" s="43" t="s">
        <v>193</v>
      </c>
    </row>
    <row r="49" spans="1:57" ht="15" customHeight="1" x14ac:dyDescent="0.25">
      <c r="A49" s="17">
        <v>19</v>
      </c>
      <c r="B49" s="43" t="s">
        <v>723</v>
      </c>
      <c r="C49" s="43" t="s">
        <v>58</v>
      </c>
      <c r="D49" s="43" t="s">
        <v>182</v>
      </c>
      <c r="E49" s="43" t="s">
        <v>183</v>
      </c>
      <c r="F49" s="43" t="s">
        <v>61</v>
      </c>
      <c r="G49" s="43" t="s">
        <v>57</v>
      </c>
      <c r="H49" s="43" t="s">
        <v>155</v>
      </c>
      <c r="I49" s="43" t="s">
        <v>833</v>
      </c>
      <c r="J49" s="44">
        <v>44470</v>
      </c>
      <c r="K49" s="44">
        <v>44561</v>
      </c>
      <c r="L49" s="43" t="s">
        <v>215</v>
      </c>
      <c r="M49" s="43" t="s">
        <v>728</v>
      </c>
      <c r="N49" s="43" t="s">
        <v>66</v>
      </c>
      <c r="O49" s="43" t="s">
        <v>186</v>
      </c>
      <c r="P49" s="43" t="s">
        <v>3</v>
      </c>
      <c r="Q49" s="43" t="s">
        <v>69</v>
      </c>
      <c r="R49" s="20">
        <v>2</v>
      </c>
      <c r="S49" s="20">
        <v>0</v>
      </c>
      <c r="T49" s="20">
        <v>0</v>
      </c>
      <c r="U49" s="20">
        <v>0</v>
      </c>
      <c r="V49" s="20">
        <v>2</v>
      </c>
      <c r="W49" s="20">
        <v>0</v>
      </c>
      <c r="X49" s="20" t="s">
        <v>826</v>
      </c>
      <c r="Y49" s="20">
        <v>0</v>
      </c>
      <c r="Z49" s="20" t="s">
        <v>826</v>
      </c>
      <c r="AA49" s="20">
        <v>0</v>
      </c>
      <c r="AB49" s="20" t="s">
        <v>826</v>
      </c>
      <c r="AC49" s="20"/>
      <c r="AD49" s="20"/>
      <c r="AE49" s="20">
        <f t="shared" si="0"/>
        <v>0</v>
      </c>
      <c r="AF49" s="21">
        <v>44295</v>
      </c>
      <c r="AG49" s="21">
        <v>44379</v>
      </c>
      <c r="AH49" s="21">
        <v>44480</v>
      </c>
      <c r="AI49" s="21"/>
      <c r="AJ49" s="23">
        <f t="shared" si="1"/>
        <v>0</v>
      </c>
      <c r="AK49" s="23" t="str">
        <f t="shared" si="2"/>
        <v/>
      </c>
      <c r="AL49" s="23" t="str">
        <f t="shared" si="3"/>
        <v/>
      </c>
      <c r="AM49" s="23" t="str">
        <f t="shared" si="4"/>
        <v/>
      </c>
      <c r="AN49" s="23">
        <f t="shared" si="5"/>
        <v>0</v>
      </c>
      <c r="AO49" s="22" t="s">
        <v>96</v>
      </c>
      <c r="AP49" s="22" t="s">
        <v>96</v>
      </c>
      <c r="AQ49" s="22" t="s">
        <v>72</v>
      </c>
      <c r="AR49" s="22"/>
      <c r="AS49" s="22" t="s">
        <v>96</v>
      </c>
      <c r="AT49" s="22" t="s">
        <v>96</v>
      </c>
      <c r="AU49" s="22" t="s">
        <v>735</v>
      </c>
      <c r="AV49" s="22"/>
      <c r="AW49" s="22" t="s">
        <v>96</v>
      </c>
      <c r="AX49" s="22" t="s">
        <v>96</v>
      </c>
      <c r="AY49" s="22"/>
      <c r="AZ49" s="22"/>
      <c r="BA49" s="22" t="s">
        <v>834</v>
      </c>
      <c r="BB49" s="22" t="s">
        <v>835</v>
      </c>
      <c r="BC49" s="22"/>
      <c r="BD49" s="22"/>
      <c r="BE49" s="43" t="s">
        <v>193</v>
      </c>
    </row>
    <row r="50" spans="1:57" ht="15" customHeight="1" x14ac:dyDescent="0.25">
      <c r="A50" s="17">
        <v>20</v>
      </c>
      <c r="B50" s="43" t="s">
        <v>723</v>
      </c>
      <c r="C50" s="43" t="s">
        <v>152</v>
      </c>
      <c r="D50" s="43" t="s">
        <v>182</v>
      </c>
      <c r="E50" s="43" t="s">
        <v>183</v>
      </c>
      <c r="F50" s="43" t="s">
        <v>61</v>
      </c>
      <c r="G50" s="43" t="s">
        <v>57</v>
      </c>
      <c r="H50" s="43" t="s">
        <v>155</v>
      </c>
      <c r="I50" s="43" t="s">
        <v>836</v>
      </c>
      <c r="J50" s="44">
        <v>44317</v>
      </c>
      <c r="K50" s="44">
        <v>44561</v>
      </c>
      <c r="L50" s="43" t="s">
        <v>244</v>
      </c>
      <c r="M50" s="43" t="s">
        <v>728</v>
      </c>
      <c r="N50" s="43" t="s">
        <v>66</v>
      </c>
      <c r="O50" s="43" t="s">
        <v>186</v>
      </c>
      <c r="P50" s="43" t="s">
        <v>3</v>
      </c>
      <c r="Q50" s="43" t="s">
        <v>69</v>
      </c>
      <c r="R50" s="20">
        <v>4</v>
      </c>
      <c r="S50" s="20">
        <v>0</v>
      </c>
      <c r="T50" s="20">
        <v>2</v>
      </c>
      <c r="U50" s="20">
        <v>1</v>
      </c>
      <c r="V50" s="20">
        <v>1</v>
      </c>
      <c r="W50" s="20">
        <v>0</v>
      </c>
      <c r="X50" s="20" t="s">
        <v>784</v>
      </c>
      <c r="Y50" s="20">
        <v>0</v>
      </c>
      <c r="Z50" s="20" t="s">
        <v>784</v>
      </c>
      <c r="AA50" s="20">
        <v>2</v>
      </c>
      <c r="AB50" s="20" t="s">
        <v>837</v>
      </c>
      <c r="AC50" s="20"/>
      <c r="AD50" s="20"/>
      <c r="AE50" s="20">
        <f t="shared" si="0"/>
        <v>2</v>
      </c>
      <c r="AF50" s="21">
        <v>44295</v>
      </c>
      <c r="AG50" s="21">
        <v>44379</v>
      </c>
      <c r="AH50" s="21">
        <v>44480</v>
      </c>
      <c r="AI50" s="21"/>
      <c r="AJ50" s="23">
        <f t="shared" si="1"/>
        <v>0.5</v>
      </c>
      <c r="AK50" s="23" t="str">
        <f t="shared" si="2"/>
        <v/>
      </c>
      <c r="AL50" s="23">
        <f t="shared" si="3"/>
        <v>0</v>
      </c>
      <c r="AM50" s="23">
        <f t="shared" si="4"/>
        <v>1</v>
      </c>
      <c r="AN50" s="23">
        <f t="shared" si="5"/>
        <v>0</v>
      </c>
      <c r="AO50" s="22" t="s">
        <v>96</v>
      </c>
      <c r="AP50" s="22" t="s">
        <v>96</v>
      </c>
      <c r="AQ50" s="22" t="s">
        <v>72</v>
      </c>
      <c r="AR50" s="22"/>
      <c r="AS50" s="22" t="s">
        <v>96</v>
      </c>
      <c r="AT50" s="22" t="s">
        <v>96</v>
      </c>
      <c r="AU50" s="22" t="s">
        <v>735</v>
      </c>
      <c r="AV50" s="22"/>
      <c r="AW50" s="22" t="s">
        <v>96</v>
      </c>
      <c r="AX50" s="22" t="s">
        <v>96</v>
      </c>
      <c r="AY50" s="22"/>
      <c r="AZ50" s="22"/>
      <c r="BA50" s="22" t="s">
        <v>96</v>
      </c>
      <c r="BB50" s="22" t="s">
        <v>838</v>
      </c>
      <c r="BC50" s="22"/>
      <c r="BD50" s="22"/>
      <c r="BE50" s="43" t="s">
        <v>193</v>
      </c>
    </row>
    <row r="51" spans="1:57" ht="15" customHeight="1" x14ac:dyDescent="0.25">
      <c r="A51" s="17">
        <v>1</v>
      </c>
      <c r="B51" s="43" t="s">
        <v>915</v>
      </c>
      <c r="C51" s="43" t="s">
        <v>953</v>
      </c>
      <c r="D51" s="43" t="s">
        <v>997</v>
      </c>
      <c r="E51" s="43" t="s">
        <v>998</v>
      </c>
      <c r="F51" s="43" t="s">
        <v>999</v>
      </c>
      <c r="G51" s="43" t="s">
        <v>279</v>
      </c>
      <c r="H51" s="43" t="s">
        <v>155</v>
      </c>
      <c r="I51" s="43" t="s">
        <v>1000</v>
      </c>
      <c r="J51" s="44">
        <v>44197</v>
      </c>
      <c r="K51" s="44">
        <v>44561</v>
      </c>
      <c r="L51" s="43" t="s">
        <v>1001</v>
      </c>
      <c r="M51" s="43" t="s">
        <v>1002</v>
      </c>
      <c r="N51" s="43" t="s">
        <v>66</v>
      </c>
      <c r="O51" s="43" t="s">
        <v>1003</v>
      </c>
      <c r="P51" s="43" t="s">
        <v>3</v>
      </c>
      <c r="Q51" s="43" t="s">
        <v>69</v>
      </c>
      <c r="R51" s="20">
        <f t="shared" ref="R51:R72" si="6">SUM(S51:V51)</f>
        <v>2070</v>
      </c>
      <c r="S51" s="20">
        <v>70</v>
      </c>
      <c r="T51" s="20">
        <v>400</v>
      </c>
      <c r="U51" s="20">
        <v>800</v>
      </c>
      <c r="V51" s="20">
        <v>800</v>
      </c>
      <c r="W51" s="20">
        <v>53</v>
      </c>
      <c r="X51" s="20" t="s">
        <v>1004</v>
      </c>
      <c r="Y51" s="20">
        <v>120</v>
      </c>
      <c r="Z51" s="20" t="s">
        <v>1005</v>
      </c>
      <c r="AA51" s="20">
        <v>730</v>
      </c>
      <c r="AB51" s="20" t="s">
        <v>1006</v>
      </c>
      <c r="AC51" s="20"/>
      <c r="AD51" s="20"/>
      <c r="AE51" s="20">
        <f t="shared" si="0"/>
        <v>903</v>
      </c>
      <c r="AF51" s="21">
        <v>44295</v>
      </c>
      <c r="AG51" s="21">
        <v>44379</v>
      </c>
      <c r="AH51" s="21">
        <v>44483</v>
      </c>
      <c r="AI51" s="21"/>
      <c r="AJ51" s="23">
        <f t="shared" si="1"/>
        <v>0.43623188405797103</v>
      </c>
      <c r="AK51" s="23">
        <f t="shared" si="2"/>
        <v>0.75714285714285712</v>
      </c>
      <c r="AL51" s="23">
        <f t="shared" si="3"/>
        <v>0.3</v>
      </c>
      <c r="AM51" s="23">
        <f t="shared" si="4"/>
        <v>0.91249999999999998</v>
      </c>
      <c r="AN51" s="23">
        <f t="shared" si="5"/>
        <v>0</v>
      </c>
      <c r="AO51" s="22" t="s">
        <v>72</v>
      </c>
      <c r="AP51" s="22" t="s">
        <v>72</v>
      </c>
      <c r="AQ51" s="22" t="s">
        <v>72</v>
      </c>
      <c r="AR51" s="22"/>
      <c r="AS51" s="22" t="s">
        <v>1007</v>
      </c>
      <c r="AT51" s="22" t="s">
        <v>1008</v>
      </c>
      <c r="AU51" s="22" t="s">
        <v>1009</v>
      </c>
      <c r="AV51" s="22"/>
      <c r="AW51" s="22" t="s">
        <v>72</v>
      </c>
      <c r="AX51" s="22" t="s">
        <v>72</v>
      </c>
      <c r="AY51" s="22"/>
      <c r="AZ51" s="22"/>
      <c r="BA51" s="22" t="s">
        <v>1010</v>
      </c>
      <c r="BB51" s="22" t="s">
        <v>1011</v>
      </c>
      <c r="BC51" s="22"/>
      <c r="BD51" s="22"/>
      <c r="BE51" s="43" t="s">
        <v>193</v>
      </c>
    </row>
    <row r="52" spans="1:57" ht="15" customHeight="1" x14ac:dyDescent="0.25">
      <c r="A52" s="17">
        <v>2</v>
      </c>
      <c r="B52" s="43" t="s">
        <v>915</v>
      </c>
      <c r="C52" s="43" t="s">
        <v>953</v>
      </c>
      <c r="D52" s="43" t="s">
        <v>1012</v>
      </c>
      <c r="E52" s="43" t="s">
        <v>998</v>
      </c>
      <c r="F52" s="43" t="s">
        <v>999</v>
      </c>
      <c r="G52" s="43" t="s">
        <v>279</v>
      </c>
      <c r="H52" s="43" t="s">
        <v>155</v>
      </c>
      <c r="I52" s="43" t="s">
        <v>1013</v>
      </c>
      <c r="J52" s="44">
        <v>44291</v>
      </c>
      <c r="K52" s="44">
        <v>44377</v>
      </c>
      <c r="L52" s="43" t="s">
        <v>1014</v>
      </c>
      <c r="M52" s="43" t="s">
        <v>1002</v>
      </c>
      <c r="N52" s="43" t="s">
        <v>196</v>
      </c>
      <c r="O52" s="43" t="s">
        <v>1015</v>
      </c>
      <c r="P52" s="43" t="s">
        <v>3</v>
      </c>
      <c r="Q52" s="43" t="s">
        <v>69</v>
      </c>
      <c r="R52" s="25">
        <f t="shared" si="6"/>
        <v>1</v>
      </c>
      <c r="S52" s="25">
        <v>0</v>
      </c>
      <c r="T52" s="25">
        <v>1</v>
      </c>
      <c r="U52" s="25">
        <v>0</v>
      </c>
      <c r="V52" s="25">
        <v>0</v>
      </c>
      <c r="W52" s="25">
        <v>0</v>
      </c>
      <c r="X52" s="25" t="s">
        <v>78</v>
      </c>
      <c r="Y52" s="25">
        <v>0.2</v>
      </c>
      <c r="Z52" s="25" t="s">
        <v>1016</v>
      </c>
      <c r="AA52" s="25">
        <v>0.8</v>
      </c>
      <c r="AB52" s="25" t="s">
        <v>1017</v>
      </c>
      <c r="AC52" s="25"/>
      <c r="AD52" s="25"/>
      <c r="AE52" s="25">
        <f t="shared" si="0"/>
        <v>1</v>
      </c>
      <c r="AF52" s="21">
        <v>44295</v>
      </c>
      <c r="AG52" s="21">
        <v>44379</v>
      </c>
      <c r="AH52" s="21">
        <v>44483</v>
      </c>
      <c r="AI52" s="21"/>
      <c r="AJ52" s="23">
        <f t="shared" si="1"/>
        <v>1</v>
      </c>
      <c r="AK52" s="23" t="str">
        <f t="shared" si="2"/>
        <v/>
      </c>
      <c r="AL52" s="23">
        <f t="shared" si="3"/>
        <v>0.2</v>
      </c>
      <c r="AM52" s="23" t="str">
        <f t="shared" si="4"/>
        <v/>
      </c>
      <c r="AN52" s="23" t="str">
        <f t="shared" si="5"/>
        <v/>
      </c>
      <c r="AO52" s="22" t="s">
        <v>96</v>
      </c>
      <c r="AP52" s="22" t="s">
        <v>72</v>
      </c>
      <c r="AQ52" s="22" t="s">
        <v>72</v>
      </c>
      <c r="AR52" s="22"/>
      <c r="AS52" s="22" t="s">
        <v>1018</v>
      </c>
      <c r="AT52" s="22" t="s">
        <v>1019</v>
      </c>
      <c r="AU52" s="22" t="s">
        <v>1020</v>
      </c>
      <c r="AV52" s="22"/>
      <c r="AW52" s="22" t="s">
        <v>96</v>
      </c>
      <c r="AX52" s="22" t="s">
        <v>72</v>
      </c>
      <c r="AY52" s="22"/>
      <c r="AZ52" s="22"/>
      <c r="BA52" s="22" t="s">
        <v>1021</v>
      </c>
      <c r="BB52" s="22" t="s">
        <v>1022</v>
      </c>
      <c r="BC52" s="22"/>
      <c r="BD52" s="22"/>
      <c r="BE52" s="43" t="s">
        <v>193</v>
      </c>
    </row>
    <row r="53" spans="1:57" ht="15" customHeight="1" x14ac:dyDescent="0.25">
      <c r="A53" s="17">
        <v>3</v>
      </c>
      <c r="B53" s="43" t="s">
        <v>915</v>
      </c>
      <c r="C53" s="43" t="s">
        <v>953</v>
      </c>
      <c r="D53" s="43" t="s">
        <v>1012</v>
      </c>
      <c r="E53" s="43" t="s">
        <v>998</v>
      </c>
      <c r="F53" s="43" t="s">
        <v>999</v>
      </c>
      <c r="G53" s="43" t="s">
        <v>279</v>
      </c>
      <c r="H53" s="43" t="s">
        <v>155</v>
      </c>
      <c r="I53" s="43" t="s">
        <v>1023</v>
      </c>
      <c r="J53" s="44">
        <v>44378</v>
      </c>
      <c r="K53" s="44">
        <v>44561</v>
      </c>
      <c r="L53" s="43" t="s">
        <v>1024</v>
      </c>
      <c r="M53" s="43" t="s">
        <v>1002</v>
      </c>
      <c r="N53" s="43" t="s">
        <v>196</v>
      </c>
      <c r="O53" s="43" t="s">
        <v>1015</v>
      </c>
      <c r="P53" s="43" t="s">
        <v>3</v>
      </c>
      <c r="Q53" s="43" t="s">
        <v>69</v>
      </c>
      <c r="R53" s="25">
        <f t="shared" si="6"/>
        <v>1</v>
      </c>
      <c r="S53" s="25">
        <v>0</v>
      </c>
      <c r="T53" s="25">
        <v>0</v>
      </c>
      <c r="U53" s="25">
        <v>0</v>
      </c>
      <c r="V53" s="25">
        <v>1</v>
      </c>
      <c r="W53" s="25">
        <v>0</v>
      </c>
      <c r="X53" s="25" t="s">
        <v>78</v>
      </c>
      <c r="Y53" s="25">
        <v>0</v>
      </c>
      <c r="Z53" s="25" t="s">
        <v>1025</v>
      </c>
      <c r="AA53" s="25">
        <v>0</v>
      </c>
      <c r="AB53" s="25" t="s">
        <v>78</v>
      </c>
      <c r="AC53" s="25"/>
      <c r="AD53" s="25"/>
      <c r="AE53" s="25">
        <f t="shared" si="0"/>
        <v>0</v>
      </c>
      <c r="AF53" s="21">
        <v>44295</v>
      </c>
      <c r="AG53" s="21">
        <v>44379</v>
      </c>
      <c r="AH53" s="21">
        <v>44483</v>
      </c>
      <c r="AI53" s="21"/>
      <c r="AJ53" s="23">
        <f t="shared" si="1"/>
        <v>0</v>
      </c>
      <c r="AK53" s="23" t="str">
        <f t="shared" si="2"/>
        <v/>
      </c>
      <c r="AL53" s="23" t="str">
        <f t="shared" si="3"/>
        <v/>
      </c>
      <c r="AM53" s="23" t="str">
        <f t="shared" si="4"/>
        <v/>
      </c>
      <c r="AN53" s="23">
        <f t="shared" si="5"/>
        <v>0</v>
      </c>
      <c r="AO53" s="22" t="s">
        <v>96</v>
      </c>
      <c r="AP53" s="22" t="s">
        <v>96</v>
      </c>
      <c r="AQ53" s="22" t="s">
        <v>96</v>
      </c>
      <c r="AR53" s="22"/>
      <c r="AS53" s="22" t="s">
        <v>1026</v>
      </c>
      <c r="AT53" s="22" t="s">
        <v>1027</v>
      </c>
      <c r="AU53" s="22" t="s">
        <v>78</v>
      </c>
      <c r="AV53" s="22"/>
      <c r="AW53" s="22" t="s">
        <v>96</v>
      </c>
      <c r="AX53" s="22" t="s">
        <v>96</v>
      </c>
      <c r="AY53" s="22"/>
      <c r="AZ53" s="22"/>
      <c r="BA53" s="22" t="s">
        <v>1021</v>
      </c>
      <c r="BB53" s="22" t="s">
        <v>1021</v>
      </c>
      <c r="BC53" s="22"/>
      <c r="BD53" s="22"/>
      <c r="BE53" s="43" t="s">
        <v>193</v>
      </c>
    </row>
    <row r="54" spans="1:57" ht="15" customHeight="1" x14ac:dyDescent="0.25">
      <c r="A54" s="17">
        <v>4</v>
      </c>
      <c r="B54" s="43" t="s">
        <v>915</v>
      </c>
      <c r="C54" s="43" t="s">
        <v>953</v>
      </c>
      <c r="D54" s="43" t="s">
        <v>1028</v>
      </c>
      <c r="E54" s="43" t="s">
        <v>998</v>
      </c>
      <c r="F54" s="43" t="s">
        <v>999</v>
      </c>
      <c r="G54" s="43" t="s">
        <v>279</v>
      </c>
      <c r="H54" s="43" t="s">
        <v>155</v>
      </c>
      <c r="I54" s="43" t="s">
        <v>1029</v>
      </c>
      <c r="J54" s="44">
        <v>44228</v>
      </c>
      <c r="K54" s="44">
        <v>44561</v>
      </c>
      <c r="L54" s="43" t="s">
        <v>1001</v>
      </c>
      <c r="M54" s="43" t="s">
        <v>1002</v>
      </c>
      <c r="N54" s="43" t="s">
        <v>196</v>
      </c>
      <c r="O54" s="43" t="s">
        <v>1003</v>
      </c>
      <c r="P54" s="43" t="s">
        <v>3</v>
      </c>
      <c r="Q54" s="43" t="s">
        <v>69</v>
      </c>
      <c r="R54" s="25">
        <f t="shared" si="6"/>
        <v>4</v>
      </c>
      <c r="S54" s="25">
        <v>1</v>
      </c>
      <c r="T54" s="25">
        <v>1</v>
      </c>
      <c r="U54" s="25">
        <v>1</v>
      </c>
      <c r="V54" s="25">
        <v>1</v>
      </c>
      <c r="W54" s="25">
        <v>1</v>
      </c>
      <c r="X54" s="25" t="s">
        <v>1030</v>
      </c>
      <c r="Y54" s="25">
        <v>1</v>
      </c>
      <c r="Z54" s="25" t="s">
        <v>1031</v>
      </c>
      <c r="AA54" s="25">
        <v>1</v>
      </c>
      <c r="AB54" s="25" t="s">
        <v>1032</v>
      </c>
      <c r="AC54" s="25"/>
      <c r="AD54" s="25"/>
      <c r="AE54" s="25">
        <f t="shared" si="0"/>
        <v>3</v>
      </c>
      <c r="AF54" s="21">
        <v>44295</v>
      </c>
      <c r="AG54" s="21">
        <v>44379</v>
      </c>
      <c r="AH54" s="21">
        <v>44483</v>
      </c>
      <c r="AI54" s="21"/>
      <c r="AJ54" s="23">
        <f t="shared" si="1"/>
        <v>0.75</v>
      </c>
      <c r="AK54" s="23">
        <f t="shared" si="2"/>
        <v>1</v>
      </c>
      <c r="AL54" s="23">
        <f t="shared" si="3"/>
        <v>1</v>
      </c>
      <c r="AM54" s="23">
        <f t="shared" si="4"/>
        <v>1</v>
      </c>
      <c r="AN54" s="23">
        <f t="shared" si="5"/>
        <v>0</v>
      </c>
      <c r="AO54" s="22" t="s">
        <v>72</v>
      </c>
      <c r="AP54" s="22" t="s">
        <v>72</v>
      </c>
      <c r="AQ54" s="22" t="s">
        <v>72</v>
      </c>
      <c r="AR54" s="22"/>
      <c r="AS54" s="22" t="s">
        <v>1033</v>
      </c>
      <c r="AT54" s="22" t="s">
        <v>1034</v>
      </c>
      <c r="AU54" s="22" t="s">
        <v>1035</v>
      </c>
      <c r="AV54" s="22"/>
      <c r="AW54" s="22" t="s">
        <v>72</v>
      </c>
      <c r="AX54" s="22" t="s">
        <v>72</v>
      </c>
      <c r="AY54" s="22"/>
      <c r="AZ54" s="22"/>
      <c r="BA54" s="22" t="s">
        <v>1030</v>
      </c>
      <c r="BB54" s="22" t="s">
        <v>1036</v>
      </c>
      <c r="BC54" s="22"/>
      <c r="BD54" s="22"/>
      <c r="BE54" s="43" t="s">
        <v>193</v>
      </c>
    </row>
    <row r="55" spans="1:57" ht="15" customHeight="1" x14ac:dyDescent="0.25">
      <c r="A55" s="17">
        <v>5</v>
      </c>
      <c r="B55" s="43" t="s">
        <v>915</v>
      </c>
      <c r="C55" s="43" t="s">
        <v>917</v>
      </c>
      <c r="D55" s="43" t="s">
        <v>1037</v>
      </c>
      <c r="E55" s="43" t="s">
        <v>1038</v>
      </c>
      <c r="F55" s="43" t="s">
        <v>1039</v>
      </c>
      <c r="G55" s="43" t="s">
        <v>279</v>
      </c>
      <c r="H55" s="43" t="s">
        <v>155</v>
      </c>
      <c r="I55" s="43" t="s">
        <v>1040</v>
      </c>
      <c r="J55" s="44">
        <v>44317</v>
      </c>
      <c r="K55" s="44">
        <v>44530</v>
      </c>
      <c r="L55" s="43" t="s">
        <v>1041</v>
      </c>
      <c r="M55" s="43" t="s">
        <v>1002</v>
      </c>
      <c r="N55" s="43" t="s">
        <v>66</v>
      </c>
      <c r="O55" s="43" t="s">
        <v>1003</v>
      </c>
      <c r="P55" s="43" t="s">
        <v>3</v>
      </c>
      <c r="Q55" s="43" t="s">
        <v>69</v>
      </c>
      <c r="R55" s="20">
        <f t="shared" si="6"/>
        <v>4921</v>
      </c>
      <c r="S55" s="20">
        <v>0</v>
      </c>
      <c r="T55" s="20">
        <v>0</v>
      </c>
      <c r="U55" s="20">
        <v>0</v>
      </c>
      <c r="V55" s="20">
        <v>4921</v>
      </c>
      <c r="W55" s="20">
        <v>0</v>
      </c>
      <c r="X55" s="20" t="s">
        <v>1042</v>
      </c>
      <c r="Y55" s="20">
        <v>0</v>
      </c>
      <c r="Z55" s="20" t="s">
        <v>1025</v>
      </c>
      <c r="AA55" s="20">
        <v>0</v>
      </c>
      <c r="AB55" s="20" t="s">
        <v>1043</v>
      </c>
      <c r="AC55" s="20"/>
      <c r="AD55" s="20"/>
      <c r="AE55" s="20">
        <f t="shared" si="0"/>
        <v>0</v>
      </c>
      <c r="AF55" s="21">
        <v>44295</v>
      </c>
      <c r="AG55" s="21">
        <v>44379</v>
      </c>
      <c r="AH55" s="21">
        <v>44483</v>
      </c>
      <c r="AI55" s="21"/>
      <c r="AJ55" s="23">
        <f t="shared" si="1"/>
        <v>0</v>
      </c>
      <c r="AK55" s="23" t="str">
        <f t="shared" si="2"/>
        <v/>
      </c>
      <c r="AL55" s="23" t="str">
        <f t="shared" si="3"/>
        <v/>
      </c>
      <c r="AM55" s="23" t="str">
        <f t="shared" si="4"/>
        <v/>
      </c>
      <c r="AN55" s="23">
        <f t="shared" si="5"/>
        <v>0</v>
      </c>
      <c r="AO55" s="22" t="s">
        <v>96</v>
      </c>
      <c r="AP55" s="22" t="s">
        <v>96</v>
      </c>
      <c r="AQ55" s="22" t="s">
        <v>96</v>
      </c>
      <c r="AR55" s="22"/>
      <c r="AS55" s="22" t="s">
        <v>1044</v>
      </c>
      <c r="AT55" s="22" t="s">
        <v>1045</v>
      </c>
      <c r="AU55" s="22" t="s">
        <v>1046</v>
      </c>
      <c r="AV55" s="22"/>
      <c r="AW55" s="22" t="s">
        <v>96</v>
      </c>
      <c r="AX55" s="22" t="s">
        <v>96</v>
      </c>
      <c r="AY55" s="22"/>
      <c r="AZ55" s="22"/>
      <c r="BA55" s="22" t="s">
        <v>1021</v>
      </c>
      <c r="BB55" s="22" t="s">
        <v>1021</v>
      </c>
      <c r="BC55" s="22"/>
      <c r="BD55" s="22"/>
      <c r="BE55" s="43" t="s">
        <v>193</v>
      </c>
    </row>
    <row r="56" spans="1:57" ht="15" customHeight="1" x14ac:dyDescent="0.25">
      <c r="A56" s="17">
        <v>6</v>
      </c>
      <c r="B56" s="43" t="s">
        <v>915</v>
      </c>
      <c r="C56" s="43" t="s">
        <v>917</v>
      </c>
      <c r="D56" s="43" t="s">
        <v>1028</v>
      </c>
      <c r="E56" s="43" t="s">
        <v>1038</v>
      </c>
      <c r="F56" s="43" t="s">
        <v>1047</v>
      </c>
      <c r="G56" s="43" t="s">
        <v>279</v>
      </c>
      <c r="H56" s="43" t="s">
        <v>155</v>
      </c>
      <c r="I56" s="43" t="s">
        <v>1048</v>
      </c>
      <c r="J56" s="44">
        <v>44228</v>
      </c>
      <c r="K56" s="44">
        <v>44561</v>
      </c>
      <c r="L56" s="43" t="s">
        <v>1001</v>
      </c>
      <c r="M56" s="43" t="s">
        <v>1002</v>
      </c>
      <c r="N56" s="43" t="s">
        <v>196</v>
      </c>
      <c r="O56" s="43" t="s">
        <v>1049</v>
      </c>
      <c r="P56" s="43" t="s">
        <v>3</v>
      </c>
      <c r="Q56" s="43" t="s">
        <v>69</v>
      </c>
      <c r="R56" s="25">
        <f t="shared" si="6"/>
        <v>4</v>
      </c>
      <c r="S56" s="25">
        <v>1</v>
      </c>
      <c r="T56" s="25">
        <v>1</v>
      </c>
      <c r="U56" s="25">
        <v>1</v>
      </c>
      <c r="V56" s="25">
        <v>1</v>
      </c>
      <c r="W56" s="25">
        <v>1</v>
      </c>
      <c r="X56" s="25" t="s">
        <v>1050</v>
      </c>
      <c r="Y56" s="25">
        <v>1</v>
      </c>
      <c r="Z56" s="25" t="s">
        <v>1051</v>
      </c>
      <c r="AA56" s="25">
        <v>1</v>
      </c>
      <c r="AB56" s="25" t="s">
        <v>1052</v>
      </c>
      <c r="AC56" s="25"/>
      <c r="AD56" s="25"/>
      <c r="AE56" s="25">
        <f t="shared" si="0"/>
        <v>3</v>
      </c>
      <c r="AF56" s="21">
        <v>44295</v>
      </c>
      <c r="AG56" s="21">
        <v>44379</v>
      </c>
      <c r="AH56" s="21">
        <v>44483</v>
      </c>
      <c r="AI56" s="21"/>
      <c r="AJ56" s="23">
        <f t="shared" si="1"/>
        <v>0.75</v>
      </c>
      <c r="AK56" s="23">
        <f t="shared" si="2"/>
        <v>1</v>
      </c>
      <c r="AL56" s="23">
        <f t="shared" si="3"/>
        <v>1</v>
      </c>
      <c r="AM56" s="23">
        <f t="shared" si="4"/>
        <v>1</v>
      </c>
      <c r="AN56" s="23">
        <f t="shared" si="5"/>
        <v>0</v>
      </c>
      <c r="AO56" s="22" t="s">
        <v>72</v>
      </c>
      <c r="AP56" s="22" t="s">
        <v>794</v>
      </c>
      <c r="AQ56" s="22" t="s">
        <v>72</v>
      </c>
      <c r="AR56" s="22"/>
      <c r="AS56" s="22" t="s">
        <v>1053</v>
      </c>
      <c r="AT56" s="22" t="s">
        <v>1054</v>
      </c>
      <c r="AU56" s="22" t="s">
        <v>1055</v>
      </c>
      <c r="AV56" s="22"/>
      <c r="AW56" s="22" t="s">
        <v>72</v>
      </c>
      <c r="AX56" s="22" t="s">
        <v>72</v>
      </c>
      <c r="AY56" s="22"/>
      <c r="AZ56" s="22"/>
      <c r="BA56" s="22" t="s">
        <v>1050</v>
      </c>
      <c r="BB56" s="22" t="s">
        <v>1056</v>
      </c>
      <c r="BC56" s="22"/>
      <c r="BD56" s="22"/>
      <c r="BE56" s="43" t="s">
        <v>193</v>
      </c>
    </row>
    <row r="57" spans="1:57" ht="15" customHeight="1" x14ac:dyDescent="0.25">
      <c r="A57" s="17">
        <v>7</v>
      </c>
      <c r="B57" s="43" t="s">
        <v>915</v>
      </c>
      <c r="C57" s="43" t="s">
        <v>917</v>
      </c>
      <c r="D57" s="43" t="s">
        <v>1057</v>
      </c>
      <c r="E57" s="43" t="s">
        <v>1038</v>
      </c>
      <c r="F57" s="43" t="s">
        <v>1058</v>
      </c>
      <c r="G57" s="43" t="s">
        <v>279</v>
      </c>
      <c r="H57" s="43" t="s">
        <v>155</v>
      </c>
      <c r="I57" s="43" t="s">
        <v>1059</v>
      </c>
      <c r="J57" s="44">
        <v>44228</v>
      </c>
      <c r="K57" s="44">
        <v>44561</v>
      </c>
      <c r="L57" s="43" t="s">
        <v>1060</v>
      </c>
      <c r="M57" s="43" t="s">
        <v>1061</v>
      </c>
      <c r="N57" s="43" t="s">
        <v>196</v>
      </c>
      <c r="O57" s="43" t="s">
        <v>1062</v>
      </c>
      <c r="P57" s="43" t="s">
        <v>68</v>
      </c>
      <c r="Q57" s="43" t="s">
        <v>69</v>
      </c>
      <c r="R57" s="25">
        <f t="shared" si="6"/>
        <v>4</v>
      </c>
      <c r="S57" s="25">
        <v>1</v>
      </c>
      <c r="T57" s="25">
        <v>1</v>
      </c>
      <c r="U57" s="25">
        <v>1</v>
      </c>
      <c r="V57" s="25">
        <v>1</v>
      </c>
      <c r="W57" s="25">
        <v>0.95</v>
      </c>
      <c r="X57" s="25" t="s">
        <v>1063</v>
      </c>
      <c r="Y57" s="25">
        <v>0.98</v>
      </c>
      <c r="Z57" s="25" t="s">
        <v>1064</v>
      </c>
      <c r="AA57" s="25">
        <v>1</v>
      </c>
      <c r="AB57" s="25" t="s">
        <v>1065</v>
      </c>
      <c r="AC57" s="25"/>
      <c r="AD57" s="25"/>
      <c r="AE57" s="25">
        <f t="shared" si="0"/>
        <v>2.9299999999999997</v>
      </c>
      <c r="AF57" s="21">
        <v>44295</v>
      </c>
      <c r="AG57" s="21">
        <v>44379</v>
      </c>
      <c r="AH57" s="21">
        <v>44483</v>
      </c>
      <c r="AI57" s="21"/>
      <c r="AJ57" s="23">
        <f t="shared" si="1"/>
        <v>0.73249999999999993</v>
      </c>
      <c r="AK57" s="23">
        <f t="shared" si="2"/>
        <v>0.95</v>
      </c>
      <c r="AL57" s="23">
        <f t="shared" si="3"/>
        <v>0.98</v>
      </c>
      <c r="AM57" s="23">
        <f t="shared" si="4"/>
        <v>1</v>
      </c>
      <c r="AN57" s="23">
        <f t="shared" si="5"/>
        <v>0</v>
      </c>
      <c r="AO57" s="22" t="s">
        <v>72</v>
      </c>
      <c r="AP57" s="22" t="s">
        <v>72</v>
      </c>
      <c r="AQ57" s="22" t="s">
        <v>72</v>
      </c>
      <c r="AR57" s="22"/>
      <c r="AS57" s="22" t="s">
        <v>1066</v>
      </c>
      <c r="AT57" s="22" t="s">
        <v>1067</v>
      </c>
      <c r="AU57" s="22" t="s">
        <v>1068</v>
      </c>
      <c r="AV57" s="22"/>
      <c r="AW57" s="22" t="s">
        <v>72</v>
      </c>
      <c r="AX57" s="22" t="s">
        <v>72</v>
      </c>
      <c r="AY57" s="22"/>
      <c r="AZ57" s="22"/>
      <c r="BA57" s="22" t="s">
        <v>1069</v>
      </c>
      <c r="BB57" s="22" t="s">
        <v>1070</v>
      </c>
      <c r="BC57" s="22"/>
      <c r="BD57" s="22"/>
      <c r="BE57" s="43" t="s">
        <v>193</v>
      </c>
    </row>
    <row r="58" spans="1:57" ht="15" customHeight="1" x14ac:dyDescent="0.25">
      <c r="A58" s="17">
        <v>8</v>
      </c>
      <c r="B58" s="43" t="s">
        <v>915</v>
      </c>
      <c r="C58" s="43" t="s">
        <v>917</v>
      </c>
      <c r="D58" s="43" t="s">
        <v>1057</v>
      </c>
      <c r="E58" s="43" t="s">
        <v>1038</v>
      </c>
      <c r="F58" s="43" t="s">
        <v>1058</v>
      </c>
      <c r="G58" s="43" t="s">
        <v>279</v>
      </c>
      <c r="H58" s="43" t="s">
        <v>155</v>
      </c>
      <c r="I58" s="43" t="s">
        <v>1071</v>
      </c>
      <c r="J58" s="44">
        <v>44228</v>
      </c>
      <c r="K58" s="44">
        <v>44561</v>
      </c>
      <c r="L58" s="43" t="s">
        <v>1060</v>
      </c>
      <c r="M58" s="43" t="s">
        <v>1061</v>
      </c>
      <c r="N58" s="43" t="s">
        <v>196</v>
      </c>
      <c r="O58" s="43" t="s">
        <v>1062</v>
      </c>
      <c r="P58" s="43" t="s">
        <v>68</v>
      </c>
      <c r="Q58" s="43" t="s">
        <v>69</v>
      </c>
      <c r="R58" s="25">
        <f t="shared" si="6"/>
        <v>3.4</v>
      </c>
      <c r="S58" s="25">
        <v>0.85</v>
      </c>
      <c r="T58" s="25">
        <v>0.85</v>
      </c>
      <c r="U58" s="25">
        <v>0.85</v>
      </c>
      <c r="V58" s="25">
        <v>0.85</v>
      </c>
      <c r="W58" s="25">
        <v>0.51</v>
      </c>
      <c r="X58" s="25" t="s">
        <v>1072</v>
      </c>
      <c r="Y58" s="25">
        <v>0.92</v>
      </c>
      <c r="Z58" s="25" t="s">
        <v>1073</v>
      </c>
      <c r="AA58" s="25">
        <v>0.81</v>
      </c>
      <c r="AB58" s="25" t="s">
        <v>1074</v>
      </c>
      <c r="AC58" s="25"/>
      <c r="AD58" s="25"/>
      <c r="AE58" s="25">
        <f t="shared" si="0"/>
        <v>2.2400000000000002</v>
      </c>
      <c r="AF58" s="21">
        <v>44295</v>
      </c>
      <c r="AG58" s="21">
        <v>44379</v>
      </c>
      <c r="AH58" s="21">
        <v>44483</v>
      </c>
      <c r="AI58" s="21"/>
      <c r="AJ58" s="23">
        <f t="shared" si="1"/>
        <v>0.65882352941176481</v>
      </c>
      <c r="AK58" s="23">
        <f t="shared" si="2"/>
        <v>0.6</v>
      </c>
      <c r="AL58" s="23">
        <f t="shared" si="3"/>
        <v>1</v>
      </c>
      <c r="AM58" s="23">
        <f t="shared" si="4"/>
        <v>0.95294117647058829</v>
      </c>
      <c r="AN58" s="23">
        <f t="shared" si="5"/>
        <v>0</v>
      </c>
      <c r="AO58" s="22" t="s">
        <v>72</v>
      </c>
      <c r="AP58" s="22" t="s">
        <v>72</v>
      </c>
      <c r="AQ58" s="22" t="s">
        <v>72</v>
      </c>
      <c r="AR58" s="22"/>
      <c r="AS58" s="22" t="s">
        <v>1075</v>
      </c>
      <c r="AT58" s="22" t="s">
        <v>1076</v>
      </c>
      <c r="AU58" s="22" t="s">
        <v>1077</v>
      </c>
      <c r="AV58" s="22"/>
      <c r="AW58" s="22" t="s">
        <v>794</v>
      </c>
      <c r="AX58" s="22" t="s">
        <v>72</v>
      </c>
      <c r="AY58" s="22"/>
      <c r="AZ58" s="22"/>
      <c r="BA58" s="22" t="s">
        <v>1078</v>
      </c>
      <c r="BB58" s="22" t="s">
        <v>1079</v>
      </c>
      <c r="BC58" s="22"/>
      <c r="BD58" s="22"/>
      <c r="BE58" s="43" t="s">
        <v>193</v>
      </c>
    </row>
    <row r="59" spans="1:57" ht="15" customHeight="1" x14ac:dyDescent="0.25">
      <c r="A59" s="17">
        <v>9</v>
      </c>
      <c r="B59" s="43" t="s">
        <v>915</v>
      </c>
      <c r="C59" s="43" t="s">
        <v>917</v>
      </c>
      <c r="D59" s="43" t="s">
        <v>1057</v>
      </c>
      <c r="E59" s="43" t="s">
        <v>1038</v>
      </c>
      <c r="F59" s="43" t="s">
        <v>1058</v>
      </c>
      <c r="G59" s="43" t="s">
        <v>279</v>
      </c>
      <c r="H59" s="43" t="s">
        <v>155</v>
      </c>
      <c r="I59" s="43" t="s">
        <v>1080</v>
      </c>
      <c r="J59" s="44">
        <v>44228</v>
      </c>
      <c r="K59" s="44">
        <v>44561</v>
      </c>
      <c r="L59" s="43" t="s">
        <v>1060</v>
      </c>
      <c r="M59" s="43" t="s">
        <v>1061</v>
      </c>
      <c r="N59" s="43" t="s">
        <v>66</v>
      </c>
      <c r="O59" s="43" t="s">
        <v>1081</v>
      </c>
      <c r="P59" s="43" t="s">
        <v>68</v>
      </c>
      <c r="Q59" s="43" t="s">
        <v>69</v>
      </c>
      <c r="R59" s="45">
        <f t="shared" si="6"/>
        <v>12</v>
      </c>
      <c r="S59" s="45">
        <v>3</v>
      </c>
      <c r="T59" s="45">
        <v>3</v>
      </c>
      <c r="U59" s="45">
        <v>3</v>
      </c>
      <c r="V59" s="45">
        <v>3</v>
      </c>
      <c r="W59" s="45">
        <v>3</v>
      </c>
      <c r="X59" s="45" t="s">
        <v>1082</v>
      </c>
      <c r="Y59" s="45">
        <v>3</v>
      </c>
      <c r="Z59" s="45" t="s">
        <v>1083</v>
      </c>
      <c r="AA59" s="45">
        <v>3</v>
      </c>
      <c r="AB59" s="45" t="s">
        <v>1084</v>
      </c>
      <c r="AC59" s="45"/>
      <c r="AD59" s="45"/>
      <c r="AE59" s="45">
        <f t="shared" si="0"/>
        <v>9</v>
      </c>
      <c r="AF59" s="21">
        <v>44295</v>
      </c>
      <c r="AG59" s="21">
        <v>44379</v>
      </c>
      <c r="AH59" s="21">
        <v>44483</v>
      </c>
      <c r="AI59" s="21"/>
      <c r="AJ59" s="23">
        <f t="shared" si="1"/>
        <v>0.75</v>
      </c>
      <c r="AK59" s="23">
        <f t="shared" si="2"/>
        <v>1</v>
      </c>
      <c r="AL59" s="23">
        <f t="shared" si="3"/>
        <v>1</v>
      </c>
      <c r="AM59" s="23">
        <f t="shared" si="4"/>
        <v>1</v>
      </c>
      <c r="AN59" s="23">
        <f t="shared" si="5"/>
        <v>0</v>
      </c>
      <c r="AO59" s="22" t="s">
        <v>72</v>
      </c>
      <c r="AP59" s="22" t="s">
        <v>72</v>
      </c>
      <c r="AQ59" s="22" t="s">
        <v>72</v>
      </c>
      <c r="AR59" s="22"/>
      <c r="AS59" s="22" t="s">
        <v>1085</v>
      </c>
      <c r="AT59" s="22" t="s">
        <v>1086</v>
      </c>
      <c r="AU59" s="22" t="s">
        <v>1087</v>
      </c>
      <c r="AV59" s="22"/>
      <c r="AW59" s="22" t="s">
        <v>72</v>
      </c>
      <c r="AX59" s="22" t="s">
        <v>72</v>
      </c>
      <c r="AY59" s="22"/>
      <c r="AZ59" s="22"/>
      <c r="BA59" s="22" t="s">
        <v>1088</v>
      </c>
      <c r="BB59" s="22" t="s">
        <v>1089</v>
      </c>
      <c r="BC59" s="22"/>
      <c r="BD59" s="22"/>
      <c r="BE59" s="43" t="s">
        <v>193</v>
      </c>
    </row>
    <row r="60" spans="1:57" ht="15" customHeight="1" x14ac:dyDescent="0.25">
      <c r="A60" s="17">
        <v>10</v>
      </c>
      <c r="B60" s="43" t="s">
        <v>915</v>
      </c>
      <c r="C60" s="43" t="s">
        <v>917</v>
      </c>
      <c r="D60" s="43" t="s">
        <v>1090</v>
      </c>
      <c r="E60" s="43" t="s">
        <v>1038</v>
      </c>
      <c r="F60" s="43" t="s">
        <v>1039</v>
      </c>
      <c r="G60" s="43" t="s">
        <v>279</v>
      </c>
      <c r="H60" s="43" t="s">
        <v>155</v>
      </c>
      <c r="I60" s="43" t="s">
        <v>1091</v>
      </c>
      <c r="J60" s="44">
        <v>44256</v>
      </c>
      <c r="K60" s="44">
        <v>44561</v>
      </c>
      <c r="L60" s="43" t="s">
        <v>1092</v>
      </c>
      <c r="M60" s="43" t="s">
        <v>1061</v>
      </c>
      <c r="N60" s="43" t="s">
        <v>196</v>
      </c>
      <c r="O60" s="43" t="s">
        <v>1093</v>
      </c>
      <c r="P60" s="43" t="s">
        <v>68</v>
      </c>
      <c r="Q60" s="43" t="s">
        <v>69</v>
      </c>
      <c r="R60" s="46">
        <f t="shared" si="6"/>
        <v>1</v>
      </c>
      <c r="S60" s="46">
        <v>0.1</v>
      </c>
      <c r="T60" s="46">
        <v>0.3</v>
      </c>
      <c r="U60" s="46">
        <v>0.3</v>
      </c>
      <c r="V60" s="46">
        <v>0.3</v>
      </c>
      <c r="W60" s="46">
        <v>0.1</v>
      </c>
      <c r="X60" s="46" t="s">
        <v>1094</v>
      </c>
      <c r="Y60" s="46">
        <v>0.3</v>
      </c>
      <c r="Z60" s="46" t="s">
        <v>1095</v>
      </c>
      <c r="AA60" s="46">
        <v>0.09</v>
      </c>
      <c r="AB60" s="46" t="s">
        <v>1096</v>
      </c>
      <c r="AC60" s="46"/>
      <c r="AD60" s="46"/>
      <c r="AE60" s="46">
        <f t="shared" si="0"/>
        <v>0.49</v>
      </c>
      <c r="AF60" s="21">
        <v>44295</v>
      </c>
      <c r="AG60" s="21">
        <v>44379</v>
      </c>
      <c r="AH60" s="21">
        <v>44483</v>
      </c>
      <c r="AI60" s="21"/>
      <c r="AJ60" s="23">
        <f t="shared" si="1"/>
        <v>0.49</v>
      </c>
      <c r="AK60" s="23">
        <f t="shared" si="2"/>
        <v>1</v>
      </c>
      <c r="AL60" s="23">
        <f t="shared" si="3"/>
        <v>1</v>
      </c>
      <c r="AM60" s="23">
        <f t="shared" si="4"/>
        <v>0.3</v>
      </c>
      <c r="AN60" s="23">
        <f t="shared" si="5"/>
        <v>0</v>
      </c>
      <c r="AO60" s="22" t="s">
        <v>72</v>
      </c>
      <c r="AP60" s="22" t="s">
        <v>72</v>
      </c>
      <c r="AQ60" s="22" t="s">
        <v>72</v>
      </c>
      <c r="AR60" s="22"/>
      <c r="AS60" s="22" t="s">
        <v>1097</v>
      </c>
      <c r="AT60" s="22" t="s">
        <v>1098</v>
      </c>
      <c r="AU60" s="22" t="s">
        <v>1099</v>
      </c>
      <c r="AV60" s="22"/>
      <c r="AW60" s="22" t="s">
        <v>794</v>
      </c>
      <c r="AX60" s="22" t="s">
        <v>794</v>
      </c>
      <c r="AY60" s="22"/>
      <c r="AZ60" s="22"/>
      <c r="BA60" s="22" t="s">
        <v>1100</v>
      </c>
      <c r="BB60" s="22" t="s">
        <v>1101</v>
      </c>
      <c r="BC60" s="22"/>
      <c r="BD60" s="22"/>
      <c r="BE60" s="43" t="s">
        <v>193</v>
      </c>
    </row>
    <row r="61" spans="1:57" ht="15" customHeight="1" x14ac:dyDescent="0.25">
      <c r="A61" s="17">
        <v>11</v>
      </c>
      <c r="B61" s="43" t="s">
        <v>915</v>
      </c>
      <c r="C61" s="43" t="s">
        <v>917</v>
      </c>
      <c r="D61" s="43" t="s">
        <v>1102</v>
      </c>
      <c r="E61" s="43" t="s">
        <v>1038</v>
      </c>
      <c r="F61" s="43" t="s">
        <v>1039</v>
      </c>
      <c r="G61" s="43" t="s">
        <v>279</v>
      </c>
      <c r="H61" s="43" t="s">
        <v>155</v>
      </c>
      <c r="I61" s="43" t="s">
        <v>1103</v>
      </c>
      <c r="J61" s="44">
        <v>44197</v>
      </c>
      <c r="K61" s="44">
        <v>44561</v>
      </c>
      <c r="L61" s="43" t="s">
        <v>1104</v>
      </c>
      <c r="M61" s="43" t="s">
        <v>1061</v>
      </c>
      <c r="N61" s="43" t="s">
        <v>66</v>
      </c>
      <c r="O61" s="43" t="s">
        <v>1105</v>
      </c>
      <c r="P61" s="43" t="s">
        <v>68</v>
      </c>
      <c r="Q61" s="43" t="s">
        <v>69</v>
      </c>
      <c r="R61" s="20">
        <f t="shared" si="6"/>
        <v>448209</v>
      </c>
      <c r="S61" s="20">
        <v>90000</v>
      </c>
      <c r="T61" s="20">
        <v>119403</v>
      </c>
      <c r="U61" s="20">
        <v>119403</v>
      </c>
      <c r="V61" s="20">
        <v>119403</v>
      </c>
      <c r="W61" s="20">
        <v>77533</v>
      </c>
      <c r="X61" s="20" t="s">
        <v>1106</v>
      </c>
      <c r="Y61" s="20">
        <v>186451</v>
      </c>
      <c r="Z61" s="20" t="s">
        <v>1107</v>
      </c>
      <c r="AA61" s="20">
        <v>286470</v>
      </c>
      <c r="AB61" s="20" t="s">
        <v>1108</v>
      </c>
      <c r="AC61" s="20"/>
      <c r="AD61" s="20"/>
      <c r="AE61" s="20">
        <f t="shared" si="0"/>
        <v>550454</v>
      </c>
      <c r="AF61" s="21">
        <v>44295</v>
      </c>
      <c r="AG61" s="21">
        <v>44379</v>
      </c>
      <c r="AH61" s="21">
        <v>44483</v>
      </c>
      <c r="AI61" s="21"/>
      <c r="AJ61" s="23">
        <f t="shared" si="1"/>
        <v>1</v>
      </c>
      <c r="AK61" s="23">
        <f t="shared" si="2"/>
        <v>0.86147777777777779</v>
      </c>
      <c r="AL61" s="23">
        <f t="shared" si="3"/>
        <v>1</v>
      </c>
      <c r="AM61" s="23">
        <f t="shared" si="4"/>
        <v>1</v>
      </c>
      <c r="AN61" s="23">
        <f t="shared" si="5"/>
        <v>0</v>
      </c>
      <c r="AO61" s="22" t="s">
        <v>72</v>
      </c>
      <c r="AP61" s="22" t="s">
        <v>72</v>
      </c>
      <c r="AQ61" s="22" t="s">
        <v>72</v>
      </c>
      <c r="AR61" s="22"/>
      <c r="AS61" s="22" t="s">
        <v>1109</v>
      </c>
      <c r="AT61" s="22" t="s">
        <v>1110</v>
      </c>
      <c r="AU61" s="22" t="s">
        <v>1111</v>
      </c>
      <c r="AV61" s="22"/>
      <c r="AW61" s="22" t="s">
        <v>72</v>
      </c>
      <c r="AX61" s="22" t="s">
        <v>72</v>
      </c>
      <c r="AY61" s="22"/>
      <c r="AZ61" s="22"/>
      <c r="BA61" s="22" t="s">
        <v>1112</v>
      </c>
      <c r="BB61" s="22" t="s">
        <v>1113</v>
      </c>
      <c r="BC61" s="22"/>
      <c r="BD61" s="22"/>
      <c r="BE61" s="43" t="s">
        <v>193</v>
      </c>
    </row>
    <row r="62" spans="1:57" ht="15" customHeight="1" x14ac:dyDescent="0.25">
      <c r="A62" s="17">
        <v>12</v>
      </c>
      <c r="B62" s="43" t="s">
        <v>915</v>
      </c>
      <c r="C62" s="43" t="s">
        <v>917</v>
      </c>
      <c r="D62" s="43" t="s">
        <v>1114</v>
      </c>
      <c r="E62" s="43" t="s">
        <v>1038</v>
      </c>
      <c r="F62" s="43" t="s">
        <v>1039</v>
      </c>
      <c r="G62" s="43" t="s">
        <v>279</v>
      </c>
      <c r="H62" s="43" t="s">
        <v>155</v>
      </c>
      <c r="I62" s="43" t="s">
        <v>1115</v>
      </c>
      <c r="J62" s="44">
        <v>44197</v>
      </c>
      <c r="K62" s="44">
        <v>44561</v>
      </c>
      <c r="L62" s="43" t="s">
        <v>1116</v>
      </c>
      <c r="M62" s="43" t="s">
        <v>1117</v>
      </c>
      <c r="N62" s="43" t="s">
        <v>66</v>
      </c>
      <c r="O62" s="43" t="s">
        <v>1118</v>
      </c>
      <c r="P62" s="43" t="s">
        <v>68</v>
      </c>
      <c r="Q62" s="43" t="s">
        <v>69</v>
      </c>
      <c r="R62" s="45">
        <f t="shared" si="6"/>
        <v>12</v>
      </c>
      <c r="S62" s="45">
        <v>3</v>
      </c>
      <c r="T62" s="45">
        <v>3</v>
      </c>
      <c r="U62" s="45">
        <v>3</v>
      </c>
      <c r="V62" s="45">
        <v>3</v>
      </c>
      <c r="W62" s="45">
        <v>2</v>
      </c>
      <c r="X62" s="45" t="s">
        <v>1119</v>
      </c>
      <c r="Y62" s="45">
        <v>3</v>
      </c>
      <c r="Z62" s="45" t="s">
        <v>1120</v>
      </c>
      <c r="AA62" s="45">
        <v>3</v>
      </c>
      <c r="AB62" s="45" t="s">
        <v>1121</v>
      </c>
      <c r="AC62" s="45"/>
      <c r="AD62" s="45"/>
      <c r="AE62" s="45">
        <f t="shared" si="0"/>
        <v>8</v>
      </c>
      <c r="AF62" s="21">
        <v>44295</v>
      </c>
      <c r="AG62" s="21">
        <v>44379</v>
      </c>
      <c r="AH62" s="21">
        <v>44483</v>
      </c>
      <c r="AI62" s="21"/>
      <c r="AJ62" s="23">
        <f t="shared" si="1"/>
        <v>0.66666666666666663</v>
      </c>
      <c r="AK62" s="23">
        <f t="shared" si="2"/>
        <v>0.66666666666666663</v>
      </c>
      <c r="AL62" s="23">
        <f t="shared" si="3"/>
        <v>1</v>
      </c>
      <c r="AM62" s="23">
        <f t="shared" si="4"/>
        <v>1</v>
      </c>
      <c r="AN62" s="23">
        <f t="shared" si="5"/>
        <v>0</v>
      </c>
      <c r="AO62" s="22" t="s">
        <v>72</v>
      </c>
      <c r="AP62" s="22" t="s">
        <v>72</v>
      </c>
      <c r="AQ62" s="22" t="s">
        <v>72</v>
      </c>
      <c r="AR62" s="22"/>
      <c r="AS62" s="22" t="s">
        <v>1122</v>
      </c>
      <c r="AT62" s="22" t="s">
        <v>1123</v>
      </c>
      <c r="AU62" s="22" t="s">
        <v>1124</v>
      </c>
      <c r="AV62" s="22"/>
      <c r="AW62" s="22" t="s">
        <v>72</v>
      </c>
      <c r="AX62" s="22" t="s">
        <v>72</v>
      </c>
      <c r="AY62" s="22"/>
      <c r="AZ62" s="22"/>
      <c r="BA62" s="22" t="s">
        <v>1125</v>
      </c>
      <c r="BB62" s="22" t="s">
        <v>1126</v>
      </c>
      <c r="BC62" s="22"/>
      <c r="BD62" s="22"/>
      <c r="BE62" s="43" t="s">
        <v>193</v>
      </c>
    </row>
    <row r="63" spans="1:57" ht="15" customHeight="1" x14ac:dyDescent="0.25">
      <c r="A63" s="17">
        <v>13</v>
      </c>
      <c r="B63" s="43" t="s">
        <v>915</v>
      </c>
      <c r="C63" s="43" t="s">
        <v>935</v>
      </c>
      <c r="D63" s="43" t="s">
        <v>1127</v>
      </c>
      <c r="E63" s="43" t="s">
        <v>1038</v>
      </c>
      <c r="F63" s="43" t="s">
        <v>1128</v>
      </c>
      <c r="G63" s="43" t="s">
        <v>279</v>
      </c>
      <c r="H63" s="43" t="s">
        <v>155</v>
      </c>
      <c r="I63" s="43" t="s">
        <v>1129</v>
      </c>
      <c r="J63" s="44">
        <v>44256</v>
      </c>
      <c r="K63" s="44">
        <v>44561</v>
      </c>
      <c r="L63" s="43" t="s">
        <v>1130</v>
      </c>
      <c r="M63" s="43" t="s">
        <v>1061</v>
      </c>
      <c r="N63" s="43" t="s">
        <v>66</v>
      </c>
      <c r="O63" s="43" t="s">
        <v>1131</v>
      </c>
      <c r="P63" s="43" t="s">
        <v>68</v>
      </c>
      <c r="Q63" s="43" t="s">
        <v>69</v>
      </c>
      <c r="R63" s="17">
        <f t="shared" si="6"/>
        <v>3</v>
      </c>
      <c r="S63" s="17">
        <v>0</v>
      </c>
      <c r="T63" s="17">
        <v>0</v>
      </c>
      <c r="U63" s="17">
        <v>2</v>
      </c>
      <c r="V63" s="17">
        <v>1</v>
      </c>
      <c r="W63" s="17">
        <v>0</v>
      </c>
      <c r="X63" s="17" t="s">
        <v>78</v>
      </c>
      <c r="Y63" s="17">
        <v>1</v>
      </c>
      <c r="Z63" s="17" t="s">
        <v>1132</v>
      </c>
      <c r="AA63" s="17">
        <v>8</v>
      </c>
      <c r="AB63" s="17" t="s">
        <v>1133</v>
      </c>
      <c r="AC63" s="17"/>
      <c r="AD63" s="17"/>
      <c r="AE63" s="17">
        <f t="shared" si="0"/>
        <v>9</v>
      </c>
      <c r="AF63" s="21">
        <v>44295</v>
      </c>
      <c r="AG63" s="21">
        <v>44379</v>
      </c>
      <c r="AH63" s="21">
        <v>44483</v>
      </c>
      <c r="AI63" s="21"/>
      <c r="AJ63" s="23">
        <f t="shared" si="1"/>
        <v>1</v>
      </c>
      <c r="AK63" s="23" t="str">
        <f t="shared" si="2"/>
        <v/>
      </c>
      <c r="AL63" s="23" t="str">
        <f t="shared" si="3"/>
        <v/>
      </c>
      <c r="AM63" s="23">
        <f t="shared" si="4"/>
        <v>1</v>
      </c>
      <c r="AN63" s="23">
        <f t="shared" si="5"/>
        <v>0</v>
      </c>
      <c r="AO63" s="22" t="s">
        <v>96</v>
      </c>
      <c r="AP63" s="22" t="s">
        <v>72</v>
      </c>
      <c r="AQ63" s="22" t="s">
        <v>72</v>
      </c>
      <c r="AR63" s="22"/>
      <c r="AS63" s="22" t="s">
        <v>1042</v>
      </c>
      <c r="AT63" s="22" t="s">
        <v>1134</v>
      </c>
      <c r="AU63" s="22" t="s">
        <v>1135</v>
      </c>
      <c r="AV63" s="22"/>
      <c r="AW63" s="22" t="s">
        <v>96</v>
      </c>
      <c r="AX63" s="22" t="s">
        <v>72</v>
      </c>
      <c r="AY63" s="22"/>
      <c r="AZ63" s="22"/>
      <c r="BA63" s="22" t="s">
        <v>1021</v>
      </c>
      <c r="BB63" s="22" t="s">
        <v>1136</v>
      </c>
      <c r="BC63" s="22"/>
      <c r="BD63" s="22"/>
      <c r="BE63" s="43" t="s">
        <v>193</v>
      </c>
    </row>
    <row r="64" spans="1:57" ht="15" customHeight="1" x14ac:dyDescent="0.25">
      <c r="A64" s="17">
        <v>14</v>
      </c>
      <c r="B64" s="43" t="s">
        <v>915</v>
      </c>
      <c r="C64" s="43" t="s">
        <v>935</v>
      </c>
      <c r="D64" s="43" t="s">
        <v>1137</v>
      </c>
      <c r="E64" s="43" t="s">
        <v>1138</v>
      </c>
      <c r="F64" s="43" t="s">
        <v>1139</v>
      </c>
      <c r="G64" s="43" t="s">
        <v>279</v>
      </c>
      <c r="H64" s="43" t="s">
        <v>155</v>
      </c>
      <c r="I64" s="43" t="s">
        <v>1140</v>
      </c>
      <c r="J64" s="44">
        <v>44197</v>
      </c>
      <c r="K64" s="44">
        <v>44377</v>
      </c>
      <c r="L64" s="43" t="s">
        <v>1141</v>
      </c>
      <c r="M64" s="43" t="s">
        <v>1117</v>
      </c>
      <c r="N64" s="43" t="s">
        <v>196</v>
      </c>
      <c r="O64" s="43" t="s">
        <v>1142</v>
      </c>
      <c r="P64" s="43" t="s">
        <v>3</v>
      </c>
      <c r="Q64" s="43" t="s">
        <v>69</v>
      </c>
      <c r="R64" s="25">
        <f t="shared" si="6"/>
        <v>1</v>
      </c>
      <c r="S64" s="25">
        <v>0.5</v>
      </c>
      <c r="T64" s="25">
        <v>0.5</v>
      </c>
      <c r="U64" s="25">
        <v>0</v>
      </c>
      <c r="V64" s="25">
        <v>0</v>
      </c>
      <c r="W64" s="25">
        <v>0.5</v>
      </c>
      <c r="X64" s="25" t="s">
        <v>1143</v>
      </c>
      <c r="Y64" s="25">
        <v>0.25</v>
      </c>
      <c r="Z64" s="25" t="s">
        <v>1144</v>
      </c>
      <c r="AA64" s="25">
        <v>0.25</v>
      </c>
      <c r="AB64" s="25" t="s">
        <v>1145</v>
      </c>
      <c r="AC64" s="25"/>
      <c r="AD64" s="25"/>
      <c r="AE64" s="25">
        <f t="shared" si="0"/>
        <v>1</v>
      </c>
      <c r="AF64" s="21">
        <v>44295</v>
      </c>
      <c r="AG64" s="21">
        <v>44379</v>
      </c>
      <c r="AH64" s="21">
        <v>44483</v>
      </c>
      <c r="AI64" s="21"/>
      <c r="AJ64" s="23">
        <f t="shared" si="1"/>
        <v>1</v>
      </c>
      <c r="AK64" s="23">
        <f t="shared" si="2"/>
        <v>1</v>
      </c>
      <c r="AL64" s="23">
        <f t="shared" si="3"/>
        <v>0.5</v>
      </c>
      <c r="AM64" s="23" t="str">
        <f t="shared" si="4"/>
        <v/>
      </c>
      <c r="AN64" s="23" t="str">
        <f t="shared" si="5"/>
        <v/>
      </c>
      <c r="AO64" s="22" t="s">
        <v>72</v>
      </c>
      <c r="AP64" s="22" t="s">
        <v>72</v>
      </c>
      <c r="AQ64" s="22" t="s">
        <v>72</v>
      </c>
      <c r="AR64" s="22"/>
      <c r="AS64" s="22" t="s">
        <v>1146</v>
      </c>
      <c r="AT64" s="22" t="s">
        <v>1147</v>
      </c>
      <c r="AU64" s="22" t="s">
        <v>1148</v>
      </c>
      <c r="AV64" s="22"/>
      <c r="AW64" s="22" t="s">
        <v>72</v>
      </c>
      <c r="AX64" s="22" t="s">
        <v>72</v>
      </c>
      <c r="AY64" s="22"/>
      <c r="AZ64" s="22"/>
      <c r="BA64" s="22" t="s">
        <v>1149</v>
      </c>
      <c r="BB64" s="22" t="s">
        <v>1150</v>
      </c>
      <c r="BC64" s="22"/>
      <c r="BD64" s="22"/>
      <c r="BE64" s="43" t="s">
        <v>193</v>
      </c>
    </row>
    <row r="65" spans="1:57" ht="15" customHeight="1" x14ac:dyDescent="0.25">
      <c r="A65" s="17">
        <v>15</v>
      </c>
      <c r="B65" s="43" t="s">
        <v>915</v>
      </c>
      <c r="C65" s="43" t="s">
        <v>917</v>
      </c>
      <c r="D65" s="43" t="s">
        <v>1137</v>
      </c>
      <c r="E65" s="43" t="s">
        <v>1138</v>
      </c>
      <c r="F65" s="43" t="s">
        <v>1139</v>
      </c>
      <c r="G65" s="43" t="s">
        <v>279</v>
      </c>
      <c r="H65" s="43" t="s">
        <v>155</v>
      </c>
      <c r="I65" s="43" t="s">
        <v>1151</v>
      </c>
      <c r="J65" s="44">
        <v>44287</v>
      </c>
      <c r="K65" s="44">
        <v>44469</v>
      </c>
      <c r="L65" s="43" t="s">
        <v>1141</v>
      </c>
      <c r="M65" s="43" t="s">
        <v>1152</v>
      </c>
      <c r="N65" s="43" t="s">
        <v>196</v>
      </c>
      <c r="O65" s="43" t="s">
        <v>1142</v>
      </c>
      <c r="P65" s="43" t="s">
        <v>3</v>
      </c>
      <c r="Q65" s="43" t="s">
        <v>69</v>
      </c>
      <c r="R65" s="25">
        <f t="shared" si="6"/>
        <v>1</v>
      </c>
      <c r="S65" s="25">
        <v>0</v>
      </c>
      <c r="T65" s="25">
        <v>0.5</v>
      </c>
      <c r="U65" s="25">
        <v>0.5</v>
      </c>
      <c r="V65" s="25">
        <v>0</v>
      </c>
      <c r="W65" s="25">
        <v>0</v>
      </c>
      <c r="X65" s="25" t="s">
        <v>1042</v>
      </c>
      <c r="Y65" s="25">
        <v>0.2</v>
      </c>
      <c r="Z65" s="25" t="s">
        <v>1153</v>
      </c>
      <c r="AA65" s="25">
        <v>0.8</v>
      </c>
      <c r="AB65" s="25" t="s">
        <v>1154</v>
      </c>
      <c r="AC65" s="25"/>
      <c r="AD65" s="25"/>
      <c r="AE65" s="25">
        <f t="shared" si="0"/>
        <v>1</v>
      </c>
      <c r="AF65" s="21">
        <v>44295</v>
      </c>
      <c r="AG65" s="21">
        <v>44379</v>
      </c>
      <c r="AH65" s="21">
        <v>44483</v>
      </c>
      <c r="AI65" s="21"/>
      <c r="AJ65" s="23">
        <f t="shared" si="1"/>
        <v>1</v>
      </c>
      <c r="AK65" s="23" t="str">
        <f t="shared" si="2"/>
        <v/>
      </c>
      <c r="AL65" s="23">
        <f t="shared" si="3"/>
        <v>0.4</v>
      </c>
      <c r="AM65" s="23">
        <f t="shared" si="4"/>
        <v>1</v>
      </c>
      <c r="AN65" s="23" t="str">
        <f t="shared" si="5"/>
        <v/>
      </c>
      <c r="AO65" s="22" t="s">
        <v>96</v>
      </c>
      <c r="AP65" s="22" t="s">
        <v>72</v>
      </c>
      <c r="AQ65" s="22" t="s">
        <v>72</v>
      </c>
      <c r="AR65" s="22"/>
      <c r="AS65" s="22" t="s">
        <v>78</v>
      </c>
      <c r="AT65" s="22" t="s">
        <v>1155</v>
      </c>
      <c r="AU65" s="22" t="s">
        <v>1156</v>
      </c>
      <c r="AV65" s="22"/>
      <c r="AW65" s="22" t="s">
        <v>96</v>
      </c>
      <c r="AX65" s="22" t="s">
        <v>72</v>
      </c>
      <c r="AY65" s="22"/>
      <c r="AZ65" s="22"/>
      <c r="BA65" s="22" t="s">
        <v>1021</v>
      </c>
      <c r="BB65" s="22" t="s">
        <v>1157</v>
      </c>
      <c r="BC65" s="22"/>
      <c r="BD65" s="22"/>
      <c r="BE65" s="43" t="s">
        <v>193</v>
      </c>
    </row>
    <row r="66" spans="1:57" ht="15" customHeight="1" x14ac:dyDescent="0.25">
      <c r="A66" s="17">
        <v>16</v>
      </c>
      <c r="B66" s="43" t="s">
        <v>915</v>
      </c>
      <c r="C66" s="43" t="s">
        <v>935</v>
      </c>
      <c r="D66" s="43" t="s">
        <v>1158</v>
      </c>
      <c r="E66" s="43" t="s">
        <v>1159</v>
      </c>
      <c r="F66" s="43" t="s">
        <v>1160</v>
      </c>
      <c r="G66" s="43" t="s">
        <v>279</v>
      </c>
      <c r="H66" s="43" t="s">
        <v>155</v>
      </c>
      <c r="I66" s="43" t="s">
        <v>1161</v>
      </c>
      <c r="J66" s="44">
        <v>44287</v>
      </c>
      <c r="K66" s="44">
        <v>44377</v>
      </c>
      <c r="L66" s="43" t="s">
        <v>1014</v>
      </c>
      <c r="M66" s="43" t="s">
        <v>1117</v>
      </c>
      <c r="N66" s="43" t="s">
        <v>196</v>
      </c>
      <c r="O66" s="43" t="s">
        <v>1162</v>
      </c>
      <c r="P66" s="43" t="s">
        <v>3</v>
      </c>
      <c r="Q66" s="43" t="s">
        <v>69</v>
      </c>
      <c r="R66" s="47">
        <f t="shared" si="6"/>
        <v>1</v>
      </c>
      <c r="S66" s="47">
        <v>0</v>
      </c>
      <c r="T66" s="47">
        <v>1</v>
      </c>
      <c r="U66" s="47">
        <v>0</v>
      </c>
      <c r="V66" s="47">
        <v>0</v>
      </c>
      <c r="W66" s="47">
        <v>0</v>
      </c>
      <c r="X66" s="47" t="s">
        <v>78</v>
      </c>
      <c r="Y66" s="47">
        <v>0.05</v>
      </c>
      <c r="Z66" s="47" t="s">
        <v>1163</v>
      </c>
      <c r="AA66" s="47">
        <v>0.05</v>
      </c>
      <c r="AB66" s="47" t="s">
        <v>1164</v>
      </c>
      <c r="AC66" s="47"/>
      <c r="AD66" s="47"/>
      <c r="AE66" s="47">
        <f t="shared" ref="AE66:AE72" si="7">AC66+AA66+Y66+W66</f>
        <v>0.1</v>
      </c>
      <c r="AF66" s="21">
        <v>44295</v>
      </c>
      <c r="AG66" s="21">
        <v>44379</v>
      </c>
      <c r="AH66" s="21">
        <v>44483</v>
      </c>
      <c r="AI66" s="21"/>
      <c r="AJ66" s="23">
        <f t="shared" ref="AJ66:AJ72" si="8">IFERROR(IF((W66+Y66+AA66+AC66)/R66&gt;1,1,(W66+Y66+AA66+AC66)/R66),0)</f>
        <v>0.1</v>
      </c>
      <c r="AK66" s="23" t="str">
        <f t="shared" ref="AK66:AK72" si="9">IFERROR(IF(S66=0,"",IF((W66/S66)&gt;1,1,(W66/S66))),"")</f>
        <v/>
      </c>
      <c r="AL66" s="23">
        <f t="shared" ref="AL66:AL72" si="10">IFERROR(IF(T66=0,"",IF((Y66/T66)&gt;1,1,(Y66/T66))),"")</f>
        <v>0.05</v>
      </c>
      <c r="AM66" s="23" t="str">
        <f t="shared" ref="AM66:AM72" si="11">IFERROR(IF(U66=0,"",IF((AA66/U66)&gt;1,1,(AA66/U66))),"")</f>
        <v/>
      </c>
      <c r="AN66" s="23" t="str">
        <f t="shared" ref="AN66:AN72" si="12">IFERROR(IF(V66=0,"",IF((AC66/V66)&gt;1,1,(AC66/V66))),"")</f>
        <v/>
      </c>
      <c r="AO66" s="22" t="s">
        <v>96</v>
      </c>
      <c r="AP66" s="22" t="s">
        <v>72</v>
      </c>
      <c r="AQ66" s="22" t="s">
        <v>72</v>
      </c>
      <c r="AR66" s="22"/>
      <c r="AS66" s="22" t="s">
        <v>78</v>
      </c>
      <c r="AT66" s="22" t="s">
        <v>1165</v>
      </c>
      <c r="AU66" s="22" t="s">
        <v>1166</v>
      </c>
      <c r="AV66" s="22"/>
      <c r="AW66" s="22" t="s">
        <v>96</v>
      </c>
      <c r="AX66" s="22" t="s">
        <v>794</v>
      </c>
      <c r="AY66" s="22"/>
      <c r="AZ66" s="22"/>
      <c r="BA66" s="22" t="s">
        <v>1167</v>
      </c>
      <c r="BB66" s="22" t="s">
        <v>1168</v>
      </c>
      <c r="BC66" s="22"/>
      <c r="BD66" s="22"/>
      <c r="BE66" s="43" t="s">
        <v>193</v>
      </c>
    </row>
    <row r="67" spans="1:57" ht="15" customHeight="1" x14ac:dyDescent="0.25">
      <c r="A67" s="17">
        <v>17</v>
      </c>
      <c r="B67" s="43" t="s">
        <v>915</v>
      </c>
      <c r="C67" s="43" t="s">
        <v>935</v>
      </c>
      <c r="D67" s="43" t="s">
        <v>1158</v>
      </c>
      <c r="E67" s="43" t="s">
        <v>1159</v>
      </c>
      <c r="F67" s="43" t="s">
        <v>1160</v>
      </c>
      <c r="G67" s="43" t="s">
        <v>279</v>
      </c>
      <c r="H67" s="43" t="s">
        <v>155</v>
      </c>
      <c r="I67" s="43" t="s">
        <v>1169</v>
      </c>
      <c r="J67" s="44">
        <v>44378</v>
      </c>
      <c r="K67" s="44">
        <v>44561</v>
      </c>
      <c r="L67" s="43" t="s">
        <v>1024</v>
      </c>
      <c r="M67" s="43" t="s">
        <v>1117</v>
      </c>
      <c r="N67" s="43" t="s">
        <v>196</v>
      </c>
      <c r="O67" s="43" t="s">
        <v>1162</v>
      </c>
      <c r="P67" s="43" t="s">
        <v>3</v>
      </c>
      <c r="Q67" s="43" t="s">
        <v>69</v>
      </c>
      <c r="R67" s="47">
        <f t="shared" si="6"/>
        <v>1</v>
      </c>
      <c r="S67" s="47">
        <v>0</v>
      </c>
      <c r="T67" s="47">
        <v>0</v>
      </c>
      <c r="U67" s="47">
        <v>0.5</v>
      </c>
      <c r="V67" s="47">
        <v>0.5</v>
      </c>
      <c r="W67" s="47">
        <v>0</v>
      </c>
      <c r="X67" s="47" t="s">
        <v>78</v>
      </c>
      <c r="Y67" s="47">
        <v>0</v>
      </c>
      <c r="Z67" s="47" t="s">
        <v>1025</v>
      </c>
      <c r="AA67" s="47">
        <v>0</v>
      </c>
      <c r="AB67" s="47" t="s">
        <v>1170</v>
      </c>
      <c r="AC67" s="47"/>
      <c r="AD67" s="47"/>
      <c r="AE67" s="47">
        <f t="shared" si="7"/>
        <v>0</v>
      </c>
      <c r="AF67" s="21">
        <v>44295</v>
      </c>
      <c r="AG67" s="21">
        <v>44379</v>
      </c>
      <c r="AH67" s="21">
        <v>44483</v>
      </c>
      <c r="AI67" s="21"/>
      <c r="AJ67" s="23">
        <f t="shared" si="8"/>
        <v>0</v>
      </c>
      <c r="AK67" s="23" t="str">
        <f t="shared" si="9"/>
        <v/>
      </c>
      <c r="AL67" s="23" t="str">
        <f t="shared" si="10"/>
        <v/>
      </c>
      <c r="AM67" s="23">
        <f t="shared" si="11"/>
        <v>0</v>
      </c>
      <c r="AN67" s="23">
        <f t="shared" si="12"/>
        <v>0</v>
      </c>
      <c r="AO67" s="22" t="s">
        <v>96</v>
      </c>
      <c r="AP67" s="22" t="s">
        <v>96</v>
      </c>
      <c r="AQ67" s="22" t="s">
        <v>96</v>
      </c>
      <c r="AR67" s="22"/>
      <c r="AS67" s="22" t="s">
        <v>78</v>
      </c>
      <c r="AT67" s="22" t="s">
        <v>1042</v>
      </c>
      <c r="AU67" s="22" t="s">
        <v>1171</v>
      </c>
      <c r="AV67" s="22"/>
      <c r="AW67" s="22" t="s">
        <v>96</v>
      </c>
      <c r="AX67" s="22" t="s">
        <v>96</v>
      </c>
      <c r="AY67" s="22"/>
      <c r="AZ67" s="22"/>
      <c r="BA67" s="22" t="s">
        <v>1021</v>
      </c>
      <c r="BB67" s="22" t="s">
        <v>1021</v>
      </c>
      <c r="BC67" s="22"/>
      <c r="BD67" s="22"/>
      <c r="BE67" s="43" t="s">
        <v>193</v>
      </c>
    </row>
    <row r="68" spans="1:57" ht="15" customHeight="1" x14ac:dyDescent="0.25">
      <c r="A68" s="17">
        <v>18</v>
      </c>
      <c r="B68" s="43" t="s">
        <v>915</v>
      </c>
      <c r="C68" s="43" t="s">
        <v>935</v>
      </c>
      <c r="D68" s="43" t="s">
        <v>1172</v>
      </c>
      <c r="E68" s="43" t="s">
        <v>1159</v>
      </c>
      <c r="F68" s="43" t="s">
        <v>1173</v>
      </c>
      <c r="G68" s="43" t="s">
        <v>279</v>
      </c>
      <c r="H68" s="43" t="s">
        <v>155</v>
      </c>
      <c r="I68" s="43" t="s">
        <v>1174</v>
      </c>
      <c r="J68" s="44">
        <v>44197</v>
      </c>
      <c r="K68" s="44">
        <v>44377</v>
      </c>
      <c r="L68" s="43" t="s">
        <v>1014</v>
      </c>
      <c r="M68" s="43" t="s">
        <v>1117</v>
      </c>
      <c r="N68" s="43" t="s">
        <v>196</v>
      </c>
      <c r="O68" s="43" t="s">
        <v>1175</v>
      </c>
      <c r="P68" s="43" t="s">
        <v>3</v>
      </c>
      <c r="Q68" s="43" t="s">
        <v>69</v>
      </c>
      <c r="R68" s="47">
        <f t="shared" si="6"/>
        <v>1</v>
      </c>
      <c r="S68" s="47">
        <v>0.5</v>
      </c>
      <c r="T68" s="47">
        <v>0.5</v>
      </c>
      <c r="U68" s="47">
        <v>0</v>
      </c>
      <c r="V68" s="47">
        <v>0</v>
      </c>
      <c r="W68" s="47">
        <v>0.5</v>
      </c>
      <c r="X68" s="47" t="s">
        <v>1176</v>
      </c>
      <c r="Y68" s="47">
        <v>0.1</v>
      </c>
      <c r="Z68" s="47" t="s">
        <v>1177</v>
      </c>
      <c r="AA68" s="47">
        <v>0</v>
      </c>
      <c r="AB68" s="47" t="s">
        <v>1178</v>
      </c>
      <c r="AC68" s="47"/>
      <c r="AD68" s="47"/>
      <c r="AE68" s="47">
        <f t="shared" si="7"/>
        <v>0.6</v>
      </c>
      <c r="AF68" s="21">
        <v>44295</v>
      </c>
      <c r="AG68" s="21">
        <v>44379</v>
      </c>
      <c r="AH68" s="21">
        <v>44483</v>
      </c>
      <c r="AI68" s="21"/>
      <c r="AJ68" s="23">
        <f t="shared" si="8"/>
        <v>0.6</v>
      </c>
      <c r="AK68" s="23">
        <f t="shared" si="9"/>
        <v>1</v>
      </c>
      <c r="AL68" s="23">
        <f t="shared" si="10"/>
        <v>0.2</v>
      </c>
      <c r="AM68" s="23" t="str">
        <f t="shared" si="11"/>
        <v/>
      </c>
      <c r="AN68" s="23" t="str">
        <f t="shared" si="12"/>
        <v/>
      </c>
      <c r="AO68" s="22" t="s">
        <v>72</v>
      </c>
      <c r="AP68" s="22" t="s">
        <v>72</v>
      </c>
      <c r="AQ68" s="22" t="s">
        <v>96</v>
      </c>
      <c r="AR68" s="22"/>
      <c r="AS68" s="22" t="s">
        <v>1179</v>
      </c>
      <c r="AT68" s="22" t="s">
        <v>1180</v>
      </c>
      <c r="AU68" s="22" t="s">
        <v>1181</v>
      </c>
      <c r="AV68" s="22"/>
      <c r="AW68" s="22" t="s">
        <v>72</v>
      </c>
      <c r="AX68" s="22" t="s">
        <v>794</v>
      </c>
      <c r="AY68" s="22"/>
      <c r="AZ68" s="22"/>
      <c r="BA68" s="22" t="s">
        <v>1182</v>
      </c>
      <c r="BB68" s="22" t="s">
        <v>1183</v>
      </c>
      <c r="BC68" s="22"/>
      <c r="BD68" s="22"/>
      <c r="BE68" s="43" t="s">
        <v>193</v>
      </c>
    </row>
    <row r="69" spans="1:57" ht="15" customHeight="1" x14ac:dyDescent="0.25">
      <c r="A69" s="17">
        <v>19</v>
      </c>
      <c r="B69" s="43" t="s">
        <v>915</v>
      </c>
      <c r="C69" s="43" t="s">
        <v>935</v>
      </c>
      <c r="D69" s="43" t="s">
        <v>1184</v>
      </c>
      <c r="E69" s="43" t="s">
        <v>1159</v>
      </c>
      <c r="F69" s="43" t="s">
        <v>1173</v>
      </c>
      <c r="G69" s="43" t="s">
        <v>279</v>
      </c>
      <c r="H69" s="43" t="s">
        <v>155</v>
      </c>
      <c r="I69" s="43" t="s">
        <v>1185</v>
      </c>
      <c r="J69" s="44">
        <v>44287</v>
      </c>
      <c r="K69" s="44">
        <v>44469</v>
      </c>
      <c r="L69" s="43" t="s">
        <v>1024</v>
      </c>
      <c r="M69" s="43" t="s">
        <v>1117</v>
      </c>
      <c r="N69" s="43" t="s">
        <v>196</v>
      </c>
      <c r="O69" s="43" t="s">
        <v>1175</v>
      </c>
      <c r="P69" s="43" t="s">
        <v>3</v>
      </c>
      <c r="Q69" s="43" t="s">
        <v>69</v>
      </c>
      <c r="R69" s="47">
        <f t="shared" si="6"/>
        <v>1</v>
      </c>
      <c r="S69" s="47">
        <v>0</v>
      </c>
      <c r="T69" s="47">
        <v>0.3</v>
      </c>
      <c r="U69" s="47">
        <v>0.7</v>
      </c>
      <c r="V69" s="47">
        <v>0</v>
      </c>
      <c r="W69" s="47">
        <v>0</v>
      </c>
      <c r="X69" s="47" t="s">
        <v>78</v>
      </c>
      <c r="Y69" s="47">
        <v>0</v>
      </c>
      <c r="Z69" s="47" t="s">
        <v>1186</v>
      </c>
      <c r="AA69" s="47">
        <v>0</v>
      </c>
      <c r="AB69" s="47" t="s">
        <v>1187</v>
      </c>
      <c r="AC69" s="47"/>
      <c r="AD69" s="47"/>
      <c r="AE69" s="47">
        <f t="shared" si="7"/>
        <v>0</v>
      </c>
      <c r="AF69" s="21">
        <v>44295</v>
      </c>
      <c r="AG69" s="21">
        <v>44379</v>
      </c>
      <c r="AH69" s="21">
        <v>44483</v>
      </c>
      <c r="AI69" s="21"/>
      <c r="AJ69" s="23">
        <f t="shared" si="8"/>
        <v>0</v>
      </c>
      <c r="AK69" s="23" t="str">
        <f t="shared" si="9"/>
        <v/>
      </c>
      <c r="AL69" s="23">
        <f t="shared" si="10"/>
        <v>0</v>
      </c>
      <c r="AM69" s="23">
        <f t="shared" si="11"/>
        <v>0</v>
      </c>
      <c r="AN69" s="23" t="str">
        <f t="shared" si="12"/>
        <v/>
      </c>
      <c r="AO69" s="22" t="s">
        <v>96</v>
      </c>
      <c r="AP69" s="22" t="s">
        <v>96</v>
      </c>
      <c r="AQ69" s="22" t="s">
        <v>96</v>
      </c>
      <c r="AR69" s="22"/>
      <c r="AS69" s="22" t="s">
        <v>78</v>
      </c>
      <c r="AT69" s="22" t="s">
        <v>1042</v>
      </c>
      <c r="AU69" s="22" t="s">
        <v>1188</v>
      </c>
      <c r="AV69" s="22"/>
      <c r="AW69" s="22" t="s">
        <v>96</v>
      </c>
      <c r="AX69" s="22" t="s">
        <v>794</v>
      </c>
      <c r="AY69" s="22"/>
      <c r="AZ69" s="22"/>
      <c r="BA69" s="22" t="s">
        <v>1021</v>
      </c>
      <c r="BB69" s="22" t="s">
        <v>1189</v>
      </c>
      <c r="BC69" s="22"/>
      <c r="BD69" s="22"/>
      <c r="BE69" s="43" t="s">
        <v>193</v>
      </c>
    </row>
    <row r="70" spans="1:57" ht="15" customHeight="1" x14ac:dyDescent="0.25">
      <c r="A70" s="17">
        <v>20</v>
      </c>
      <c r="B70" s="43" t="s">
        <v>915</v>
      </c>
      <c r="C70" s="43" t="s">
        <v>152</v>
      </c>
      <c r="D70" s="43" t="s">
        <v>182</v>
      </c>
      <c r="E70" s="43" t="s">
        <v>183</v>
      </c>
      <c r="F70" s="43" t="s">
        <v>61</v>
      </c>
      <c r="G70" s="43" t="s">
        <v>57</v>
      </c>
      <c r="H70" s="43" t="s">
        <v>155</v>
      </c>
      <c r="I70" s="43" t="s">
        <v>194</v>
      </c>
      <c r="J70" s="44">
        <v>44214</v>
      </c>
      <c r="K70" s="44">
        <v>44362</v>
      </c>
      <c r="L70" s="43" t="s">
        <v>1190</v>
      </c>
      <c r="M70" s="43" t="s">
        <v>1117</v>
      </c>
      <c r="N70" s="43" t="s">
        <v>1191</v>
      </c>
      <c r="O70" s="43" t="s">
        <v>1192</v>
      </c>
      <c r="P70" s="43" t="s">
        <v>3</v>
      </c>
      <c r="Q70" s="43" t="s">
        <v>69</v>
      </c>
      <c r="R70" s="48">
        <f t="shared" si="6"/>
        <v>1</v>
      </c>
      <c r="S70" s="48">
        <v>0</v>
      </c>
      <c r="T70" s="48">
        <v>0</v>
      </c>
      <c r="U70" s="48">
        <v>0.5</v>
      </c>
      <c r="V70" s="48">
        <v>0.5</v>
      </c>
      <c r="W70" s="48">
        <v>0</v>
      </c>
      <c r="X70" s="48" t="s">
        <v>78</v>
      </c>
      <c r="Y70" s="48">
        <v>0</v>
      </c>
      <c r="Z70" s="48" t="s">
        <v>1193</v>
      </c>
      <c r="AA70" s="48">
        <v>0</v>
      </c>
      <c r="AB70" s="48" t="s">
        <v>1194</v>
      </c>
      <c r="AC70" s="48"/>
      <c r="AD70" s="48"/>
      <c r="AE70" s="48">
        <f t="shared" si="7"/>
        <v>0</v>
      </c>
      <c r="AF70" s="21">
        <v>44295</v>
      </c>
      <c r="AG70" s="21">
        <v>44379</v>
      </c>
      <c r="AH70" s="21">
        <v>44483</v>
      </c>
      <c r="AI70" s="21"/>
      <c r="AJ70" s="23">
        <f t="shared" si="8"/>
        <v>0</v>
      </c>
      <c r="AK70" s="23" t="str">
        <f t="shared" si="9"/>
        <v/>
      </c>
      <c r="AL70" s="23" t="str">
        <f t="shared" si="10"/>
        <v/>
      </c>
      <c r="AM70" s="23">
        <f t="shared" si="11"/>
        <v>0</v>
      </c>
      <c r="AN70" s="23">
        <f t="shared" si="12"/>
        <v>0</v>
      </c>
      <c r="AO70" s="22" t="s">
        <v>96</v>
      </c>
      <c r="AP70" s="22" t="s">
        <v>96</v>
      </c>
      <c r="AQ70" s="22" t="s">
        <v>96</v>
      </c>
      <c r="AR70" s="22"/>
      <c r="AS70" s="22" t="s">
        <v>78</v>
      </c>
      <c r="AT70" s="22" t="s">
        <v>1042</v>
      </c>
      <c r="AU70" s="22" t="s">
        <v>1195</v>
      </c>
      <c r="AV70" s="22"/>
      <c r="AW70" s="22" t="s">
        <v>96</v>
      </c>
      <c r="AX70" s="22" t="s">
        <v>794</v>
      </c>
      <c r="AY70" s="22"/>
      <c r="AZ70" s="22"/>
      <c r="BA70" s="22" t="s">
        <v>1021</v>
      </c>
      <c r="BB70" s="22" t="s">
        <v>1167</v>
      </c>
      <c r="BC70" s="22"/>
      <c r="BD70" s="22"/>
      <c r="BE70" s="43" t="s">
        <v>193</v>
      </c>
    </row>
    <row r="71" spans="1:57" ht="15" customHeight="1" x14ac:dyDescent="0.25">
      <c r="A71" s="17">
        <v>21</v>
      </c>
      <c r="B71" s="43" t="s">
        <v>915</v>
      </c>
      <c r="C71" s="43" t="s">
        <v>200</v>
      </c>
      <c r="D71" s="43" t="s">
        <v>182</v>
      </c>
      <c r="E71" s="43" t="s">
        <v>183</v>
      </c>
      <c r="F71" s="43" t="s">
        <v>61</v>
      </c>
      <c r="G71" s="43" t="s">
        <v>57</v>
      </c>
      <c r="H71" s="43" t="s">
        <v>155</v>
      </c>
      <c r="I71" s="43" t="s">
        <v>825</v>
      </c>
      <c r="J71" s="44">
        <v>44197</v>
      </c>
      <c r="K71" s="44">
        <v>44561</v>
      </c>
      <c r="L71" s="43" t="s">
        <v>1196</v>
      </c>
      <c r="M71" s="43" t="s">
        <v>1117</v>
      </c>
      <c r="N71" s="43" t="s">
        <v>66</v>
      </c>
      <c r="O71" s="43" t="s">
        <v>1192</v>
      </c>
      <c r="P71" s="43" t="s">
        <v>3</v>
      </c>
      <c r="Q71" s="43" t="s">
        <v>69</v>
      </c>
      <c r="R71" s="20">
        <f t="shared" si="6"/>
        <v>4</v>
      </c>
      <c r="S71" s="20">
        <v>1</v>
      </c>
      <c r="T71" s="20">
        <v>1</v>
      </c>
      <c r="U71" s="20">
        <v>1</v>
      </c>
      <c r="V71" s="20">
        <v>1</v>
      </c>
      <c r="W71" s="20">
        <v>1</v>
      </c>
      <c r="X71" s="20" t="s">
        <v>1197</v>
      </c>
      <c r="Y71" s="20">
        <v>1</v>
      </c>
      <c r="Z71" s="20" t="s">
        <v>1198</v>
      </c>
      <c r="AA71" s="20">
        <v>1</v>
      </c>
      <c r="AB71" s="20" t="s">
        <v>1199</v>
      </c>
      <c r="AC71" s="20"/>
      <c r="AD71" s="20"/>
      <c r="AE71" s="20">
        <f t="shared" si="7"/>
        <v>3</v>
      </c>
      <c r="AF71" s="21">
        <v>44295</v>
      </c>
      <c r="AG71" s="21">
        <v>44379</v>
      </c>
      <c r="AH71" s="21">
        <v>44483</v>
      </c>
      <c r="AI71" s="21"/>
      <c r="AJ71" s="23">
        <f t="shared" si="8"/>
        <v>0.75</v>
      </c>
      <c r="AK71" s="23">
        <f t="shared" si="9"/>
        <v>1</v>
      </c>
      <c r="AL71" s="23">
        <f t="shared" si="10"/>
        <v>1</v>
      </c>
      <c r="AM71" s="23">
        <f t="shared" si="11"/>
        <v>1</v>
      </c>
      <c r="AN71" s="23">
        <f t="shared" si="12"/>
        <v>0</v>
      </c>
      <c r="AO71" s="22" t="s">
        <v>72</v>
      </c>
      <c r="AP71" s="22" t="s">
        <v>72</v>
      </c>
      <c r="AQ71" s="22" t="s">
        <v>72</v>
      </c>
      <c r="AR71" s="22"/>
      <c r="AS71" s="22" t="s">
        <v>1200</v>
      </c>
      <c r="AT71" s="22" t="s">
        <v>1201</v>
      </c>
      <c r="AU71" s="22" t="s">
        <v>1202</v>
      </c>
      <c r="AV71" s="22"/>
      <c r="AW71" s="22" t="s">
        <v>72</v>
      </c>
      <c r="AX71" s="22" t="s">
        <v>72</v>
      </c>
      <c r="AY71" s="22"/>
      <c r="AZ71" s="22"/>
      <c r="BA71" s="22" t="s">
        <v>1203</v>
      </c>
      <c r="BB71" s="22" t="s">
        <v>1203</v>
      </c>
      <c r="BC71" s="22"/>
      <c r="BD71" s="22"/>
      <c r="BE71" s="43" t="s">
        <v>193</v>
      </c>
    </row>
    <row r="72" spans="1:57" ht="15" customHeight="1" x14ac:dyDescent="0.25">
      <c r="A72" s="17">
        <v>22</v>
      </c>
      <c r="B72" s="43" t="s">
        <v>915</v>
      </c>
      <c r="C72" s="43" t="s">
        <v>152</v>
      </c>
      <c r="D72" s="43" t="s">
        <v>182</v>
      </c>
      <c r="E72" s="43" t="s">
        <v>183</v>
      </c>
      <c r="F72" s="43" t="s">
        <v>61</v>
      </c>
      <c r="G72" s="43" t="s">
        <v>57</v>
      </c>
      <c r="H72" s="43" t="s">
        <v>155</v>
      </c>
      <c r="I72" s="43" t="s">
        <v>1204</v>
      </c>
      <c r="J72" s="44">
        <v>44197</v>
      </c>
      <c r="K72" s="44">
        <v>44560</v>
      </c>
      <c r="L72" s="43" t="s">
        <v>1205</v>
      </c>
      <c r="M72" s="43" t="s">
        <v>1117</v>
      </c>
      <c r="N72" s="43" t="s">
        <v>66</v>
      </c>
      <c r="O72" s="43" t="s">
        <v>1206</v>
      </c>
      <c r="P72" s="43" t="s">
        <v>3</v>
      </c>
      <c r="Q72" s="43" t="s">
        <v>69</v>
      </c>
      <c r="R72" s="20">
        <f t="shared" si="6"/>
        <v>12</v>
      </c>
      <c r="S72" s="20">
        <v>3</v>
      </c>
      <c r="T72" s="20">
        <v>3</v>
      </c>
      <c r="U72" s="20">
        <v>3</v>
      </c>
      <c r="V72" s="20">
        <v>3</v>
      </c>
      <c r="W72" s="20">
        <v>3</v>
      </c>
      <c r="X72" s="20" t="s">
        <v>1207</v>
      </c>
      <c r="Y72" s="20">
        <v>3</v>
      </c>
      <c r="Z72" s="20" t="s">
        <v>1208</v>
      </c>
      <c r="AA72" s="20">
        <v>3</v>
      </c>
      <c r="AB72" s="20" t="s">
        <v>1209</v>
      </c>
      <c r="AC72" s="20"/>
      <c r="AD72" s="20"/>
      <c r="AE72" s="20">
        <f t="shared" si="7"/>
        <v>9</v>
      </c>
      <c r="AF72" s="21">
        <v>44295</v>
      </c>
      <c r="AG72" s="21">
        <v>44379</v>
      </c>
      <c r="AH72" s="21">
        <v>44483</v>
      </c>
      <c r="AI72" s="21"/>
      <c r="AJ72" s="23">
        <f t="shared" si="8"/>
        <v>0.75</v>
      </c>
      <c r="AK72" s="23">
        <f t="shared" si="9"/>
        <v>1</v>
      </c>
      <c r="AL72" s="23">
        <f t="shared" si="10"/>
        <v>1</v>
      </c>
      <c r="AM72" s="23">
        <f t="shared" si="11"/>
        <v>1</v>
      </c>
      <c r="AN72" s="23">
        <f t="shared" si="12"/>
        <v>0</v>
      </c>
      <c r="AO72" s="22" t="s">
        <v>72</v>
      </c>
      <c r="AP72" s="22" t="s">
        <v>72</v>
      </c>
      <c r="AQ72" s="22" t="s">
        <v>72</v>
      </c>
      <c r="AR72" s="22"/>
      <c r="AS72" s="22" t="s">
        <v>1210</v>
      </c>
      <c r="AT72" s="22" t="s">
        <v>1211</v>
      </c>
      <c r="AU72" s="22" t="s">
        <v>1212</v>
      </c>
      <c r="AV72" s="22"/>
      <c r="AW72" s="22" t="s">
        <v>72</v>
      </c>
      <c r="AX72" s="22" t="s">
        <v>72</v>
      </c>
      <c r="AY72" s="22"/>
      <c r="AZ72" s="22"/>
      <c r="BA72" s="22" t="s">
        <v>1213</v>
      </c>
      <c r="BB72" s="22" t="s">
        <v>1213</v>
      </c>
      <c r="BC72" s="22"/>
      <c r="BD72" s="22"/>
      <c r="BE72" s="43" t="s">
        <v>193</v>
      </c>
    </row>
    <row r="73" spans="1:57" ht="15" customHeight="1" x14ac:dyDescent="0.25">
      <c r="A73" s="17">
        <v>1</v>
      </c>
      <c r="B73" s="43" t="s">
        <v>1214</v>
      </c>
      <c r="C73" s="43" t="s">
        <v>193</v>
      </c>
      <c r="D73" s="43" t="s">
        <v>1215</v>
      </c>
      <c r="E73" s="43" t="s">
        <v>60</v>
      </c>
      <c r="F73" s="43" t="s">
        <v>61</v>
      </c>
      <c r="G73" s="43" t="s">
        <v>57</v>
      </c>
      <c r="H73" s="43" t="s">
        <v>62</v>
      </c>
      <c r="I73" s="43" t="s">
        <v>1216</v>
      </c>
      <c r="J73" s="44">
        <v>44197</v>
      </c>
      <c r="K73" s="44">
        <v>44561</v>
      </c>
      <c r="L73" s="43" t="s">
        <v>1217</v>
      </c>
      <c r="M73" s="43" t="s">
        <v>728</v>
      </c>
      <c r="N73" s="43" t="s">
        <v>66</v>
      </c>
      <c r="O73" s="43" t="s">
        <v>1218</v>
      </c>
      <c r="P73" s="43" t="s">
        <v>1</v>
      </c>
      <c r="Q73" s="43" t="s">
        <v>69</v>
      </c>
      <c r="R73" s="20">
        <v>12</v>
      </c>
      <c r="S73" s="20">
        <v>3</v>
      </c>
      <c r="T73" s="20">
        <v>3</v>
      </c>
      <c r="U73" s="20">
        <v>3</v>
      </c>
      <c r="V73" s="20">
        <v>3</v>
      </c>
      <c r="W73" s="20">
        <v>3</v>
      </c>
      <c r="X73" s="20" t="s">
        <v>1219</v>
      </c>
      <c r="Y73" s="20">
        <v>3</v>
      </c>
      <c r="Z73" s="20" t="s">
        <v>1220</v>
      </c>
      <c r="AA73" s="20">
        <v>3</v>
      </c>
      <c r="AB73" s="20" t="s">
        <v>1220</v>
      </c>
      <c r="AC73" s="20"/>
      <c r="AD73" s="20"/>
      <c r="AE73" s="20">
        <f t="shared" ref="AE66:AE129" si="13">AC73+AA73+Y73+W73</f>
        <v>9</v>
      </c>
      <c r="AF73" s="21">
        <v>44296</v>
      </c>
      <c r="AG73" s="21">
        <v>44384</v>
      </c>
      <c r="AH73" s="21">
        <v>44480</v>
      </c>
      <c r="AI73" s="21"/>
      <c r="AJ73" s="23">
        <f t="shared" ref="AJ66:AJ129" si="14">IFERROR(IF((W73+Y73+AA73+AC73)/R73&gt;1,1,(W73+Y73+AA73+AC73)/R73),0)</f>
        <v>0.75</v>
      </c>
      <c r="AK73" s="23">
        <f t="shared" ref="AK66:AK129" si="15">IFERROR(IF(S73=0,"",IF((W73/S73)&gt;1,1,(W73/S73))),"")</f>
        <v>1</v>
      </c>
      <c r="AL73" s="23">
        <f t="shared" ref="AL66:AL129" si="16">IFERROR(IF(T73=0,"",IF((Y73/T73)&gt;1,1,(Y73/T73))),"")</f>
        <v>1</v>
      </c>
      <c r="AM73" s="23">
        <f t="shared" ref="AM66:AM129" si="17">IFERROR(IF(U73=0,"",IF((AA73/U73)&gt;1,1,(AA73/U73))),"")</f>
        <v>1</v>
      </c>
      <c r="AN73" s="23">
        <f t="shared" ref="AN66:AN129" si="18">IFERROR(IF(V73=0,"",IF((AC73/V73)&gt;1,1,(AC73/V73))),"")</f>
        <v>0</v>
      </c>
      <c r="AO73" s="20" t="s">
        <v>72</v>
      </c>
      <c r="AP73" s="20" t="s">
        <v>72</v>
      </c>
      <c r="AQ73" s="24" t="s">
        <v>72</v>
      </c>
      <c r="AR73" s="24"/>
      <c r="AS73" s="20" t="s">
        <v>733</v>
      </c>
      <c r="AT73" s="20" t="s">
        <v>734</v>
      </c>
      <c r="AU73" s="24" t="s">
        <v>1221</v>
      </c>
      <c r="AV73" s="24"/>
      <c r="AW73" s="20" t="s">
        <v>72</v>
      </c>
      <c r="AX73" s="20" t="s">
        <v>72</v>
      </c>
      <c r="AY73" s="24"/>
      <c r="AZ73" s="24"/>
      <c r="BA73" s="20" t="s">
        <v>1222</v>
      </c>
      <c r="BB73" s="20" t="s">
        <v>1223</v>
      </c>
      <c r="BC73" s="24"/>
      <c r="BD73" s="24"/>
      <c r="BE73" s="43" t="s">
        <v>743</v>
      </c>
    </row>
    <row r="74" spans="1:57" ht="15" customHeight="1" x14ac:dyDescent="0.25">
      <c r="A74" s="17">
        <v>2</v>
      </c>
      <c r="B74" s="43" t="s">
        <v>1214</v>
      </c>
      <c r="C74" s="43" t="s">
        <v>193</v>
      </c>
      <c r="D74" s="43" t="s">
        <v>1215</v>
      </c>
      <c r="E74" s="43" t="s">
        <v>60</v>
      </c>
      <c r="F74" s="43" t="s">
        <v>61</v>
      </c>
      <c r="G74" s="43" t="s">
        <v>57</v>
      </c>
      <c r="H74" s="43" t="s">
        <v>62</v>
      </c>
      <c r="I74" s="43" t="s">
        <v>1224</v>
      </c>
      <c r="J74" s="44">
        <v>44197</v>
      </c>
      <c r="K74" s="44">
        <v>44561</v>
      </c>
      <c r="L74" s="43" t="s">
        <v>1225</v>
      </c>
      <c r="M74" s="43" t="s">
        <v>728</v>
      </c>
      <c r="N74" s="43" t="s">
        <v>196</v>
      </c>
      <c r="O74" s="43" t="s">
        <v>1218</v>
      </c>
      <c r="P74" s="43" t="s">
        <v>1</v>
      </c>
      <c r="Q74" s="43" t="s">
        <v>69</v>
      </c>
      <c r="R74" s="25">
        <v>1</v>
      </c>
      <c r="S74" s="25">
        <v>0.25</v>
      </c>
      <c r="T74" s="25">
        <v>0.25</v>
      </c>
      <c r="U74" s="25">
        <v>0.25</v>
      </c>
      <c r="V74" s="25">
        <v>0.25</v>
      </c>
      <c r="W74" s="25">
        <v>0.25</v>
      </c>
      <c r="X74" s="25" t="s">
        <v>1226</v>
      </c>
      <c r="Y74" s="25">
        <v>0.25</v>
      </c>
      <c r="Z74" s="25" t="s">
        <v>1227</v>
      </c>
      <c r="AA74" s="25">
        <v>0.25</v>
      </c>
      <c r="AB74" s="25" t="s">
        <v>1228</v>
      </c>
      <c r="AC74" s="25"/>
      <c r="AD74" s="25"/>
      <c r="AE74" s="20">
        <f t="shared" si="13"/>
        <v>0.75</v>
      </c>
      <c r="AF74" s="21">
        <v>44296</v>
      </c>
      <c r="AG74" s="21">
        <v>44384</v>
      </c>
      <c r="AH74" s="21">
        <v>44480</v>
      </c>
      <c r="AI74" s="21"/>
      <c r="AJ74" s="23">
        <f t="shared" si="14"/>
        <v>0.75</v>
      </c>
      <c r="AK74" s="23">
        <f t="shared" si="15"/>
        <v>1</v>
      </c>
      <c r="AL74" s="23">
        <f t="shared" si="16"/>
        <v>1</v>
      </c>
      <c r="AM74" s="23">
        <f t="shared" si="17"/>
        <v>1</v>
      </c>
      <c r="AN74" s="23">
        <f t="shared" si="18"/>
        <v>0</v>
      </c>
      <c r="AO74" s="20" t="s">
        <v>72</v>
      </c>
      <c r="AP74" s="20" t="s">
        <v>72</v>
      </c>
      <c r="AQ74" s="24" t="s">
        <v>72</v>
      </c>
      <c r="AR74" s="24"/>
      <c r="AS74" s="20" t="s">
        <v>733</v>
      </c>
      <c r="AT74" s="20" t="s">
        <v>734</v>
      </c>
      <c r="AU74" s="24" t="s">
        <v>1229</v>
      </c>
      <c r="AV74" s="24"/>
      <c r="AW74" s="20" t="s">
        <v>72</v>
      </c>
      <c r="AX74" s="20" t="s">
        <v>72</v>
      </c>
      <c r="AY74" s="24"/>
      <c r="AZ74" s="24"/>
      <c r="BA74" s="20" t="s">
        <v>1230</v>
      </c>
      <c r="BB74" s="20" t="s">
        <v>1231</v>
      </c>
      <c r="BC74" s="24"/>
      <c r="BD74" s="24"/>
      <c r="BE74" s="43" t="s">
        <v>743</v>
      </c>
    </row>
    <row r="75" spans="1:57" ht="15" customHeight="1" x14ac:dyDescent="0.25">
      <c r="A75" s="17">
        <v>3</v>
      </c>
      <c r="B75" s="43" t="s">
        <v>1214</v>
      </c>
      <c r="C75" s="43" t="s">
        <v>193</v>
      </c>
      <c r="D75" s="43" t="s">
        <v>1215</v>
      </c>
      <c r="E75" s="43" t="s">
        <v>60</v>
      </c>
      <c r="F75" s="43" t="s">
        <v>61</v>
      </c>
      <c r="G75" s="43" t="s">
        <v>57</v>
      </c>
      <c r="H75" s="43" t="s">
        <v>62</v>
      </c>
      <c r="I75" s="43" t="s">
        <v>1232</v>
      </c>
      <c r="J75" s="44">
        <v>44197</v>
      </c>
      <c r="K75" s="44">
        <v>44561</v>
      </c>
      <c r="L75" s="43" t="s">
        <v>1233</v>
      </c>
      <c r="M75" s="43" t="s">
        <v>728</v>
      </c>
      <c r="N75" s="43" t="s">
        <v>196</v>
      </c>
      <c r="O75" s="43" t="s">
        <v>1218</v>
      </c>
      <c r="P75" s="43" t="s">
        <v>1</v>
      </c>
      <c r="Q75" s="43" t="s">
        <v>69</v>
      </c>
      <c r="R75" s="25">
        <v>1</v>
      </c>
      <c r="S75" s="25">
        <v>0.25</v>
      </c>
      <c r="T75" s="25">
        <v>0.25</v>
      </c>
      <c r="U75" s="25">
        <v>0.25</v>
      </c>
      <c r="V75" s="25">
        <v>0.25</v>
      </c>
      <c r="W75" s="25">
        <v>0.25</v>
      </c>
      <c r="X75" s="25" t="s">
        <v>1234</v>
      </c>
      <c r="Y75" s="25">
        <v>0.25</v>
      </c>
      <c r="Z75" s="25" t="s">
        <v>1235</v>
      </c>
      <c r="AA75" s="25">
        <v>0.25</v>
      </c>
      <c r="AB75" s="25" t="s">
        <v>1236</v>
      </c>
      <c r="AC75" s="25"/>
      <c r="AD75" s="25"/>
      <c r="AE75" s="20">
        <f t="shared" si="13"/>
        <v>0.75</v>
      </c>
      <c r="AF75" s="21">
        <v>44296</v>
      </c>
      <c r="AG75" s="21">
        <v>44384</v>
      </c>
      <c r="AH75" s="21">
        <v>44480</v>
      </c>
      <c r="AI75" s="21"/>
      <c r="AJ75" s="23">
        <f t="shared" si="14"/>
        <v>0.75</v>
      </c>
      <c r="AK75" s="23">
        <f t="shared" si="15"/>
        <v>1</v>
      </c>
      <c r="AL75" s="23">
        <f t="shared" si="16"/>
        <v>1</v>
      </c>
      <c r="AM75" s="23">
        <f t="shared" si="17"/>
        <v>1</v>
      </c>
      <c r="AN75" s="23">
        <f t="shared" si="18"/>
        <v>0</v>
      </c>
      <c r="AO75" s="20" t="s">
        <v>72</v>
      </c>
      <c r="AP75" s="20" t="s">
        <v>72</v>
      </c>
      <c r="AQ75" s="24" t="s">
        <v>72</v>
      </c>
      <c r="AR75" s="24"/>
      <c r="AS75" s="20" t="s">
        <v>733</v>
      </c>
      <c r="AT75" s="20" t="s">
        <v>734</v>
      </c>
      <c r="AU75" s="24" t="s">
        <v>1237</v>
      </c>
      <c r="AV75" s="24"/>
      <c r="AW75" s="20" t="s">
        <v>72</v>
      </c>
      <c r="AX75" s="20" t="s">
        <v>72</v>
      </c>
      <c r="AY75" s="24"/>
      <c r="AZ75" s="24"/>
      <c r="BA75" s="20" t="s">
        <v>1238</v>
      </c>
      <c r="BB75" s="20" t="s">
        <v>1239</v>
      </c>
      <c r="BC75" s="24"/>
      <c r="BD75" s="24"/>
      <c r="BE75" s="43" t="s">
        <v>193</v>
      </c>
    </row>
    <row r="76" spans="1:57" ht="15" customHeight="1" x14ac:dyDescent="0.25">
      <c r="A76" s="17">
        <v>4</v>
      </c>
      <c r="B76" s="43" t="s">
        <v>1214</v>
      </c>
      <c r="C76" s="43" t="s">
        <v>193</v>
      </c>
      <c r="D76" s="43" t="s">
        <v>1215</v>
      </c>
      <c r="E76" s="43" t="s">
        <v>60</v>
      </c>
      <c r="F76" s="43" t="s">
        <v>61</v>
      </c>
      <c r="G76" s="43" t="s">
        <v>57</v>
      </c>
      <c r="H76" s="43" t="s">
        <v>62</v>
      </c>
      <c r="I76" s="43" t="s">
        <v>1240</v>
      </c>
      <c r="J76" s="44">
        <v>44197</v>
      </c>
      <c r="K76" s="44">
        <v>44561</v>
      </c>
      <c r="L76" s="43" t="s">
        <v>766</v>
      </c>
      <c r="M76" s="43" t="s">
        <v>728</v>
      </c>
      <c r="N76" s="43" t="s">
        <v>196</v>
      </c>
      <c r="O76" s="43" t="s">
        <v>1218</v>
      </c>
      <c r="P76" s="43" t="s">
        <v>1</v>
      </c>
      <c r="Q76" s="43" t="s">
        <v>69</v>
      </c>
      <c r="R76" s="25">
        <v>1</v>
      </c>
      <c r="S76" s="25">
        <v>0.25</v>
      </c>
      <c r="T76" s="25">
        <v>0.25</v>
      </c>
      <c r="U76" s="25">
        <v>0.25</v>
      </c>
      <c r="V76" s="25">
        <v>0.25</v>
      </c>
      <c r="W76" s="25">
        <v>0.25</v>
      </c>
      <c r="X76" s="25" t="s">
        <v>1241</v>
      </c>
      <c r="Y76" s="25">
        <v>0.25</v>
      </c>
      <c r="Z76" s="25" t="s">
        <v>1242</v>
      </c>
      <c r="AA76" s="25">
        <v>0.25</v>
      </c>
      <c r="AB76" s="25" t="s">
        <v>1243</v>
      </c>
      <c r="AC76" s="25"/>
      <c r="AD76" s="25"/>
      <c r="AE76" s="20">
        <f t="shared" si="13"/>
        <v>0.75</v>
      </c>
      <c r="AF76" s="21">
        <v>44296</v>
      </c>
      <c r="AG76" s="21">
        <v>44384</v>
      </c>
      <c r="AH76" s="21">
        <v>44480</v>
      </c>
      <c r="AI76" s="21"/>
      <c r="AJ76" s="23">
        <f t="shared" si="14"/>
        <v>0.75</v>
      </c>
      <c r="AK76" s="23">
        <f t="shared" si="15"/>
        <v>1</v>
      </c>
      <c r="AL76" s="23">
        <f t="shared" si="16"/>
        <v>1</v>
      </c>
      <c r="AM76" s="23">
        <f t="shared" si="17"/>
        <v>1</v>
      </c>
      <c r="AN76" s="23">
        <f t="shared" si="18"/>
        <v>0</v>
      </c>
      <c r="AO76" s="20" t="s">
        <v>72</v>
      </c>
      <c r="AP76" s="20" t="s">
        <v>72</v>
      </c>
      <c r="AQ76" s="24" t="s">
        <v>72</v>
      </c>
      <c r="AR76" s="24"/>
      <c r="AS76" s="20" t="s">
        <v>733</v>
      </c>
      <c r="AT76" s="20" t="s">
        <v>734</v>
      </c>
      <c r="AU76" s="24" t="s">
        <v>1244</v>
      </c>
      <c r="AV76" s="24"/>
      <c r="AW76" s="20" t="s">
        <v>72</v>
      </c>
      <c r="AX76" s="20" t="s">
        <v>72</v>
      </c>
      <c r="AY76" s="24"/>
      <c r="AZ76" s="24"/>
      <c r="BA76" s="20" t="s">
        <v>1245</v>
      </c>
      <c r="BB76" s="20" t="s">
        <v>1246</v>
      </c>
      <c r="BC76" s="24"/>
      <c r="BD76" s="24"/>
      <c r="BE76" s="43" t="s">
        <v>193</v>
      </c>
    </row>
    <row r="77" spans="1:57" ht="15" customHeight="1" x14ac:dyDescent="0.25">
      <c r="A77" s="17">
        <v>5</v>
      </c>
      <c r="B77" s="43" t="s">
        <v>1214</v>
      </c>
      <c r="C77" s="43" t="s">
        <v>193</v>
      </c>
      <c r="D77" s="43" t="s">
        <v>1215</v>
      </c>
      <c r="E77" s="43" t="s">
        <v>60</v>
      </c>
      <c r="F77" s="43" t="s">
        <v>61</v>
      </c>
      <c r="G77" s="43" t="s">
        <v>57</v>
      </c>
      <c r="H77" s="43" t="s">
        <v>62</v>
      </c>
      <c r="I77" s="43" t="s">
        <v>1247</v>
      </c>
      <c r="J77" s="44">
        <v>44197</v>
      </c>
      <c r="K77" s="44">
        <v>44561</v>
      </c>
      <c r="L77" s="43" t="s">
        <v>1248</v>
      </c>
      <c r="M77" s="43" t="s">
        <v>728</v>
      </c>
      <c r="N77" s="43" t="s">
        <v>66</v>
      </c>
      <c r="O77" s="43" t="s">
        <v>1218</v>
      </c>
      <c r="P77" s="43" t="s">
        <v>1</v>
      </c>
      <c r="Q77" s="43" t="s">
        <v>69</v>
      </c>
      <c r="R77" s="20">
        <v>12</v>
      </c>
      <c r="S77" s="20">
        <v>3</v>
      </c>
      <c r="T77" s="20">
        <v>3</v>
      </c>
      <c r="U77" s="20">
        <v>3</v>
      </c>
      <c r="V77" s="20">
        <v>3</v>
      </c>
      <c r="W77" s="20">
        <v>3</v>
      </c>
      <c r="X77" s="20" t="s">
        <v>1249</v>
      </c>
      <c r="Y77" s="20">
        <v>3</v>
      </c>
      <c r="Z77" s="20" t="s">
        <v>1250</v>
      </c>
      <c r="AA77" s="20">
        <v>3</v>
      </c>
      <c r="AB77" s="20" t="s">
        <v>1250</v>
      </c>
      <c r="AC77" s="20"/>
      <c r="AD77" s="20"/>
      <c r="AE77" s="20">
        <f t="shared" si="13"/>
        <v>9</v>
      </c>
      <c r="AF77" s="21">
        <v>44296</v>
      </c>
      <c r="AG77" s="21">
        <v>44384</v>
      </c>
      <c r="AH77" s="21">
        <v>44480</v>
      </c>
      <c r="AI77" s="21"/>
      <c r="AJ77" s="23">
        <f t="shared" si="14"/>
        <v>0.75</v>
      </c>
      <c r="AK77" s="23">
        <f t="shared" si="15"/>
        <v>1</v>
      </c>
      <c r="AL77" s="23">
        <f t="shared" si="16"/>
        <v>1</v>
      </c>
      <c r="AM77" s="23">
        <f t="shared" si="17"/>
        <v>1</v>
      </c>
      <c r="AN77" s="23">
        <f t="shared" si="18"/>
        <v>0</v>
      </c>
      <c r="AO77" s="20" t="s">
        <v>72</v>
      </c>
      <c r="AP77" s="20" t="s">
        <v>72</v>
      </c>
      <c r="AQ77" s="24" t="s">
        <v>72</v>
      </c>
      <c r="AR77" s="24"/>
      <c r="AS77" s="20" t="s">
        <v>733</v>
      </c>
      <c r="AT77" s="20" t="s">
        <v>734</v>
      </c>
      <c r="AU77" s="24" t="s">
        <v>1251</v>
      </c>
      <c r="AV77" s="24"/>
      <c r="AW77" s="20" t="s">
        <v>72</v>
      </c>
      <c r="AX77" s="20" t="s">
        <v>72</v>
      </c>
      <c r="AY77" s="24"/>
      <c r="AZ77" s="24"/>
      <c r="BA77" s="20" t="s">
        <v>1252</v>
      </c>
      <c r="BB77" s="20" t="s">
        <v>1253</v>
      </c>
      <c r="BC77" s="24"/>
      <c r="BD77" s="24"/>
      <c r="BE77" s="43" t="s">
        <v>193</v>
      </c>
    </row>
    <row r="78" spans="1:57" ht="15" customHeight="1" x14ac:dyDescent="0.25">
      <c r="A78" s="17">
        <v>6</v>
      </c>
      <c r="B78" s="43" t="s">
        <v>1214</v>
      </c>
      <c r="C78" s="43" t="s">
        <v>193</v>
      </c>
      <c r="D78" s="43" t="s">
        <v>1254</v>
      </c>
      <c r="E78" s="43" t="s">
        <v>60</v>
      </c>
      <c r="F78" s="43" t="s">
        <v>61</v>
      </c>
      <c r="G78" s="43" t="s">
        <v>57</v>
      </c>
      <c r="H78" s="43" t="s">
        <v>62</v>
      </c>
      <c r="I78" s="43" t="s">
        <v>1255</v>
      </c>
      <c r="J78" s="44">
        <v>44256</v>
      </c>
      <c r="K78" s="44">
        <v>44561</v>
      </c>
      <c r="L78" s="43" t="s">
        <v>1256</v>
      </c>
      <c r="M78" s="43" t="s">
        <v>728</v>
      </c>
      <c r="N78" s="43" t="s">
        <v>66</v>
      </c>
      <c r="O78" s="43" t="s">
        <v>1257</v>
      </c>
      <c r="P78" s="43" t="s">
        <v>68</v>
      </c>
      <c r="Q78" s="43" t="s">
        <v>69</v>
      </c>
      <c r="R78" s="20">
        <v>4</v>
      </c>
      <c r="S78" s="20">
        <v>1</v>
      </c>
      <c r="T78" s="20">
        <v>1</v>
      </c>
      <c r="U78" s="20">
        <v>1</v>
      </c>
      <c r="V78" s="20">
        <v>1</v>
      </c>
      <c r="W78" s="20">
        <v>10</v>
      </c>
      <c r="X78" s="20" t="s">
        <v>1258</v>
      </c>
      <c r="Y78" s="20">
        <v>7</v>
      </c>
      <c r="Z78" s="20" t="s">
        <v>1259</v>
      </c>
      <c r="AA78" s="20">
        <v>10</v>
      </c>
      <c r="AB78" s="20" t="s">
        <v>1260</v>
      </c>
      <c r="AC78" s="20"/>
      <c r="AD78" s="20"/>
      <c r="AE78" s="20">
        <f t="shared" si="13"/>
        <v>27</v>
      </c>
      <c r="AF78" s="21">
        <v>44296</v>
      </c>
      <c r="AG78" s="21">
        <v>44384</v>
      </c>
      <c r="AH78" s="21">
        <v>44480</v>
      </c>
      <c r="AI78" s="21"/>
      <c r="AJ78" s="23">
        <f t="shared" si="14"/>
        <v>1</v>
      </c>
      <c r="AK78" s="23">
        <f t="shared" si="15"/>
        <v>1</v>
      </c>
      <c r="AL78" s="23">
        <f t="shared" si="16"/>
        <v>1</v>
      </c>
      <c r="AM78" s="23">
        <f t="shared" si="17"/>
        <v>1</v>
      </c>
      <c r="AN78" s="23">
        <f t="shared" si="18"/>
        <v>0</v>
      </c>
      <c r="AO78" s="20" t="s">
        <v>72</v>
      </c>
      <c r="AP78" s="20" t="s">
        <v>72</v>
      </c>
      <c r="AQ78" s="24" t="s">
        <v>72</v>
      </c>
      <c r="AR78" s="24"/>
      <c r="AS78" s="20" t="s">
        <v>733</v>
      </c>
      <c r="AT78" s="20" t="s">
        <v>734</v>
      </c>
      <c r="AU78" s="24" t="s">
        <v>1261</v>
      </c>
      <c r="AV78" s="24"/>
      <c r="AW78" s="20" t="s">
        <v>72</v>
      </c>
      <c r="AX78" s="20" t="s">
        <v>72</v>
      </c>
      <c r="AY78" s="24"/>
      <c r="AZ78" s="24"/>
      <c r="BA78" s="20" t="s">
        <v>1262</v>
      </c>
      <c r="BB78" s="20" t="s">
        <v>1263</v>
      </c>
      <c r="BC78" s="24"/>
      <c r="BD78" s="24"/>
      <c r="BE78" s="43" t="s">
        <v>193</v>
      </c>
    </row>
    <row r="79" spans="1:57" ht="15" customHeight="1" x14ac:dyDescent="0.25">
      <c r="A79" s="17">
        <v>7</v>
      </c>
      <c r="B79" s="43" t="s">
        <v>1214</v>
      </c>
      <c r="C79" s="43" t="s">
        <v>193</v>
      </c>
      <c r="D79" s="43" t="s">
        <v>1254</v>
      </c>
      <c r="E79" s="43" t="s">
        <v>60</v>
      </c>
      <c r="F79" s="43" t="s">
        <v>61</v>
      </c>
      <c r="G79" s="43" t="s">
        <v>57</v>
      </c>
      <c r="H79" s="43" t="s">
        <v>62</v>
      </c>
      <c r="I79" s="43" t="s">
        <v>1264</v>
      </c>
      <c r="J79" s="44">
        <v>44228</v>
      </c>
      <c r="K79" s="44">
        <v>44561</v>
      </c>
      <c r="L79" s="43" t="s">
        <v>1265</v>
      </c>
      <c r="M79" s="43" t="s">
        <v>728</v>
      </c>
      <c r="N79" s="43" t="s">
        <v>66</v>
      </c>
      <c r="O79" s="43" t="s">
        <v>1257</v>
      </c>
      <c r="P79" s="43" t="s">
        <v>68</v>
      </c>
      <c r="Q79" s="43" t="s">
        <v>69</v>
      </c>
      <c r="R79" s="20">
        <v>8</v>
      </c>
      <c r="S79" s="20">
        <v>2</v>
      </c>
      <c r="T79" s="20">
        <v>2</v>
      </c>
      <c r="U79" s="20">
        <v>2</v>
      </c>
      <c r="V79" s="20">
        <v>2</v>
      </c>
      <c r="W79" s="20">
        <v>5</v>
      </c>
      <c r="X79" s="20" t="s">
        <v>1266</v>
      </c>
      <c r="Y79" s="20">
        <v>5</v>
      </c>
      <c r="Z79" s="20" t="s">
        <v>1267</v>
      </c>
      <c r="AA79" s="20">
        <v>2</v>
      </c>
      <c r="AB79" s="20" t="s">
        <v>1268</v>
      </c>
      <c r="AC79" s="20"/>
      <c r="AD79" s="20"/>
      <c r="AE79" s="20">
        <f t="shared" si="13"/>
        <v>12</v>
      </c>
      <c r="AF79" s="21">
        <v>44296</v>
      </c>
      <c r="AG79" s="21">
        <v>44384</v>
      </c>
      <c r="AH79" s="21">
        <v>44480</v>
      </c>
      <c r="AI79" s="21"/>
      <c r="AJ79" s="23">
        <f t="shared" si="14"/>
        <v>1</v>
      </c>
      <c r="AK79" s="23">
        <f t="shared" si="15"/>
        <v>1</v>
      </c>
      <c r="AL79" s="23">
        <f t="shared" si="16"/>
        <v>1</v>
      </c>
      <c r="AM79" s="23">
        <f t="shared" si="17"/>
        <v>1</v>
      </c>
      <c r="AN79" s="23">
        <f t="shared" si="18"/>
        <v>0</v>
      </c>
      <c r="AO79" s="20" t="s">
        <v>72</v>
      </c>
      <c r="AP79" s="20" t="s">
        <v>72</v>
      </c>
      <c r="AQ79" s="24" t="s">
        <v>72</v>
      </c>
      <c r="AR79" s="24"/>
      <c r="AS79" s="20" t="s">
        <v>733</v>
      </c>
      <c r="AT79" s="20" t="s">
        <v>734</v>
      </c>
      <c r="AU79" s="24" t="s">
        <v>1269</v>
      </c>
      <c r="AV79" s="24"/>
      <c r="AW79" s="20" t="s">
        <v>72</v>
      </c>
      <c r="AX79" s="20" t="s">
        <v>72</v>
      </c>
      <c r="AY79" s="24"/>
      <c r="AZ79" s="24"/>
      <c r="BA79" s="20" t="s">
        <v>1270</v>
      </c>
      <c r="BB79" s="20" t="s">
        <v>1271</v>
      </c>
      <c r="BC79" s="24"/>
      <c r="BD79" s="24"/>
      <c r="BE79" s="43" t="s">
        <v>193</v>
      </c>
    </row>
    <row r="80" spans="1:57" ht="15" customHeight="1" x14ac:dyDescent="0.25">
      <c r="A80" s="17">
        <v>8</v>
      </c>
      <c r="B80" s="43" t="s">
        <v>1214</v>
      </c>
      <c r="C80" s="43" t="s">
        <v>152</v>
      </c>
      <c r="D80" s="43" t="s">
        <v>182</v>
      </c>
      <c r="E80" s="43" t="s">
        <v>60</v>
      </c>
      <c r="F80" s="43" t="s">
        <v>61</v>
      </c>
      <c r="G80" s="43" t="s">
        <v>57</v>
      </c>
      <c r="H80" s="43" t="s">
        <v>155</v>
      </c>
      <c r="I80" s="43" t="s">
        <v>194</v>
      </c>
      <c r="J80" s="44">
        <v>44348</v>
      </c>
      <c r="K80" s="44">
        <v>44469</v>
      </c>
      <c r="L80" s="43" t="s">
        <v>1130</v>
      </c>
      <c r="M80" s="43" t="s">
        <v>728</v>
      </c>
      <c r="N80" s="43" t="s">
        <v>196</v>
      </c>
      <c r="O80" s="43" t="s">
        <v>1272</v>
      </c>
      <c r="P80" s="43" t="s">
        <v>3</v>
      </c>
      <c r="Q80" s="43" t="s">
        <v>69</v>
      </c>
      <c r="R80" s="25">
        <v>1</v>
      </c>
      <c r="S80" s="25">
        <v>0</v>
      </c>
      <c r="T80" s="25">
        <v>0</v>
      </c>
      <c r="U80" s="25">
        <v>0.5</v>
      </c>
      <c r="V80" s="25">
        <v>0.5</v>
      </c>
      <c r="W80" s="25">
        <v>0</v>
      </c>
      <c r="X80" s="25" t="s">
        <v>1273</v>
      </c>
      <c r="Y80" s="25">
        <v>0</v>
      </c>
      <c r="Z80" s="25" t="s">
        <v>1274</v>
      </c>
      <c r="AA80" s="25">
        <v>0</v>
      </c>
      <c r="AB80" s="25" t="s">
        <v>1275</v>
      </c>
      <c r="AC80" s="25"/>
      <c r="AD80" s="25"/>
      <c r="AE80" s="20">
        <f t="shared" si="13"/>
        <v>0</v>
      </c>
      <c r="AF80" s="21">
        <v>44296</v>
      </c>
      <c r="AG80" s="21">
        <v>44384</v>
      </c>
      <c r="AH80" s="21">
        <v>44482</v>
      </c>
      <c r="AI80" s="21"/>
      <c r="AJ80" s="23">
        <f t="shared" si="14"/>
        <v>0</v>
      </c>
      <c r="AK80" s="23" t="str">
        <f t="shared" si="15"/>
        <v/>
      </c>
      <c r="AL80" s="23" t="str">
        <f t="shared" si="16"/>
        <v/>
      </c>
      <c r="AM80" s="23">
        <f t="shared" si="17"/>
        <v>0</v>
      </c>
      <c r="AN80" s="23">
        <f t="shared" si="18"/>
        <v>0</v>
      </c>
      <c r="AO80" s="20" t="s">
        <v>96</v>
      </c>
      <c r="AP80" s="20" t="s">
        <v>96</v>
      </c>
      <c r="AQ80" s="24" t="s">
        <v>794</v>
      </c>
      <c r="AR80" s="24"/>
      <c r="AS80" s="20" t="s">
        <v>1276</v>
      </c>
      <c r="AT80" s="20" t="s">
        <v>1277</v>
      </c>
      <c r="AU80" s="24" t="s">
        <v>1278</v>
      </c>
      <c r="AV80" s="24"/>
      <c r="AW80" s="20" t="s">
        <v>96</v>
      </c>
      <c r="AX80" s="20" t="s">
        <v>96</v>
      </c>
      <c r="AY80" s="24"/>
      <c r="AZ80" s="24"/>
      <c r="BA80" s="20" t="s">
        <v>1279</v>
      </c>
      <c r="BB80" s="20" t="s">
        <v>1279</v>
      </c>
      <c r="BC80" s="24"/>
      <c r="BD80" s="24"/>
      <c r="BE80" s="43" t="s">
        <v>193</v>
      </c>
    </row>
    <row r="81" spans="1:57" ht="15" customHeight="1" x14ac:dyDescent="0.25">
      <c r="A81" s="17">
        <v>9</v>
      </c>
      <c r="B81" s="43" t="s">
        <v>1214</v>
      </c>
      <c r="C81" s="43" t="s">
        <v>58</v>
      </c>
      <c r="D81" s="43" t="s">
        <v>182</v>
      </c>
      <c r="E81" s="43" t="s">
        <v>60</v>
      </c>
      <c r="F81" s="43" t="s">
        <v>61</v>
      </c>
      <c r="G81" s="43" t="s">
        <v>57</v>
      </c>
      <c r="H81" s="43" t="s">
        <v>155</v>
      </c>
      <c r="I81" t="s">
        <v>1280</v>
      </c>
      <c r="J81" s="44">
        <v>44287</v>
      </c>
      <c r="K81" s="44">
        <v>44561</v>
      </c>
      <c r="L81" s="43" t="s">
        <v>1130</v>
      </c>
      <c r="M81" s="43" t="s">
        <v>728</v>
      </c>
      <c r="N81" s="43" t="s">
        <v>196</v>
      </c>
      <c r="O81" s="43" t="s">
        <v>1272</v>
      </c>
      <c r="P81" s="43" t="s">
        <v>3</v>
      </c>
      <c r="Q81" s="43" t="s">
        <v>69</v>
      </c>
      <c r="R81" s="25">
        <v>1</v>
      </c>
      <c r="S81" s="25">
        <v>0</v>
      </c>
      <c r="T81" s="25">
        <v>0.3</v>
      </c>
      <c r="U81" s="25">
        <v>0.3</v>
      </c>
      <c r="V81" s="25">
        <v>0.4</v>
      </c>
      <c r="W81" s="25">
        <v>1</v>
      </c>
      <c r="X81" s="25" t="s">
        <v>1281</v>
      </c>
      <c r="Y81" s="25">
        <v>0.3</v>
      </c>
      <c r="Z81" s="25" t="s">
        <v>1281</v>
      </c>
      <c r="AA81" s="25">
        <v>0.3</v>
      </c>
      <c r="AB81" s="25" t="s">
        <v>1281</v>
      </c>
      <c r="AC81" s="25"/>
      <c r="AD81" s="25"/>
      <c r="AE81" s="20">
        <f t="shared" si="13"/>
        <v>1.6</v>
      </c>
      <c r="AF81" s="21">
        <v>44296</v>
      </c>
      <c r="AG81" s="21">
        <v>44384</v>
      </c>
      <c r="AH81" s="21">
        <v>44480</v>
      </c>
      <c r="AI81" s="21"/>
      <c r="AJ81" s="23">
        <f t="shared" si="14"/>
        <v>1</v>
      </c>
      <c r="AK81" s="23" t="str">
        <f t="shared" si="15"/>
        <v/>
      </c>
      <c r="AL81" s="23">
        <f t="shared" si="16"/>
        <v>1</v>
      </c>
      <c r="AM81" s="23">
        <f t="shared" si="17"/>
        <v>1</v>
      </c>
      <c r="AN81" s="23">
        <f t="shared" si="18"/>
        <v>0</v>
      </c>
      <c r="AO81" s="20" t="s">
        <v>72</v>
      </c>
      <c r="AP81" s="20" t="s">
        <v>72</v>
      </c>
      <c r="AQ81" s="24" t="s">
        <v>72</v>
      </c>
      <c r="AR81" s="24"/>
      <c r="AS81" s="20" t="s">
        <v>733</v>
      </c>
      <c r="AT81" s="20" t="s">
        <v>734</v>
      </c>
      <c r="AU81" s="24" t="s">
        <v>1282</v>
      </c>
      <c r="AV81" s="24"/>
      <c r="AW81" s="20" t="s">
        <v>72</v>
      </c>
      <c r="AX81" s="20" t="s">
        <v>72</v>
      </c>
      <c r="AY81" s="24"/>
      <c r="AZ81" s="24"/>
      <c r="BA81" s="20" t="s">
        <v>1283</v>
      </c>
      <c r="BB81" s="20" t="s">
        <v>1284</v>
      </c>
      <c r="BC81" s="24"/>
      <c r="BD81" s="24"/>
      <c r="BE81" s="43" t="s">
        <v>193</v>
      </c>
    </row>
    <row r="82" spans="1:57" ht="15" customHeight="1" x14ac:dyDescent="0.25">
      <c r="A82" s="17">
        <v>10</v>
      </c>
      <c r="B82" s="43" t="s">
        <v>1214</v>
      </c>
      <c r="C82" s="43" t="s">
        <v>152</v>
      </c>
      <c r="D82" s="43" t="s">
        <v>182</v>
      </c>
      <c r="E82" s="43" t="s">
        <v>60</v>
      </c>
      <c r="F82" s="43" t="s">
        <v>61</v>
      </c>
      <c r="G82" s="43" t="s">
        <v>57</v>
      </c>
      <c r="H82" s="43" t="s">
        <v>155</v>
      </c>
      <c r="I82" s="43" t="s">
        <v>1285</v>
      </c>
      <c r="J82" s="44">
        <v>44378</v>
      </c>
      <c r="K82" s="44">
        <v>44408</v>
      </c>
      <c r="L82" s="43" t="s">
        <v>1130</v>
      </c>
      <c r="M82" s="43" t="s">
        <v>728</v>
      </c>
      <c r="N82" s="43" t="s">
        <v>196</v>
      </c>
      <c r="O82" s="43" t="s">
        <v>1272</v>
      </c>
      <c r="P82" s="43" t="s">
        <v>3</v>
      </c>
      <c r="Q82" s="43" t="s">
        <v>69</v>
      </c>
      <c r="R82" s="25">
        <v>1</v>
      </c>
      <c r="S82" s="25">
        <v>0</v>
      </c>
      <c r="T82" s="25">
        <v>0</v>
      </c>
      <c r="U82" s="25">
        <v>1</v>
      </c>
      <c r="V82" s="25">
        <v>0</v>
      </c>
      <c r="W82" s="25">
        <v>0</v>
      </c>
      <c r="X82" s="25" t="s">
        <v>1273</v>
      </c>
      <c r="Y82" s="25">
        <v>0</v>
      </c>
      <c r="Z82" s="25" t="s">
        <v>1286</v>
      </c>
      <c r="AA82" s="25">
        <v>1</v>
      </c>
      <c r="AB82" s="25" t="s">
        <v>1287</v>
      </c>
      <c r="AC82" s="25"/>
      <c r="AD82" s="25"/>
      <c r="AE82" s="20">
        <f t="shared" si="13"/>
        <v>1</v>
      </c>
      <c r="AF82" s="21">
        <v>44296</v>
      </c>
      <c r="AG82" s="21">
        <v>44384</v>
      </c>
      <c r="AH82" s="21">
        <v>44480</v>
      </c>
      <c r="AI82" s="21"/>
      <c r="AJ82" s="23">
        <f t="shared" si="14"/>
        <v>1</v>
      </c>
      <c r="AK82" s="23" t="str">
        <f t="shared" si="15"/>
        <v/>
      </c>
      <c r="AL82" s="23" t="str">
        <f t="shared" si="16"/>
        <v/>
      </c>
      <c r="AM82" s="23">
        <f t="shared" si="17"/>
        <v>1</v>
      </c>
      <c r="AN82" s="23" t="str">
        <f t="shared" si="18"/>
        <v/>
      </c>
      <c r="AO82" s="20" t="s">
        <v>96</v>
      </c>
      <c r="AP82" s="20" t="s">
        <v>96</v>
      </c>
      <c r="AQ82" s="24" t="s">
        <v>72</v>
      </c>
      <c r="AR82" s="24"/>
      <c r="AS82" s="20" t="s">
        <v>1288</v>
      </c>
      <c r="AT82" s="20" t="s">
        <v>1289</v>
      </c>
      <c r="AU82" s="24" t="s">
        <v>1290</v>
      </c>
      <c r="AV82" s="24"/>
      <c r="AW82" s="20" t="s">
        <v>96</v>
      </c>
      <c r="AX82" s="20" t="s">
        <v>96</v>
      </c>
      <c r="AY82" s="24"/>
      <c r="AZ82" s="24"/>
      <c r="BA82" s="20" t="s">
        <v>1291</v>
      </c>
      <c r="BB82" s="20" t="s">
        <v>1292</v>
      </c>
      <c r="BC82" s="24"/>
      <c r="BD82" s="24"/>
      <c r="BE82" s="43" t="s">
        <v>193</v>
      </c>
    </row>
    <row r="83" spans="1:57" ht="15" customHeight="1" x14ac:dyDescent="0.25">
      <c r="A83" s="17">
        <v>11</v>
      </c>
      <c r="B83" s="43" t="s">
        <v>1214</v>
      </c>
      <c r="C83" s="43" t="s">
        <v>152</v>
      </c>
      <c r="D83" s="43" t="s">
        <v>182</v>
      </c>
      <c r="E83" s="43" t="s">
        <v>60</v>
      </c>
      <c r="F83" s="43" t="s">
        <v>61</v>
      </c>
      <c r="G83" s="43" t="s">
        <v>57</v>
      </c>
      <c r="H83" s="43" t="s">
        <v>155</v>
      </c>
      <c r="I83" s="43" t="s">
        <v>836</v>
      </c>
      <c r="J83" s="44">
        <v>44378</v>
      </c>
      <c r="K83" s="44">
        <v>44561</v>
      </c>
      <c r="L83" s="43" t="s">
        <v>1130</v>
      </c>
      <c r="M83" s="43" t="s">
        <v>728</v>
      </c>
      <c r="N83" s="43" t="s">
        <v>196</v>
      </c>
      <c r="O83" s="43" t="s">
        <v>1272</v>
      </c>
      <c r="P83" s="43" t="s">
        <v>3</v>
      </c>
      <c r="Q83" s="43" t="s">
        <v>69</v>
      </c>
      <c r="R83" s="25">
        <v>1</v>
      </c>
      <c r="S83" s="25">
        <v>0</v>
      </c>
      <c r="T83" s="25">
        <v>0</v>
      </c>
      <c r="U83" s="25">
        <v>0.45</v>
      </c>
      <c r="V83" s="25">
        <v>0.55000000000000004</v>
      </c>
      <c r="W83" s="25">
        <v>0</v>
      </c>
      <c r="X83" s="25" t="s">
        <v>1273</v>
      </c>
      <c r="Y83" s="25">
        <v>0</v>
      </c>
      <c r="Z83" s="25" t="s">
        <v>1286</v>
      </c>
      <c r="AA83" s="25">
        <v>0.45</v>
      </c>
      <c r="AB83" s="25" t="s">
        <v>1293</v>
      </c>
      <c r="AC83" s="25"/>
      <c r="AD83" s="25"/>
      <c r="AE83" s="20">
        <f t="shared" si="13"/>
        <v>0.45</v>
      </c>
      <c r="AF83" s="21">
        <v>44296</v>
      </c>
      <c r="AG83" s="21">
        <v>44384</v>
      </c>
      <c r="AH83" s="21">
        <v>44480</v>
      </c>
      <c r="AI83" s="21"/>
      <c r="AJ83" s="23">
        <f t="shared" si="14"/>
        <v>0.45</v>
      </c>
      <c r="AK83" s="23" t="str">
        <f t="shared" si="15"/>
        <v/>
      </c>
      <c r="AL83" s="23" t="str">
        <f t="shared" si="16"/>
        <v/>
      </c>
      <c r="AM83" s="23">
        <f t="shared" si="17"/>
        <v>1</v>
      </c>
      <c r="AN83" s="23">
        <f t="shared" si="18"/>
        <v>0</v>
      </c>
      <c r="AO83" s="20" t="s">
        <v>96</v>
      </c>
      <c r="AP83" s="20" t="s">
        <v>96</v>
      </c>
      <c r="AQ83" s="24" t="s">
        <v>72</v>
      </c>
      <c r="AR83" s="24"/>
      <c r="AS83" s="20" t="s">
        <v>1288</v>
      </c>
      <c r="AT83" s="20" t="s">
        <v>1294</v>
      </c>
      <c r="AU83" s="24" t="s">
        <v>1295</v>
      </c>
      <c r="AV83" s="24"/>
      <c r="AW83" s="20" t="s">
        <v>96</v>
      </c>
      <c r="AX83" s="20" t="s">
        <v>96</v>
      </c>
      <c r="AY83" s="24"/>
      <c r="AZ83" s="24"/>
      <c r="BA83" s="20" t="s">
        <v>1291</v>
      </c>
      <c r="BB83" s="20" t="s">
        <v>1296</v>
      </c>
      <c r="BC83" s="24"/>
      <c r="BD83" s="24"/>
      <c r="BE83" s="43" t="s">
        <v>193</v>
      </c>
    </row>
    <row r="84" spans="1:57" ht="15" customHeight="1" x14ac:dyDescent="0.25">
      <c r="A84" s="17">
        <v>12</v>
      </c>
      <c r="B84" s="43" t="s">
        <v>1214</v>
      </c>
      <c r="C84" s="43" t="s">
        <v>200</v>
      </c>
      <c r="D84" s="43" t="s">
        <v>182</v>
      </c>
      <c r="E84" s="43" t="s">
        <v>60</v>
      </c>
      <c r="F84" s="43" t="s">
        <v>61</v>
      </c>
      <c r="G84" s="43" t="s">
        <v>57</v>
      </c>
      <c r="H84" s="43" t="s">
        <v>155</v>
      </c>
      <c r="I84" s="43" t="s">
        <v>825</v>
      </c>
      <c r="J84" s="44">
        <v>44378</v>
      </c>
      <c r="K84" s="44">
        <v>44408</v>
      </c>
      <c r="L84" s="43" t="s">
        <v>1130</v>
      </c>
      <c r="M84" s="43" t="s">
        <v>728</v>
      </c>
      <c r="N84" s="43" t="s">
        <v>196</v>
      </c>
      <c r="O84" s="43" t="s">
        <v>1272</v>
      </c>
      <c r="P84" s="43" t="s">
        <v>3</v>
      </c>
      <c r="Q84" s="43" t="s">
        <v>69</v>
      </c>
      <c r="R84" s="25">
        <v>1</v>
      </c>
      <c r="S84" s="25">
        <v>0</v>
      </c>
      <c r="T84" s="25">
        <v>0</v>
      </c>
      <c r="U84" s="25">
        <v>0</v>
      </c>
      <c r="V84" s="25">
        <v>1</v>
      </c>
      <c r="W84" s="25">
        <v>0</v>
      </c>
      <c r="X84" s="25" t="s">
        <v>1273</v>
      </c>
      <c r="Y84" s="25">
        <v>0</v>
      </c>
      <c r="Z84" s="25" t="s">
        <v>1286</v>
      </c>
      <c r="AA84" s="25">
        <v>0</v>
      </c>
      <c r="AB84" s="25" t="s">
        <v>1297</v>
      </c>
      <c r="AC84" s="25"/>
      <c r="AD84" s="25"/>
      <c r="AE84" s="20">
        <f t="shared" si="13"/>
        <v>0</v>
      </c>
      <c r="AF84" s="21">
        <v>44296</v>
      </c>
      <c r="AG84" s="21">
        <v>44384</v>
      </c>
      <c r="AH84" s="21">
        <v>44482</v>
      </c>
      <c r="AI84" s="21"/>
      <c r="AJ84" s="23">
        <f t="shared" si="14"/>
        <v>0</v>
      </c>
      <c r="AK84" s="23" t="str">
        <f t="shared" si="15"/>
        <v/>
      </c>
      <c r="AL84" s="23" t="str">
        <f t="shared" si="16"/>
        <v/>
      </c>
      <c r="AM84" s="23" t="str">
        <f t="shared" si="17"/>
        <v/>
      </c>
      <c r="AN84" s="23">
        <f t="shared" si="18"/>
        <v>0</v>
      </c>
      <c r="AO84" s="20" t="s">
        <v>96</v>
      </c>
      <c r="AP84" s="20" t="s">
        <v>96</v>
      </c>
      <c r="AQ84" s="24" t="s">
        <v>96</v>
      </c>
      <c r="AR84" s="24"/>
      <c r="AS84" s="20" t="s">
        <v>1298</v>
      </c>
      <c r="AT84" s="20" t="s">
        <v>1299</v>
      </c>
      <c r="AU84" s="24" t="s">
        <v>1300</v>
      </c>
      <c r="AV84" s="24"/>
      <c r="AW84" s="20" t="s">
        <v>96</v>
      </c>
      <c r="AX84" s="20" t="s">
        <v>96</v>
      </c>
      <c r="AY84" s="24"/>
      <c r="AZ84" s="24"/>
      <c r="BA84" s="20" t="s">
        <v>1291</v>
      </c>
      <c r="BB84" s="20" t="s">
        <v>1279</v>
      </c>
      <c r="BC84" s="24"/>
      <c r="BD84" s="24"/>
      <c r="BE84" s="43" t="s">
        <v>193</v>
      </c>
    </row>
    <row r="85" spans="1:57" ht="15" customHeight="1" x14ac:dyDescent="0.25">
      <c r="A85" s="17">
        <v>1</v>
      </c>
      <c r="B85" s="43" t="s">
        <v>1352</v>
      </c>
      <c r="C85" s="43" t="s">
        <v>1353</v>
      </c>
      <c r="D85" s="43" t="s">
        <v>1354</v>
      </c>
      <c r="E85" s="43" t="s">
        <v>1355</v>
      </c>
      <c r="F85" s="43" t="s">
        <v>1356</v>
      </c>
      <c r="G85" s="43" t="s">
        <v>1357</v>
      </c>
      <c r="H85" s="43" t="s">
        <v>1358</v>
      </c>
      <c r="I85" s="43" t="s">
        <v>1359</v>
      </c>
      <c r="J85" s="44">
        <v>44197</v>
      </c>
      <c r="K85" s="44">
        <v>44286</v>
      </c>
      <c r="L85" s="43" t="s">
        <v>1360</v>
      </c>
      <c r="M85" s="43" t="s">
        <v>1361</v>
      </c>
      <c r="N85" s="43" t="s">
        <v>66</v>
      </c>
      <c r="O85" s="43" t="s">
        <v>1362</v>
      </c>
      <c r="P85" s="43" t="s">
        <v>68</v>
      </c>
      <c r="Q85" s="43" t="s">
        <v>69</v>
      </c>
      <c r="R85" s="20">
        <v>1</v>
      </c>
      <c r="S85" s="20">
        <v>1</v>
      </c>
      <c r="T85" s="20">
        <v>0</v>
      </c>
      <c r="U85" s="20">
        <v>0</v>
      </c>
      <c r="V85" s="20">
        <v>0</v>
      </c>
      <c r="W85" s="20">
        <v>1</v>
      </c>
      <c r="X85" s="20" t="s">
        <v>1363</v>
      </c>
      <c r="Y85" s="20">
        <v>0</v>
      </c>
      <c r="Z85" s="20" t="s">
        <v>1364</v>
      </c>
      <c r="AA85" s="20">
        <v>0</v>
      </c>
      <c r="AB85" s="20" t="s">
        <v>1364</v>
      </c>
      <c r="AC85" s="20"/>
      <c r="AD85" s="20"/>
      <c r="AE85" s="20">
        <f t="shared" si="13"/>
        <v>1</v>
      </c>
      <c r="AF85" s="21">
        <v>44295</v>
      </c>
      <c r="AG85" s="21">
        <v>44379</v>
      </c>
      <c r="AH85" s="21">
        <v>44480</v>
      </c>
      <c r="AI85" s="21"/>
      <c r="AJ85" s="23">
        <f t="shared" si="14"/>
        <v>1</v>
      </c>
      <c r="AK85" s="23">
        <f t="shared" si="15"/>
        <v>1</v>
      </c>
      <c r="AL85" s="23" t="str">
        <f t="shared" si="16"/>
        <v/>
      </c>
      <c r="AM85" s="23" t="str">
        <f t="shared" si="17"/>
        <v/>
      </c>
      <c r="AN85" s="23" t="str">
        <f t="shared" si="18"/>
        <v/>
      </c>
      <c r="AO85" s="22" t="s">
        <v>72</v>
      </c>
      <c r="AP85" s="22" t="s">
        <v>96</v>
      </c>
      <c r="AQ85" s="22" t="s">
        <v>96</v>
      </c>
      <c r="AR85" s="22"/>
      <c r="AS85" s="22" t="s">
        <v>735</v>
      </c>
      <c r="AT85" s="22" t="s">
        <v>96</v>
      </c>
      <c r="AU85" s="22" t="s">
        <v>96</v>
      </c>
      <c r="AV85" s="22"/>
      <c r="AW85" s="22" t="s">
        <v>72</v>
      </c>
      <c r="AX85" s="22" t="s">
        <v>96</v>
      </c>
      <c r="AY85" s="22"/>
      <c r="AZ85" s="22"/>
      <c r="BA85" s="22" t="s">
        <v>1365</v>
      </c>
      <c r="BB85" s="22" t="s">
        <v>96</v>
      </c>
      <c r="BC85" s="22"/>
      <c r="BD85" s="22"/>
      <c r="BE85" s="43" t="s">
        <v>193</v>
      </c>
    </row>
    <row r="86" spans="1:57" ht="15" customHeight="1" x14ac:dyDescent="0.25">
      <c r="A86" s="17">
        <v>2</v>
      </c>
      <c r="B86" s="43" t="s">
        <v>1352</v>
      </c>
      <c r="C86" s="43" t="s">
        <v>1353</v>
      </c>
      <c r="D86" s="43" t="s">
        <v>1354</v>
      </c>
      <c r="E86" s="43" t="s">
        <v>1355</v>
      </c>
      <c r="F86" s="43" t="s">
        <v>1356</v>
      </c>
      <c r="G86" s="43" t="s">
        <v>1357</v>
      </c>
      <c r="H86" s="43" t="s">
        <v>1358</v>
      </c>
      <c r="I86" s="43" t="s">
        <v>1366</v>
      </c>
      <c r="J86" s="44">
        <v>44256</v>
      </c>
      <c r="K86" s="44">
        <v>44377</v>
      </c>
      <c r="L86" s="43" t="s">
        <v>1367</v>
      </c>
      <c r="M86" s="43" t="s">
        <v>1361</v>
      </c>
      <c r="N86" s="43" t="s">
        <v>66</v>
      </c>
      <c r="O86" s="43" t="s">
        <v>1368</v>
      </c>
      <c r="P86" s="43" t="s">
        <v>68</v>
      </c>
      <c r="Q86" s="43" t="s">
        <v>69</v>
      </c>
      <c r="R86" s="20">
        <v>1</v>
      </c>
      <c r="S86" s="20">
        <v>1</v>
      </c>
      <c r="T86" s="20">
        <v>0</v>
      </c>
      <c r="U86" s="20">
        <v>0</v>
      </c>
      <c r="V86" s="20">
        <v>0</v>
      </c>
      <c r="W86" s="20">
        <v>1</v>
      </c>
      <c r="X86" s="20" t="s">
        <v>1369</v>
      </c>
      <c r="Y86" s="20">
        <v>1</v>
      </c>
      <c r="Z86" s="20" t="s">
        <v>1370</v>
      </c>
      <c r="AA86" s="20">
        <v>3</v>
      </c>
      <c r="AB86" s="20" t="s">
        <v>1371</v>
      </c>
      <c r="AC86" s="20"/>
      <c r="AD86" s="20"/>
      <c r="AE86" s="20">
        <f t="shared" si="13"/>
        <v>5</v>
      </c>
      <c r="AF86" s="21">
        <v>44295</v>
      </c>
      <c r="AG86" s="21">
        <v>44379</v>
      </c>
      <c r="AH86" s="21">
        <v>44480</v>
      </c>
      <c r="AI86" s="21"/>
      <c r="AJ86" s="23">
        <f t="shared" si="14"/>
        <v>1</v>
      </c>
      <c r="AK86" s="23">
        <f t="shared" si="15"/>
        <v>1</v>
      </c>
      <c r="AL86" s="23" t="str">
        <f t="shared" si="16"/>
        <v/>
      </c>
      <c r="AM86" s="23" t="str">
        <f t="shared" si="17"/>
        <v/>
      </c>
      <c r="AN86" s="23" t="str">
        <f t="shared" si="18"/>
        <v/>
      </c>
      <c r="AO86" s="22" t="s">
        <v>72</v>
      </c>
      <c r="AP86" s="22" t="s">
        <v>72</v>
      </c>
      <c r="AQ86" s="22" t="s">
        <v>72</v>
      </c>
      <c r="AR86" s="22"/>
      <c r="AS86" s="22" t="s">
        <v>735</v>
      </c>
      <c r="AT86" s="22" t="s">
        <v>735</v>
      </c>
      <c r="AU86" s="22" t="s">
        <v>735</v>
      </c>
      <c r="AV86" s="22"/>
      <c r="AW86" s="22" t="s">
        <v>72</v>
      </c>
      <c r="AX86" s="22" t="s">
        <v>72</v>
      </c>
      <c r="AY86" s="22"/>
      <c r="AZ86" s="22"/>
      <c r="BA86" s="22" t="s">
        <v>1372</v>
      </c>
      <c r="BB86" s="22" t="s">
        <v>1373</v>
      </c>
      <c r="BC86" s="22"/>
      <c r="BD86" s="22"/>
      <c r="BE86" s="43" t="s">
        <v>193</v>
      </c>
    </row>
    <row r="87" spans="1:57" ht="15" customHeight="1" x14ac:dyDescent="0.25">
      <c r="A87" s="17">
        <v>3</v>
      </c>
      <c r="B87" s="43" t="s">
        <v>1352</v>
      </c>
      <c r="C87" s="43" t="s">
        <v>1353</v>
      </c>
      <c r="D87" s="43" t="s">
        <v>1354</v>
      </c>
      <c r="E87" s="43" t="s">
        <v>1355</v>
      </c>
      <c r="F87" s="43" t="s">
        <v>1356</v>
      </c>
      <c r="G87" s="43" t="s">
        <v>1357</v>
      </c>
      <c r="H87" s="43" t="s">
        <v>1358</v>
      </c>
      <c r="I87" s="43" t="s">
        <v>1374</v>
      </c>
      <c r="J87" s="44">
        <v>44256</v>
      </c>
      <c r="K87" s="44">
        <v>44561</v>
      </c>
      <c r="L87" s="43" t="s">
        <v>1375</v>
      </c>
      <c r="M87" s="43" t="s">
        <v>1361</v>
      </c>
      <c r="N87" s="43" t="s">
        <v>196</v>
      </c>
      <c r="O87" s="43" t="s">
        <v>1368</v>
      </c>
      <c r="P87" s="43" t="s">
        <v>68</v>
      </c>
      <c r="Q87" s="43" t="s">
        <v>69</v>
      </c>
      <c r="R87" s="47">
        <v>1</v>
      </c>
      <c r="S87" s="47">
        <v>0.25</v>
      </c>
      <c r="T87" s="47">
        <v>0.25</v>
      </c>
      <c r="U87" s="47">
        <v>0.25</v>
      </c>
      <c r="V87" s="47">
        <v>0.25</v>
      </c>
      <c r="W87" s="47">
        <v>0.25</v>
      </c>
      <c r="X87" s="47" t="s">
        <v>1376</v>
      </c>
      <c r="Y87" s="47">
        <v>0.25</v>
      </c>
      <c r="Z87" s="47" t="s">
        <v>1377</v>
      </c>
      <c r="AA87" s="47">
        <v>0.25</v>
      </c>
      <c r="AB87" s="47" t="s">
        <v>1378</v>
      </c>
      <c r="AC87" s="47"/>
      <c r="AD87" s="47"/>
      <c r="AE87" s="47">
        <f t="shared" si="13"/>
        <v>0.75</v>
      </c>
      <c r="AF87" s="21">
        <v>44295</v>
      </c>
      <c r="AG87" s="21">
        <v>44379</v>
      </c>
      <c r="AH87" s="21">
        <v>44480</v>
      </c>
      <c r="AI87" s="21"/>
      <c r="AJ87" s="23">
        <f t="shared" si="14"/>
        <v>0.75</v>
      </c>
      <c r="AK87" s="23">
        <f t="shared" si="15"/>
        <v>1</v>
      </c>
      <c r="AL87" s="23">
        <f t="shared" si="16"/>
        <v>1</v>
      </c>
      <c r="AM87" s="23">
        <f t="shared" si="17"/>
        <v>1</v>
      </c>
      <c r="AN87" s="23">
        <f t="shared" si="18"/>
        <v>0</v>
      </c>
      <c r="AO87" s="22" t="s">
        <v>72</v>
      </c>
      <c r="AP87" s="22" t="s">
        <v>72</v>
      </c>
      <c r="AQ87" s="22" t="s">
        <v>72</v>
      </c>
      <c r="AR87" s="22"/>
      <c r="AS87" s="22" t="s">
        <v>735</v>
      </c>
      <c r="AT87" s="22" t="s">
        <v>735</v>
      </c>
      <c r="AU87" s="22" t="s">
        <v>735</v>
      </c>
      <c r="AV87" s="22"/>
      <c r="AW87" s="22" t="s">
        <v>72</v>
      </c>
      <c r="AX87" s="22" t="s">
        <v>72</v>
      </c>
      <c r="AY87" s="22"/>
      <c r="AZ87" s="22"/>
      <c r="BA87" s="22" t="s">
        <v>1379</v>
      </c>
      <c r="BB87" s="22" t="s">
        <v>1380</v>
      </c>
      <c r="BC87" s="22"/>
      <c r="BD87" s="22"/>
      <c r="BE87" s="43" t="s">
        <v>193</v>
      </c>
    </row>
    <row r="88" spans="1:57" ht="15" customHeight="1" x14ac:dyDescent="0.25">
      <c r="A88" s="17">
        <v>4</v>
      </c>
      <c r="B88" s="43" t="s">
        <v>1352</v>
      </c>
      <c r="C88" s="43" t="s">
        <v>1353</v>
      </c>
      <c r="D88" s="43" t="s">
        <v>1354</v>
      </c>
      <c r="E88" s="43" t="s">
        <v>1355</v>
      </c>
      <c r="F88" s="43" t="s">
        <v>1356</v>
      </c>
      <c r="G88" s="43" t="s">
        <v>1357</v>
      </c>
      <c r="H88" s="43" t="s">
        <v>1358</v>
      </c>
      <c r="I88" s="43" t="s">
        <v>1381</v>
      </c>
      <c r="J88" s="44">
        <v>44256</v>
      </c>
      <c r="K88" s="44">
        <v>44561</v>
      </c>
      <c r="L88" s="43" t="s">
        <v>1382</v>
      </c>
      <c r="M88" s="43" t="s">
        <v>1361</v>
      </c>
      <c r="N88" s="43" t="s">
        <v>66</v>
      </c>
      <c r="O88" s="43" t="s">
        <v>1368</v>
      </c>
      <c r="P88" s="43" t="s">
        <v>68</v>
      </c>
      <c r="Q88" s="43" t="s">
        <v>69</v>
      </c>
      <c r="R88" s="20">
        <v>20</v>
      </c>
      <c r="S88" s="20">
        <v>2</v>
      </c>
      <c r="T88" s="20">
        <v>6</v>
      </c>
      <c r="U88" s="20">
        <v>6</v>
      </c>
      <c r="V88" s="20">
        <v>6</v>
      </c>
      <c r="W88" s="20">
        <v>6</v>
      </c>
      <c r="X88" s="20" t="s">
        <v>1383</v>
      </c>
      <c r="Y88" s="20">
        <v>4</v>
      </c>
      <c r="Z88" s="20" t="s">
        <v>1384</v>
      </c>
      <c r="AA88" s="20">
        <v>2</v>
      </c>
      <c r="AB88" s="20" t="s">
        <v>1385</v>
      </c>
      <c r="AC88" s="20"/>
      <c r="AD88" s="20"/>
      <c r="AE88" s="20">
        <f t="shared" si="13"/>
        <v>12</v>
      </c>
      <c r="AF88" s="21">
        <v>44295</v>
      </c>
      <c r="AG88" s="21">
        <v>44379</v>
      </c>
      <c r="AH88" s="21">
        <v>44481</v>
      </c>
      <c r="AI88" s="21"/>
      <c r="AJ88" s="23">
        <f t="shared" si="14"/>
        <v>0.6</v>
      </c>
      <c r="AK88" s="23">
        <f t="shared" si="15"/>
        <v>1</v>
      </c>
      <c r="AL88" s="23">
        <f t="shared" si="16"/>
        <v>0.66666666666666663</v>
      </c>
      <c r="AM88" s="23">
        <f t="shared" si="17"/>
        <v>0.33333333333333331</v>
      </c>
      <c r="AN88" s="23">
        <f t="shared" si="18"/>
        <v>0</v>
      </c>
      <c r="AO88" s="22" t="s">
        <v>72</v>
      </c>
      <c r="AP88" s="22" t="s">
        <v>72</v>
      </c>
      <c r="AQ88" s="22" t="s">
        <v>72</v>
      </c>
      <c r="AR88" s="22"/>
      <c r="AS88" s="22" t="s">
        <v>735</v>
      </c>
      <c r="AT88" s="22" t="s">
        <v>735</v>
      </c>
      <c r="AU88" s="22" t="s">
        <v>735</v>
      </c>
      <c r="AV88" s="22"/>
      <c r="AW88" s="22" t="s">
        <v>72</v>
      </c>
      <c r="AX88" s="22" t="s">
        <v>72</v>
      </c>
      <c r="AY88" s="22"/>
      <c r="AZ88" s="22"/>
      <c r="BA88" s="22" t="s">
        <v>1386</v>
      </c>
      <c r="BB88" s="22" t="s">
        <v>1387</v>
      </c>
      <c r="BC88" s="22"/>
      <c r="BD88" s="22"/>
      <c r="BE88" s="43" t="s">
        <v>193</v>
      </c>
    </row>
    <row r="89" spans="1:57" ht="15" customHeight="1" x14ac:dyDescent="0.25">
      <c r="A89" s="17">
        <v>5</v>
      </c>
      <c r="B89" s="43" t="s">
        <v>1352</v>
      </c>
      <c r="C89" s="43" t="s">
        <v>1353</v>
      </c>
      <c r="D89" s="43" t="s">
        <v>1354</v>
      </c>
      <c r="E89" s="43" t="s">
        <v>1355</v>
      </c>
      <c r="F89" s="43" t="s">
        <v>1356</v>
      </c>
      <c r="G89" s="43" t="s">
        <v>1357</v>
      </c>
      <c r="H89" s="43" t="s">
        <v>1358</v>
      </c>
      <c r="I89" s="43" t="s">
        <v>1388</v>
      </c>
      <c r="J89" s="44">
        <v>44256</v>
      </c>
      <c r="K89" s="44">
        <v>44561</v>
      </c>
      <c r="L89" s="43" t="s">
        <v>1389</v>
      </c>
      <c r="M89" s="43" t="s">
        <v>1361</v>
      </c>
      <c r="N89" s="43" t="s">
        <v>66</v>
      </c>
      <c r="O89" s="43" t="s">
        <v>1368</v>
      </c>
      <c r="P89" s="43" t="s">
        <v>68</v>
      </c>
      <c r="Q89" s="43" t="s">
        <v>69</v>
      </c>
      <c r="R89" s="20">
        <v>10</v>
      </c>
      <c r="S89" s="20">
        <v>2</v>
      </c>
      <c r="T89" s="20">
        <v>3</v>
      </c>
      <c r="U89" s="20">
        <v>3</v>
      </c>
      <c r="V89" s="20">
        <v>2</v>
      </c>
      <c r="W89" s="20">
        <v>4</v>
      </c>
      <c r="X89" s="20" t="s">
        <v>1390</v>
      </c>
      <c r="Y89" s="20">
        <v>5</v>
      </c>
      <c r="Z89" s="20" t="s">
        <v>1391</v>
      </c>
      <c r="AA89" s="20">
        <v>4</v>
      </c>
      <c r="AB89" s="20" t="s">
        <v>1392</v>
      </c>
      <c r="AC89" s="20"/>
      <c r="AD89" s="20"/>
      <c r="AE89" s="20">
        <f t="shared" si="13"/>
        <v>13</v>
      </c>
      <c r="AF89" s="21">
        <v>44295</v>
      </c>
      <c r="AG89" s="21">
        <v>44379</v>
      </c>
      <c r="AH89" s="21">
        <v>44480</v>
      </c>
      <c r="AI89" s="21"/>
      <c r="AJ89" s="23">
        <f t="shared" si="14"/>
        <v>1</v>
      </c>
      <c r="AK89" s="23">
        <f t="shared" si="15"/>
        <v>1</v>
      </c>
      <c r="AL89" s="23">
        <f t="shared" si="16"/>
        <v>1</v>
      </c>
      <c r="AM89" s="23">
        <f t="shared" si="17"/>
        <v>1</v>
      </c>
      <c r="AN89" s="23">
        <f t="shared" si="18"/>
        <v>0</v>
      </c>
      <c r="AO89" s="22" t="s">
        <v>72</v>
      </c>
      <c r="AP89" s="22" t="s">
        <v>72</v>
      </c>
      <c r="AQ89" s="22" t="s">
        <v>72</v>
      </c>
      <c r="AR89" s="22"/>
      <c r="AS89" s="22" t="s">
        <v>735</v>
      </c>
      <c r="AT89" s="22" t="s">
        <v>735</v>
      </c>
      <c r="AU89" s="22" t="s">
        <v>735</v>
      </c>
      <c r="AV89" s="22"/>
      <c r="AW89" s="22" t="s">
        <v>72</v>
      </c>
      <c r="AX89" s="22" t="s">
        <v>72</v>
      </c>
      <c r="AY89" s="22"/>
      <c r="AZ89" s="22"/>
      <c r="BA89" s="22" t="s">
        <v>1393</v>
      </c>
      <c r="BB89" s="22" t="s">
        <v>1394</v>
      </c>
      <c r="BC89" s="22"/>
      <c r="BD89" s="22"/>
      <c r="BE89" s="43" t="s">
        <v>193</v>
      </c>
    </row>
    <row r="90" spans="1:57" ht="15" customHeight="1" x14ac:dyDescent="0.25">
      <c r="A90" s="17">
        <v>6</v>
      </c>
      <c r="B90" s="43" t="s">
        <v>1352</v>
      </c>
      <c r="C90" s="43" t="s">
        <v>1353</v>
      </c>
      <c r="D90" s="43" t="s">
        <v>1354</v>
      </c>
      <c r="E90" s="43" t="s">
        <v>1355</v>
      </c>
      <c r="F90" s="43" t="s">
        <v>1356</v>
      </c>
      <c r="G90" s="43" t="s">
        <v>1357</v>
      </c>
      <c r="H90" s="43" t="s">
        <v>1358</v>
      </c>
      <c r="I90" s="43" t="s">
        <v>1395</v>
      </c>
      <c r="J90" s="44">
        <v>44256</v>
      </c>
      <c r="K90" s="44">
        <v>44561</v>
      </c>
      <c r="L90" s="43" t="s">
        <v>1396</v>
      </c>
      <c r="M90" s="43" t="s">
        <v>1361</v>
      </c>
      <c r="N90" s="43" t="s">
        <v>66</v>
      </c>
      <c r="O90" s="43" t="s">
        <v>1368</v>
      </c>
      <c r="P90" s="43" t="s">
        <v>68</v>
      </c>
      <c r="Q90" s="43" t="s">
        <v>69</v>
      </c>
      <c r="R90" s="20">
        <v>150</v>
      </c>
      <c r="S90" s="20">
        <v>38</v>
      </c>
      <c r="T90" s="20">
        <v>38</v>
      </c>
      <c r="U90" s="20">
        <v>38</v>
      </c>
      <c r="V90" s="20">
        <v>36</v>
      </c>
      <c r="W90" s="20">
        <v>201</v>
      </c>
      <c r="X90" s="20" t="s">
        <v>1397</v>
      </c>
      <c r="Y90" s="20">
        <v>149</v>
      </c>
      <c r="Z90" s="20" t="s">
        <v>1398</v>
      </c>
      <c r="AA90" s="20">
        <v>95</v>
      </c>
      <c r="AB90" s="20" t="s">
        <v>1399</v>
      </c>
      <c r="AC90" s="20"/>
      <c r="AD90" s="20"/>
      <c r="AE90" s="20">
        <f t="shared" si="13"/>
        <v>445</v>
      </c>
      <c r="AF90" s="21">
        <v>44295</v>
      </c>
      <c r="AG90" s="21">
        <v>44379</v>
      </c>
      <c r="AH90" s="21">
        <v>44480</v>
      </c>
      <c r="AI90" s="21"/>
      <c r="AJ90" s="23">
        <f t="shared" si="14"/>
        <v>1</v>
      </c>
      <c r="AK90" s="23">
        <f t="shared" si="15"/>
        <v>1</v>
      </c>
      <c r="AL90" s="23">
        <f t="shared" si="16"/>
        <v>1</v>
      </c>
      <c r="AM90" s="23">
        <f t="shared" si="17"/>
        <v>1</v>
      </c>
      <c r="AN90" s="23">
        <f t="shared" si="18"/>
        <v>0</v>
      </c>
      <c r="AO90" s="22" t="s">
        <v>72</v>
      </c>
      <c r="AP90" s="22" t="s">
        <v>72</v>
      </c>
      <c r="AQ90" s="22" t="s">
        <v>72</v>
      </c>
      <c r="AR90" s="22"/>
      <c r="AS90" s="22" t="s">
        <v>1400</v>
      </c>
      <c r="AT90" s="22" t="s">
        <v>735</v>
      </c>
      <c r="AU90" s="22" t="s">
        <v>735</v>
      </c>
      <c r="AV90" s="22"/>
      <c r="AW90" s="22" t="s">
        <v>72</v>
      </c>
      <c r="AX90" s="22" t="s">
        <v>72</v>
      </c>
      <c r="AY90" s="22"/>
      <c r="AZ90" s="22"/>
      <c r="BA90" s="22" t="s">
        <v>1401</v>
      </c>
      <c r="BB90" s="22" t="s">
        <v>1402</v>
      </c>
      <c r="BC90" s="22"/>
      <c r="BD90" s="22"/>
      <c r="BE90" s="43" t="s">
        <v>193</v>
      </c>
    </row>
    <row r="91" spans="1:57" ht="15" customHeight="1" x14ac:dyDescent="0.25">
      <c r="A91" s="17">
        <v>7</v>
      </c>
      <c r="B91" s="43" t="s">
        <v>1352</v>
      </c>
      <c r="C91" s="43" t="s">
        <v>1353</v>
      </c>
      <c r="D91" s="43" t="s">
        <v>1354</v>
      </c>
      <c r="E91" s="43" t="s">
        <v>1355</v>
      </c>
      <c r="F91" s="43" t="s">
        <v>1356</v>
      </c>
      <c r="G91" s="43" t="s">
        <v>1357</v>
      </c>
      <c r="H91" s="43" t="s">
        <v>1358</v>
      </c>
      <c r="I91" s="43" t="s">
        <v>1403</v>
      </c>
      <c r="J91" s="44">
        <v>44256</v>
      </c>
      <c r="K91" s="44">
        <v>44561</v>
      </c>
      <c r="L91" s="43" t="s">
        <v>1404</v>
      </c>
      <c r="M91" s="43" t="s">
        <v>1361</v>
      </c>
      <c r="N91" s="43" t="s">
        <v>66</v>
      </c>
      <c r="O91" s="43" t="s">
        <v>1368</v>
      </c>
      <c r="P91" s="43" t="s">
        <v>68</v>
      </c>
      <c r="Q91" s="43" t="s">
        <v>69</v>
      </c>
      <c r="R91" s="20">
        <v>12</v>
      </c>
      <c r="S91" s="20">
        <v>3</v>
      </c>
      <c r="T91" s="20">
        <v>3</v>
      </c>
      <c r="U91" s="20">
        <v>3</v>
      </c>
      <c r="V91" s="20">
        <v>3</v>
      </c>
      <c r="W91" s="20">
        <v>6</v>
      </c>
      <c r="X91" s="20" t="s">
        <v>1405</v>
      </c>
      <c r="Y91" s="20">
        <v>5</v>
      </c>
      <c r="Z91" s="20" t="s">
        <v>1406</v>
      </c>
      <c r="AA91" s="20">
        <v>4</v>
      </c>
      <c r="AB91" s="20" t="s">
        <v>1407</v>
      </c>
      <c r="AC91" s="20"/>
      <c r="AD91" s="20"/>
      <c r="AE91" s="20">
        <f t="shared" si="13"/>
        <v>15</v>
      </c>
      <c r="AF91" s="21">
        <v>44295</v>
      </c>
      <c r="AG91" s="21">
        <v>44379</v>
      </c>
      <c r="AH91" s="21">
        <v>44480</v>
      </c>
      <c r="AI91" s="21"/>
      <c r="AJ91" s="23">
        <f t="shared" si="14"/>
        <v>1</v>
      </c>
      <c r="AK91" s="23">
        <f t="shared" si="15"/>
        <v>1</v>
      </c>
      <c r="AL91" s="23">
        <f t="shared" si="16"/>
        <v>1</v>
      </c>
      <c r="AM91" s="23">
        <f t="shared" si="17"/>
        <v>1</v>
      </c>
      <c r="AN91" s="23">
        <f t="shared" si="18"/>
        <v>0</v>
      </c>
      <c r="AO91" s="22" t="s">
        <v>72</v>
      </c>
      <c r="AP91" s="22" t="s">
        <v>72</v>
      </c>
      <c r="AQ91" s="22" t="s">
        <v>72</v>
      </c>
      <c r="AR91" s="22"/>
      <c r="AS91" s="22" t="s">
        <v>735</v>
      </c>
      <c r="AT91" s="22" t="s">
        <v>735</v>
      </c>
      <c r="AU91" s="22" t="s">
        <v>735</v>
      </c>
      <c r="AV91" s="22"/>
      <c r="AW91" s="22" t="s">
        <v>72</v>
      </c>
      <c r="AX91" s="22" t="s">
        <v>72</v>
      </c>
      <c r="AY91" s="22"/>
      <c r="AZ91" s="22"/>
      <c r="BA91" s="22" t="s">
        <v>1408</v>
      </c>
      <c r="BB91" s="22" t="s">
        <v>1409</v>
      </c>
      <c r="BC91" s="22"/>
      <c r="BD91" s="22"/>
      <c r="BE91" s="43" t="s">
        <v>193</v>
      </c>
    </row>
    <row r="92" spans="1:57" ht="15" customHeight="1" x14ac:dyDescent="0.25">
      <c r="A92" s="17">
        <v>8</v>
      </c>
      <c r="B92" s="43" t="s">
        <v>1352</v>
      </c>
      <c r="C92" s="43" t="s">
        <v>1353</v>
      </c>
      <c r="D92" s="43" t="s">
        <v>1354</v>
      </c>
      <c r="E92" s="43" t="s">
        <v>1355</v>
      </c>
      <c r="F92" s="43" t="s">
        <v>1356</v>
      </c>
      <c r="G92" s="43" t="s">
        <v>1357</v>
      </c>
      <c r="H92" s="43" t="s">
        <v>1358</v>
      </c>
      <c r="I92" s="43" t="s">
        <v>1410</v>
      </c>
      <c r="J92" s="44">
        <v>44287</v>
      </c>
      <c r="K92" s="44">
        <v>44561</v>
      </c>
      <c r="L92" s="43" t="s">
        <v>1411</v>
      </c>
      <c r="M92" s="43" t="s">
        <v>1361</v>
      </c>
      <c r="N92" s="43" t="s">
        <v>66</v>
      </c>
      <c r="O92" s="43" t="s">
        <v>1368</v>
      </c>
      <c r="P92" s="43" t="s">
        <v>68</v>
      </c>
      <c r="Q92" s="43" t="s">
        <v>69</v>
      </c>
      <c r="R92" s="20">
        <v>3</v>
      </c>
      <c r="S92" s="20">
        <v>1</v>
      </c>
      <c r="T92" s="20">
        <v>1</v>
      </c>
      <c r="U92" s="20">
        <v>1</v>
      </c>
      <c r="V92" s="20">
        <v>0</v>
      </c>
      <c r="W92" s="20">
        <v>1</v>
      </c>
      <c r="X92" s="20" t="s">
        <v>1412</v>
      </c>
      <c r="Y92" s="20">
        <v>3</v>
      </c>
      <c r="Z92" s="20" t="s">
        <v>1413</v>
      </c>
      <c r="AA92" s="20">
        <v>12</v>
      </c>
      <c r="AB92" s="20" t="s">
        <v>1414</v>
      </c>
      <c r="AC92" s="20"/>
      <c r="AD92" s="20"/>
      <c r="AE92" s="20">
        <f t="shared" si="13"/>
        <v>16</v>
      </c>
      <c r="AF92" s="21">
        <v>44295</v>
      </c>
      <c r="AG92" s="21">
        <v>44379</v>
      </c>
      <c r="AH92" s="21">
        <v>44480</v>
      </c>
      <c r="AI92" s="21"/>
      <c r="AJ92" s="23">
        <f t="shared" si="14"/>
        <v>1</v>
      </c>
      <c r="AK92" s="23">
        <f t="shared" si="15"/>
        <v>1</v>
      </c>
      <c r="AL92" s="23">
        <f t="shared" si="16"/>
        <v>1</v>
      </c>
      <c r="AM92" s="23">
        <f t="shared" si="17"/>
        <v>1</v>
      </c>
      <c r="AN92" s="23" t="str">
        <f t="shared" si="18"/>
        <v/>
      </c>
      <c r="AO92" s="22" t="s">
        <v>72</v>
      </c>
      <c r="AP92" s="22" t="s">
        <v>72</v>
      </c>
      <c r="AQ92" s="22" t="s">
        <v>72</v>
      </c>
      <c r="AR92" s="22"/>
      <c r="AS92" s="22" t="s">
        <v>735</v>
      </c>
      <c r="AT92" s="22" t="s">
        <v>735</v>
      </c>
      <c r="AU92" s="22" t="s">
        <v>735</v>
      </c>
      <c r="AV92" s="22"/>
      <c r="AW92" s="22" t="s">
        <v>72</v>
      </c>
      <c r="AX92" s="22" t="s">
        <v>72</v>
      </c>
      <c r="AY92" s="22"/>
      <c r="AZ92" s="22"/>
      <c r="BA92" s="22" t="s">
        <v>1415</v>
      </c>
      <c r="BB92" s="22" t="s">
        <v>1416</v>
      </c>
      <c r="BC92" s="22"/>
      <c r="BD92" s="22"/>
      <c r="BE92" s="43" t="s">
        <v>193</v>
      </c>
    </row>
    <row r="93" spans="1:57" ht="15" customHeight="1" x14ac:dyDescent="0.25">
      <c r="A93" s="17">
        <v>9</v>
      </c>
      <c r="B93" s="43" t="s">
        <v>1352</v>
      </c>
      <c r="C93" s="43" t="s">
        <v>1353</v>
      </c>
      <c r="D93" s="43" t="s">
        <v>1354</v>
      </c>
      <c r="E93" s="43" t="s">
        <v>1355</v>
      </c>
      <c r="F93" s="43" t="s">
        <v>1356</v>
      </c>
      <c r="G93" s="43" t="s">
        <v>1357</v>
      </c>
      <c r="H93" s="43" t="s">
        <v>1358</v>
      </c>
      <c r="I93" s="43" t="s">
        <v>1417</v>
      </c>
      <c r="J93" s="44">
        <v>44287</v>
      </c>
      <c r="K93" s="44">
        <v>44561</v>
      </c>
      <c r="L93" s="43" t="s">
        <v>1418</v>
      </c>
      <c r="M93" s="43" t="s">
        <v>1361</v>
      </c>
      <c r="N93" s="43" t="s">
        <v>196</v>
      </c>
      <c r="O93" s="43" t="s">
        <v>1368</v>
      </c>
      <c r="P93" s="43" t="s">
        <v>68</v>
      </c>
      <c r="Q93" s="43" t="s">
        <v>69</v>
      </c>
      <c r="R93" s="47">
        <v>1</v>
      </c>
      <c r="S93" s="47">
        <v>0.25</v>
      </c>
      <c r="T93" s="47">
        <v>0.25</v>
      </c>
      <c r="U93" s="47">
        <v>0.25</v>
      </c>
      <c r="V93" s="47">
        <v>0.25</v>
      </c>
      <c r="W93" s="47">
        <v>0.25</v>
      </c>
      <c r="X93" s="47" t="s">
        <v>1419</v>
      </c>
      <c r="Y93" s="47">
        <v>0.25</v>
      </c>
      <c r="Z93" s="47" t="s">
        <v>1420</v>
      </c>
      <c r="AA93" s="47">
        <v>0.25</v>
      </c>
      <c r="AB93" s="47" t="s">
        <v>1421</v>
      </c>
      <c r="AC93" s="47"/>
      <c r="AD93" s="47"/>
      <c r="AE93" s="47">
        <f t="shared" si="13"/>
        <v>0.75</v>
      </c>
      <c r="AF93" s="21">
        <v>44295</v>
      </c>
      <c r="AG93" s="21">
        <v>44379</v>
      </c>
      <c r="AH93" s="21">
        <v>44480</v>
      </c>
      <c r="AI93" s="21"/>
      <c r="AJ93" s="23">
        <f t="shared" si="14"/>
        <v>0.75</v>
      </c>
      <c r="AK93" s="23">
        <f t="shared" si="15"/>
        <v>1</v>
      </c>
      <c r="AL93" s="23">
        <f t="shared" si="16"/>
        <v>1</v>
      </c>
      <c r="AM93" s="23">
        <f t="shared" si="17"/>
        <v>1</v>
      </c>
      <c r="AN93" s="23">
        <f t="shared" si="18"/>
        <v>0</v>
      </c>
      <c r="AO93" s="22" t="s">
        <v>72</v>
      </c>
      <c r="AP93" s="22" t="s">
        <v>72</v>
      </c>
      <c r="AQ93" s="22" t="s">
        <v>72</v>
      </c>
      <c r="AR93" s="22"/>
      <c r="AS93" s="22" t="s">
        <v>735</v>
      </c>
      <c r="AT93" s="22" t="s">
        <v>735</v>
      </c>
      <c r="AU93" s="22" t="s">
        <v>735</v>
      </c>
      <c r="AV93" s="22"/>
      <c r="AW93" s="22" t="s">
        <v>72</v>
      </c>
      <c r="AX93" s="22" t="s">
        <v>72</v>
      </c>
      <c r="AY93" s="22"/>
      <c r="AZ93" s="22"/>
      <c r="BA93" s="22" t="s">
        <v>1422</v>
      </c>
      <c r="BB93" s="22" t="s">
        <v>1423</v>
      </c>
      <c r="BC93" s="22"/>
      <c r="BD93" s="22"/>
      <c r="BE93" s="43" t="s">
        <v>193</v>
      </c>
    </row>
    <row r="94" spans="1:57" ht="15" customHeight="1" x14ac:dyDescent="0.25">
      <c r="A94" s="17">
        <v>10</v>
      </c>
      <c r="B94" s="43" t="s">
        <v>1352</v>
      </c>
      <c r="C94" s="43" t="s">
        <v>1424</v>
      </c>
      <c r="D94" s="43" t="s">
        <v>1354</v>
      </c>
      <c r="E94" s="43" t="s">
        <v>1355</v>
      </c>
      <c r="F94" s="43" t="s">
        <v>1356</v>
      </c>
      <c r="G94" s="43" t="s">
        <v>1357</v>
      </c>
      <c r="H94" s="43" t="s">
        <v>1358</v>
      </c>
      <c r="I94" s="43" t="s">
        <v>1425</v>
      </c>
      <c r="J94" s="44">
        <v>44256</v>
      </c>
      <c r="K94" s="44">
        <v>44561</v>
      </c>
      <c r="L94" s="43" t="s">
        <v>1426</v>
      </c>
      <c r="M94" s="43" t="s">
        <v>1361</v>
      </c>
      <c r="N94" s="43" t="s">
        <v>66</v>
      </c>
      <c r="O94" s="43" t="s">
        <v>1427</v>
      </c>
      <c r="P94" s="43" t="s">
        <v>68</v>
      </c>
      <c r="Q94" s="43" t="s">
        <v>69</v>
      </c>
      <c r="R94" s="20">
        <v>4</v>
      </c>
      <c r="S94" s="20">
        <v>1</v>
      </c>
      <c r="T94" s="20">
        <v>1</v>
      </c>
      <c r="U94" s="20">
        <v>1</v>
      </c>
      <c r="V94" s="20">
        <v>1</v>
      </c>
      <c r="W94" s="20">
        <v>2</v>
      </c>
      <c r="X94" s="20" t="s">
        <v>1428</v>
      </c>
      <c r="Y94" s="20">
        <v>1</v>
      </c>
      <c r="Z94" s="20" t="s">
        <v>1429</v>
      </c>
      <c r="AA94" s="20">
        <v>4</v>
      </c>
      <c r="AB94" s="20" t="s">
        <v>1430</v>
      </c>
      <c r="AC94" s="20"/>
      <c r="AD94" s="20"/>
      <c r="AE94" s="20">
        <f t="shared" si="13"/>
        <v>7</v>
      </c>
      <c r="AF94" s="21">
        <v>44295</v>
      </c>
      <c r="AG94" s="21">
        <v>44379</v>
      </c>
      <c r="AH94" s="21">
        <v>44480</v>
      </c>
      <c r="AI94" s="21"/>
      <c r="AJ94" s="23">
        <f t="shared" si="14"/>
        <v>1</v>
      </c>
      <c r="AK94" s="23">
        <f t="shared" si="15"/>
        <v>1</v>
      </c>
      <c r="AL94" s="23">
        <f t="shared" si="16"/>
        <v>1</v>
      </c>
      <c r="AM94" s="23">
        <f t="shared" si="17"/>
        <v>1</v>
      </c>
      <c r="AN94" s="23">
        <f t="shared" si="18"/>
        <v>0</v>
      </c>
      <c r="AO94" s="22" t="s">
        <v>72</v>
      </c>
      <c r="AP94" s="22" t="s">
        <v>72</v>
      </c>
      <c r="AQ94" s="22" t="s">
        <v>72</v>
      </c>
      <c r="AR94" s="22"/>
      <c r="AS94" s="22" t="s">
        <v>735</v>
      </c>
      <c r="AT94" s="22" t="s">
        <v>735</v>
      </c>
      <c r="AU94" s="22" t="s">
        <v>735</v>
      </c>
      <c r="AV94" s="22"/>
      <c r="AW94" s="22" t="s">
        <v>72</v>
      </c>
      <c r="AX94" s="22" t="s">
        <v>72</v>
      </c>
      <c r="AY94" s="22"/>
      <c r="AZ94" s="22"/>
      <c r="BA94" s="22" t="s">
        <v>1431</v>
      </c>
      <c r="BB94" s="22" t="s">
        <v>1432</v>
      </c>
      <c r="BC94" s="22"/>
      <c r="BD94" s="22"/>
      <c r="BE94" s="43" t="s">
        <v>193</v>
      </c>
    </row>
    <row r="95" spans="1:57" ht="15" customHeight="1" x14ac:dyDescent="0.25">
      <c r="A95" s="17">
        <v>11</v>
      </c>
      <c r="B95" s="43" t="s">
        <v>1352</v>
      </c>
      <c r="C95" s="43" t="s">
        <v>1424</v>
      </c>
      <c r="D95" s="43" t="s">
        <v>1354</v>
      </c>
      <c r="E95" s="43" t="s">
        <v>1355</v>
      </c>
      <c r="F95" s="43" t="s">
        <v>1356</v>
      </c>
      <c r="G95" s="43" t="s">
        <v>1357</v>
      </c>
      <c r="H95" s="43" t="s">
        <v>1358</v>
      </c>
      <c r="I95" s="43" t="s">
        <v>1433</v>
      </c>
      <c r="J95" s="44">
        <v>44256</v>
      </c>
      <c r="K95" s="44">
        <v>44561</v>
      </c>
      <c r="L95" s="43" t="s">
        <v>1434</v>
      </c>
      <c r="M95" s="43" t="s">
        <v>1361</v>
      </c>
      <c r="N95" s="43" t="s">
        <v>66</v>
      </c>
      <c r="O95" s="43" t="s">
        <v>1427</v>
      </c>
      <c r="P95" s="43" t="s">
        <v>68</v>
      </c>
      <c r="Q95" s="43" t="s">
        <v>69</v>
      </c>
      <c r="R95" s="20">
        <v>20</v>
      </c>
      <c r="S95" s="20">
        <v>4</v>
      </c>
      <c r="T95" s="20">
        <v>6</v>
      </c>
      <c r="U95" s="20">
        <v>6</v>
      </c>
      <c r="V95" s="20">
        <v>4</v>
      </c>
      <c r="W95" s="20">
        <v>4</v>
      </c>
      <c r="X95" s="20" t="s">
        <v>1435</v>
      </c>
      <c r="Y95" s="20">
        <v>6</v>
      </c>
      <c r="Z95" s="20" t="s">
        <v>1436</v>
      </c>
      <c r="AA95" s="20">
        <v>6</v>
      </c>
      <c r="AB95" s="20" t="s">
        <v>1437</v>
      </c>
      <c r="AC95" s="20"/>
      <c r="AD95" s="20"/>
      <c r="AE95" s="20">
        <f t="shared" si="13"/>
        <v>16</v>
      </c>
      <c r="AF95" s="21">
        <v>44295</v>
      </c>
      <c r="AG95" s="21">
        <v>44379</v>
      </c>
      <c r="AH95" s="21">
        <v>44480</v>
      </c>
      <c r="AI95" s="21"/>
      <c r="AJ95" s="23">
        <f t="shared" si="14"/>
        <v>0.8</v>
      </c>
      <c r="AK95" s="23">
        <f t="shared" si="15"/>
        <v>1</v>
      </c>
      <c r="AL95" s="23">
        <f t="shared" si="16"/>
        <v>1</v>
      </c>
      <c r="AM95" s="23">
        <f t="shared" si="17"/>
        <v>1</v>
      </c>
      <c r="AN95" s="23">
        <f t="shared" si="18"/>
        <v>0</v>
      </c>
      <c r="AO95" s="22" t="s">
        <v>72</v>
      </c>
      <c r="AP95" s="22" t="s">
        <v>72</v>
      </c>
      <c r="AQ95" s="22" t="s">
        <v>72</v>
      </c>
      <c r="AR95" s="22"/>
      <c r="AS95" s="22" t="s">
        <v>735</v>
      </c>
      <c r="AT95" s="22" t="s">
        <v>735</v>
      </c>
      <c r="AU95" s="22" t="s">
        <v>735</v>
      </c>
      <c r="AV95" s="22"/>
      <c r="AW95" s="22" t="s">
        <v>72</v>
      </c>
      <c r="AX95" s="22" t="s">
        <v>72</v>
      </c>
      <c r="AY95" s="22"/>
      <c r="AZ95" s="22"/>
      <c r="BA95" s="22" t="s">
        <v>1438</v>
      </c>
      <c r="BB95" s="22" t="s">
        <v>1439</v>
      </c>
      <c r="BC95" s="22"/>
      <c r="BD95" s="22"/>
      <c r="BE95" s="43" t="s">
        <v>193</v>
      </c>
    </row>
    <row r="96" spans="1:57" ht="15" customHeight="1" x14ac:dyDescent="0.25">
      <c r="A96" s="17">
        <v>12</v>
      </c>
      <c r="B96" s="43" t="s">
        <v>1352</v>
      </c>
      <c r="C96" s="43" t="s">
        <v>1424</v>
      </c>
      <c r="D96" s="43" t="s">
        <v>1354</v>
      </c>
      <c r="E96" s="43" t="s">
        <v>1355</v>
      </c>
      <c r="F96" s="43" t="s">
        <v>1356</v>
      </c>
      <c r="G96" s="43" t="s">
        <v>1357</v>
      </c>
      <c r="H96" s="43" t="s">
        <v>1358</v>
      </c>
      <c r="I96" s="43" t="s">
        <v>1440</v>
      </c>
      <c r="J96" s="44">
        <v>44256</v>
      </c>
      <c r="K96" s="44">
        <v>44377</v>
      </c>
      <c r="L96" s="43" t="s">
        <v>1441</v>
      </c>
      <c r="M96" s="43" t="s">
        <v>1361</v>
      </c>
      <c r="N96" s="43" t="s">
        <v>196</v>
      </c>
      <c r="O96" s="43" t="s">
        <v>1427</v>
      </c>
      <c r="P96" s="43" t="s">
        <v>68</v>
      </c>
      <c r="Q96" s="43" t="s">
        <v>69</v>
      </c>
      <c r="R96" s="47">
        <v>1</v>
      </c>
      <c r="S96" s="47">
        <v>0.5</v>
      </c>
      <c r="T96" s="47">
        <v>0.5</v>
      </c>
      <c r="U96" s="47">
        <v>0</v>
      </c>
      <c r="V96" s="47">
        <v>0</v>
      </c>
      <c r="W96" s="47">
        <v>0.5</v>
      </c>
      <c r="X96" s="47" t="s">
        <v>1442</v>
      </c>
      <c r="Y96" s="47">
        <v>0.5</v>
      </c>
      <c r="Z96" s="47" t="s">
        <v>1443</v>
      </c>
      <c r="AA96" s="47">
        <v>0</v>
      </c>
      <c r="AB96" s="47" t="s">
        <v>1444</v>
      </c>
      <c r="AC96" s="47"/>
      <c r="AD96" s="47"/>
      <c r="AE96" s="47">
        <f t="shared" si="13"/>
        <v>1</v>
      </c>
      <c r="AF96" s="21">
        <v>44295</v>
      </c>
      <c r="AG96" s="21">
        <v>44379</v>
      </c>
      <c r="AH96" s="21">
        <v>44480</v>
      </c>
      <c r="AI96" s="21"/>
      <c r="AJ96" s="23">
        <f t="shared" si="14"/>
        <v>1</v>
      </c>
      <c r="AK96" s="23">
        <f t="shared" si="15"/>
        <v>1</v>
      </c>
      <c r="AL96" s="23">
        <f t="shared" si="16"/>
        <v>1</v>
      </c>
      <c r="AM96" s="23" t="str">
        <f t="shared" si="17"/>
        <v/>
      </c>
      <c r="AN96" s="23" t="str">
        <f t="shared" si="18"/>
        <v/>
      </c>
      <c r="AO96" s="22" t="s">
        <v>72</v>
      </c>
      <c r="AP96" s="22" t="s">
        <v>72</v>
      </c>
      <c r="AQ96" s="22" t="s">
        <v>72</v>
      </c>
      <c r="AR96" s="22"/>
      <c r="AS96" s="22" t="s">
        <v>735</v>
      </c>
      <c r="AT96" s="22" t="s">
        <v>735</v>
      </c>
      <c r="AU96" s="22" t="s">
        <v>735</v>
      </c>
      <c r="AV96" s="22"/>
      <c r="AW96" s="22" t="s">
        <v>72</v>
      </c>
      <c r="AX96" s="22" t="s">
        <v>72</v>
      </c>
      <c r="AY96" s="22"/>
      <c r="AZ96" s="22"/>
      <c r="BA96" s="22" t="s">
        <v>1445</v>
      </c>
      <c r="BB96" s="22" t="s">
        <v>1446</v>
      </c>
      <c r="BC96" s="22"/>
      <c r="BD96" s="22"/>
      <c r="BE96" s="43" t="s">
        <v>193</v>
      </c>
    </row>
    <row r="97" spans="1:57" ht="15" customHeight="1" x14ac:dyDescent="0.25">
      <c r="A97" s="17">
        <v>13</v>
      </c>
      <c r="B97" s="43" t="s">
        <v>1352</v>
      </c>
      <c r="C97" s="43" t="s">
        <v>1424</v>
      </c>
      <c r="D97" s="43" t="s">
        <v>1354</v>
      </c>
      <c r="E97" s="43" t="s">
        <v>1355</v>
      </c>
      <c r="F97" s="43" t="s">
        <v>1356</v>
      </c>
      <c r="G97" s="43" t="s">
        <v>1357</v>
      </c>
      <c r="H97" s="43" t="s">
        <v>1358</v>
      </c>
      <c r="I97" s="43" t="s">
        <v>1447</v>
      </c>
      <c r="J97" s="44">
        <v>44287</v>
      </c>
      <c r="K97" s="44">
        <v>44561</v>
      </c>
      <c r="L97" s="43" t="s">
        <v>1441</v>
      </c>
      <c r="M97" s="43" t="s">
        <v>1361</v>
      </c>
      <c r="N97" s="43" t="s">
        <v>196</v>
      </c>
      <c r="O97" s="43" t="s">
        <v>1427</v>
      </c>
      <c r="P97" s="43" t="s">
        <v>777</v>
      </c>
      <c r="Q97" s="43" t="s">
        <v>69</v>
      </c>
      <c r="R97" s="47">
        <v>1</v>
      </c>
      <c r="S97" s="47">
        <v>0.25</v>
      </c>
      <c r="T97" s="47">
        <v>0.25</v>
      </c>
      <c r="U97" s="47">
        <v>0.25</v>
      </c>
      <c r="V97" s="47">
        <v>0.25</v>
      </c>
      <c r="W97" s="47">
        <v>0.25</v>
      </c>
      <c r="X97" s="47" t="s">
        <v>1448</v>
      </c>
      <c r="Y97" s="47">
        <v>0.25</v>
      </c>
      <c r="Z97" s="47" t="s">
        <v>1449</v>
      </c>
      <c r="AA97" s="47">
        <v>0.25</v>
      </c>
      <c r="AB97" s="47" t="s">
        <v>1450</v>
      </c>
      <c r="AC97" s="47"/>
      <c r="AD97" s="47"/>
      <c r="AE97" s="47">
        <f t="shared" si="13"/>
        <v>0.75</v>
      </c>
      <c r="AF97" s="21">
        <v>44295</v>
      </c>
      <c r="AG97" s="21">
        <v>44379</v>
      </c>
      <c r="AH97" s="21">
        <v>44480</v>
      </c>
      <c r="AI97" s="21"/>
      <c r="AJ97" s="23">
        <f t="shared" si="14"/>
        <v>0.75</v>
      </c>
      <c r="AK97" s="23">
        <f t="shared" si="15"/>
        <v>1</v>
      </c>
      <c r="AL97" s="23">
        <f t="shared" si="16"/>
        <v>1</v>
      </c>
      <c r="AM97" s="23">
        <f t="shared" si="17"/>
        <v>1</v>
      </c>
      <c r="AN97" s="23">
        <f t="shared" si="18"/>
        <v>0</v>
      </c>
      <c r="AO97" s="22" t="s">
        <v>72</v>
      </c>
      <c r="AP97" s="22" t="s">
        <v>72</v>
      </c>
      <c r="AQ97" s="22" t="s">
        <v>72</v>
      </c>
      <c r="AR97" s="22"/>
      <c r="AS97" s="22" t="s">
        <v>735</v>
      </c>
      <c r="AT97" s="22" t="s">
        <v>735</v>
      </c>
      <c r="AU97" s="22" t="s">
        <v>735</v>
      </c>
      <c r="AV97" s="22"/>
      <c r="AW97" s="22" t="s">
        <v>72</v>
      </c>
      <c r="AX97" s="22" t="s">
        <v>72</v>
      </c>
      <c r="AY97" s="22"/>
      <c r="AZ97" s="22"/>
      <c r="BA97" s="22" t="s">
        <v>1451</v>
      </c>
      <c r="BB97" s="22" t="s">
        <v>1452</v>
      </c>
      <c r="BC97" s="22"/>
      <c r="BD97" s="22"/>
      <c r="BE97" s="43" t="s">
        <v>193</v>
      </c>
    </row>
    <row r="98" spans="1:57" ht="15" customHeight="1" x14ac:dyDescent="0.25">
      <c r="A98" s="17">
        <v>14</v>
      </c>
      <c r="B98" s="43" t="s">
        <v>1352</v>
      </c>
      <c r="C98" s="43" t="s">
        <v>1424</v>
      </c>
      <c r="D98" s="43" t="s">
        <v>1354</v>
      </c>
      <c r="E98" s="43" t="s">
        <v>1355</v>
      </c>
      <c r="F98" s="43" t="s">
        <v>1356</v>
      </c>
      <c r="G98" s="43" t="s">
        <v>1357</v>
      </c>
      <c r="H98" s="43" t="s">
        <v>1358</v>
      </c>
      <c r="I98" s="43" t="s">
        <v>1453</v>
      </c>
      <c r="J98" s="44">
        <v>44228</v>
      </c>
      <c r="K98" s="44">
        <v>44561</v>
      </c>
      <c r="L98" s="43" t="s">
        <v>1454</v>
      </c>
      <c r="M98" s="43" t="s">
        <v>1361</v>
      </c>
      <c r="N98" s="43" t="s">
        <v>66</v>
      </c>
      <c r="O98" s="43" t="s">
        <v>1427</v>
      </c>
      <c r="P98" s="43" t="s">
        <v>777</v>
      </c>
      <c r="Q98" s="43" t="s">
        <v>69</v>
      </c>
      <c r="R98" s="20">
        <v>11</v>
      </c>
      <c r="S98" s="20">
        <v>2</v>
      </c>
      <c r="T98" s="20">
        <v>3</v>
      </c>
      <c r="U98" s="20">
        <v>3</v>
      </c>
      <c r="V98" s="20">
        <v>3</v>
      </c>
      <c r="W98" s="20">
        <v>2</v>
      </c>
      <c r="X98" s="20" t="s">
        <v>1455</v>
      </c>
      <c r="Y98" s="20">
        <v>3</v>
      </c>
      <c r="Z98" s="20" t="s">
        <v>1456</v>
      </c>
      <c r="AA98" s="20">
        <v>3</v>
      </c>
      <c r="AB98" s="20" t="s">
        <v>1457</v>
      </c>
      <c r="AC98" s="20"/>
      <c r="AD98" s="20"/>
      <c r="AE98" s="20">
        <f t="shared" si="13"/>
        <v>8</v>
      </c>
      <c r="AF98" s="21">
        <v>44295</v>
      </c>
      <c r="AG98" s="21">
        <v>44379</v>
      </c>
      <c r="AH98" s="21">
        <v>44480</v>
      </c>
      <c r="AI98" s="21"/>
      <c r="AJ98" s="23">
        <f t="shared" si="14"/>
        <v>0.72727272727272729</v>
      </c>
      <c r="AK98" s="23">
        <f t="shared" si="15"/>
        <v>1</v>
      </c>
      <c r="AL98" s="23">
        <f t="shared" si="16"/>
        <v>1</v>
      </c>
      <c r="AM98" s="23">
        <f t="shared" si="17"/>
        <v>1</v>
      </c>
      <c r="AN98" s="23">
        <f t="shared" si="18"/>
        <v>0</v>
      </c>
      <c r="AO98" s="22" t="s">
        <v>72</v>
      </c>
      <c r="AP98" s="22" t="s">
        <v>72</v>
      </c>
      <c r="AQ98" s="22" t="s">
        <v>794</v>
      </c>
      <c r="AR98" s="22"/>
      <c r="AS98" s="22" t="s">
        <v>735</v>
      </c>
      <c r="AT98" s="22" t="s">
        <v>735</v>
      </c>
      <c r="AU98" s="22" t="s">
        <v>735</v>
      </c>
      <c r="AV98" s="22"/>
      <c r="AW98" s="22" t="s">
        <v>72</v>
      </c>
      <c r="AX98" s="22" t="s">
        <v>72</v>
      </c>
      <c r="AY98" s="22"/>
      <c r="AZ98" s="22"/>
      <c r="BA98" s="22" t="s">
        <v>1458</v>
      </c>
      <c r="BB98" s="22" t="s">
        <v>1459</v>
      </c>
      <c r="BC98" s="22"/>
      <c r="BD98" s="22"/>
      <c r="BE98" s="43" t="s">
        <v>193</v>
      </c>
    </row>
    <row r="99" spans="1:57" ht="15" customHeight="1" x14ac:dyDescent="0.25">
      <c r="A99" s="17">
        <v>15</v>
      </c>
      <c r="B99" s="43" t="s">
        <v>1352</v>
      </c>
      <c r="C99" s="43" t="s">
        <v>1424</v>
      </c>
      <c r="D99" s="43" t="s">
        <v>1354</v>
      </c>
      <c r="E99" s="43" t="s">
        <v>1355</v>
      </c>
      <c r="F99" s="43" t="s">
        <v>1356</v>
      </c>
      <c r="G99" s="43" t="s">
        <v>1357</v>
      </c>
      <c r="H99" s="43" t="s">
        <v>1358</v>
      </c>
      <c r="I99" s="43" t="s">
        <v>1460</v>
      </c>
      <c r="J99" s="44">
        <v>44256</v>
      </c>
      <c r="K99" s="44">
        <v>44561</v>
      </c>
      <c r="L99" s="43" t="s">
        <v>1461</v>
      </c>
      <c r="M99" s="43" t="s">
        <v>1361</v>
      </c>
      <c r="N99" s="43" t="s">
        <v>196</v>
      </c>
      <c r="O99" s="43" t="s">
        <v>1427</v>
      </c>
      <c r="P99" s="43" t="s">
        <v>68</v>
      </c>
      <c r="Q99" s="43" t="s">
        <v>69</v>
      </c>
      <c r="R99" s="49">
        <v>1</v>
      </c>
      <c r="S99" s="49">
        <v>0.25</v>
      </c>
      <c r="T99" s="49">
        <v>0.25</v>
      </c>
      <c r="U99" s="49">
        <v>0.25</v>
      </c>
      <c r="V99" s="49">
        <v>0.25</v>
      </c>
      <c r="W99" s="49">
        <v>0.25</v>
      </c>
      <c r="X99" s="49" t="s">
        <v>1462</v>
      </c>
      <c r="Y99" s="49">
        <v>0.25</v>
      </c>
      <c r="Z99" s="49" t="s">
        <v>1463</v>
      </c>
      <c r="AA99" s="49">
        <v>0.25</v>
      </c>
      <c r="AB99" s="49" t="s">
        <v>1463</v>
      </c>
      <c r="AC99" s="49"/>
      <c r="AD99" s="49"/>
      <c r="AE99" s="49">
        <f t="shared" si="13"/>
        <v>0.75</v>
      </c>
      <c r="AF99" s="21">
        <v>44295</v>
      </c>
      <c r="AG99" s="21">
        <v>44379</v>
      </c>
      <c r="AH99" s="21">
        <v>44480</v>
      </c>
      <c r="AI99" s="21"/>
      <c r="AJ99" s="23">
        <f t="shared" si="14"/>
        <v>0.75</v>
      </c>
      <c r="AK99" s="23">
        <f t="shared" si="15"/>
        <v>1</v>
      </c>
      <c r="AL99" s="23">
        <f t="shared" si="16"/>
        <v>1</v>
      </c>
      <c r="AM99" s="23">
        <f t="shared" si="17"/>
        <v>1</v>
      </c>
      <c r="AN99" s="23">
        <f t="shared" si="18"/>
        <v>0</v>
      </c>
      <c r="AO99" s="22" t="s">
        <v>72</v>
      </c>
      <c r="AP99" s="22" t="s">
        <v>72</v>
      </c>
      <c r="AQ99" s="22" t="s">
        <v>72</v>
      </c>
      <c r="AR99" s="22"/>
      <c r="AS99" s="22" t="s">
        <v>735</v>
      </c>
      <c r="AT99" s="22" t="s">
        <v>735</v>
      </c>
      <c r="AU99" s="22" t="s">
        <v>735</v>
      </c>
      <c r="AV99" s="22"/>
      <c r="AW99" s="22" t="s">
        <v>72</v>
      </c>
      <c r="AX99" s="22" t="s">
        <v>72</v>
      </c>
      <c r="AY99" s="22"/>
      <c r="AZ99" s="22"/>
      <c r="BA99" s="22" t="s">
        <v>1464</v>
      </c>
      <c r="BB99" s="22" t="s">
        <v>1465</v>
      </c>
      <c r="BC99" s="22"/>
      <c r="BD99" s="22"/>
      <c r="BE99" s="43" t="s">
        <v>193</v>
      </c>
    </row>
    <row r="100" spans="1:57" ht="15" customHeight="1" x14ac:dyDescent="0.25">
      <c r="A100" s="17">
        <v>16</v>
      </c>
      <c r="B100" s="43" t="s">
        <v>1352</v>
      </c>
      <c r="C100" s="43" t="s">
        <v>1424</v>
      </c>
      <c r="D100" s="43" t="s">
        <v>1354</v>
      </c>
      <c r="E100" s="43" t="s">
        <v>1355</v>
      </c>
      <c r="F100" s="43" t="s">
        <v>1356</v>
      </c>
      <c r="G100" s="43" t="s">
        <v>1357</v>
      </c>
      <c r="H100" s="43" t="s">
        <v>1358</v>
      </c>
      <c r="I100" s="43" t="s">
        <v>1466</v>
      </c>
      <c r="J100" s="44">
        <v>44256</v>
      </c>
      <c r="K100" s="44">
        <v>44561</v>
      </c>
      <c r="L100" s="43" t="s">
        <v>1467</v>
      </c>
      <c r="M100" s="43" t="s">
        <v>1361</v>
      </c>
      <c r="N100" s="43" t="s">
        <v>196</v>
      </c>
      <c r="O100" s="43" t="s">
        <v>1427</v>
      </c>
      <c r="P100" s="43" t="s">
        <v>68</v>
      </c>
      <c r="Q100" s="43" t="s">
        <v>69</v>
      </c>
      <c r="R100" s="49">
        <v>1</v>
      </c>
      <c r="S100" s="49">
        <v>0</v>
      </c>
      <c r="T100" s="49">
        <v>0.3</v>
      </c>
      <c r="U100" s="49">
        <v>0.4</v>
      </c>
      <c r="V100" s="49">
        <v>0.3</v>
      </c>
      <c r="W100" s="49">
        <v>0</v>
      </c>
      <c r="X100" s="25" t="s">
        <v>1468</v>
      </c>
      <c r="Y100" s="49">
        <v>0.3</v>
      </c>
      <c r="Z100" s="49" t="s">
        <v>1469</v>
      </c>
      <c r="AA100" s="49">
        <v>0.4</v>
      </c>
      <c r="AB100" s="49" t="s">
        <v>1470</v>
      </c>
      <c r="AC100" s="49"/>
      <c r="AD100" s="49"/>
      <c r="AE100" s="49">
        <f t="shared" si="13"/>
        <v>0.7</v>
      </c>
      <c r="AF100" s="21">
        <v>44295</v>
      </c>
      <c r="AG100" s="21">
        <v>44379</v>
      </c>
      <c r="AH100" s="21">
        <v>44480</v>
      </c>
      <c r="AI100" s="21"/>
      <c r="AJ100" s="23">
        <f t="shared" si="14"/>
        <v>0.7</v>
      </c>
      <c r="AK100" s="23" t="str">
        <f t="shared" si="15"/>
        <v/>
      </c>
      <c r="AL100" s="23">
        <f t="shared" si="16"/>
        <v>1</v>
      </c>
      <c r="AM100" s="23">
        <f t="shared" si="17"/>
        <v>1</v>
      </c>
      <c r="AN100" s="23">
        <f t="shared" si="18"/>
        <v>0</v>
      </c>
      <c r="AO100" s="22" t="s">
        <v>96</v>
      </c>
      <c r="AP100" s="22" t="s">
        <v>72</v>
      </c>
      <c r="AQ100" s="22" t="s">
        <v>72</v>
      </c>
      <c r="AR100" s="22"/>
      <c r="AS100" s="22" t="s">
        <v>96</v>
      </c>
      <c r="AT100" s="22" t="s">
        <v>735</v>
      </c>
      <c r="AU100" s="22" t="s">
        <v>735</v>
      </c>
      <c r="AV100" s="22"/>
      <c r="AW100" s="22" t="s">
        <v>96</v>
      </c>
      <c r="AX100" s="22" t="s">
        <v>72</v>
      </c>
      <c r="AY100" s="22"/>
      <c r="AZ100" s="22"/>
      <c r="BA100" s="22" t="s">
        <v>1471</v>
      </c>
      <c r="BB100" s="22" t="s">
        <v>1472</v>
      </c>
      <c r="BC100" s="22"/>
      <c r="BD100" s="22"/>
      <c r="BE100" s="43" t="s">
        <v>193</v>
      </c>
    </row>
    <row r="101" spans="1:57" ht="15" customHeight="1" x14ac:dyDescent="0.25">
      <c r="A101" s="17">
        <v>17</v>
      </c>
      <c r="B101" s="43" t="s">
        <v>1352</v>
      </c>
      <c r="C101" s="43" t="s">
        <v>1424</v>
      </c>
      <c r="D101" s="43" t="s">
        <v>1354</v>
      </c>
      <c r="E101" s="43" t="s">
        <v>1355</v>
      </c>
      <c r="F101" s="43" t="s">
        <v>1356</v>
      </c>
      <c r="G101" s="43" t="s">
        <v>1357</v>
      </c>
      <c r="H101" s="43" t="s">
        <v>1358</v>
      </c>
      <c r="I101" s="43" t="s">
        <v>1473</v>
      </c>
      <c r="J101" s="44">
        <v>44256</v>
      </c>
      <c r="K101" s="44">
        <v>44561</v>
      </c>
      <c r="L101" s="43" t="s">
        <v>1367</v>
      </c>
      <c r="M101" s="43" t="s">
        <v>1361</v>
      </c>
      <c r="N101" s="43" t="s">
        <v>196</v>
      </c>
      <c r="O101" s="43" t="s">
        <v>1427</v>
      </c>
      <c r="P101" s="43" t="s">
        <v>68</v>
      </c>
      <c r="Q101" s="43" t="s">
        <v>69</v>
      </c>
      <c r="R101" s="49">
        <v>1</v>
      </c>
      <c r="S101" s="49">
        <v>0.25</v>
      </c>
      <c r="T101" s="49">
        <v>0.25</v>
      </c>
      <c r="U101" s="49">
        <v>0.25</v>
      </c>
      <c r="V101" s="49">
        <v>0.25</v>
      </c>
      <c r="W101" s="49">
        <v>0.25</v>
      </c>
      <c r="X101" s="49" t="s">
        <v>1474</v>
      </c>
      <c r="Y101" s="49">
        <v>0.25</v>
      </c>
      <c r="Z101" s="49" t="s">
        <v>1475</v>
      </c>
      <c r="AA101" s="49">
        <v>0.25</v>
      </c>
      <c r="AB101" s="49" t="s">
        <v>1476</v>
      </c>
      <c r="AC101" s="49"/>
      <c r="AD101" s="49"/>
      <c r="AE101" s="49">
        <f t="shared" si="13"/>
        <v>0.75</v>
      </c>
      <c r="AF101" s="21">
        <v>44295</v>
      </c>
      <c r="AG101" s="21">
        <v>44379</v>
      </c>
      <c r="AH101" s="21">
        <v>44480</v>
      </c>
      <c r="AI101" s="21"/>
      <c r="AJ101" s="23">
        <f t="shared" si="14"/>
        <v>0.75</v>
      </c>
      <c r="AK101" s="23">
        <f t="shared" si="15"/>
        <v>1</v>
      </c>
      <c r="AL101" s="23">
        <f t="shared" si="16"/>
        <v>1</v>
      </c>
      <c r="AM101" s="23">
        <f t="shared" si="17"/>
        <v>1</v>
      </c>
      <c r="AN101" s="23">
        <f t="shared" si="18"/>
        <v>0</v>
      </c>
      <c r="AO101" s="22" t="s">
        <v>72</v>
      </c>
      <c r="AP101" s="22" t="s">
        <v>72</v>
      </c>
      <c r="AQ101" s="22" t="s">
        <v>72</v>
      </c>
      <c r="AR101" s="22"/>
      <c r="AS101" s="22" t="s">
        <v>735</v>
      </c>
      <c r="AT101" s="22" t="s">
        <v>735</v>
      </c>
      <c r="AU101" s="22" t="s">
        <v>735</v>
      </c>
      <c r="AV101" s="22"/>
      <c r="AW101" s="22" t="s">
        <v>72</v>
      </c>
      <c r="AX101" s="22" t="s">
        <v>72</v>
      </c>
      <c r="AY101" s="22"/>
      <c r="AZ101" s="22"/>
      <c r="BA101" s="22" t="s">
        <v>1477</v>
      </c>
      <c r="BB101" s="22" t="s">
        <v>1478</v>
      </c>
      <c r="BC101" s="22"/>
      <c r="BD101" s="22"/>
      <c r="BE101" s="43" t="s">
        <v>193</v>
      </c>
    </row>
    <row r="102" spans="1:57" ht="15" customHeight="1" x14ac:dyDescent="0.25">
      <c r="A102" s="17">
        <v>18</v>
      </c>
      <c r="B102" s="43" t="s">
        <v>1352</v>
      </c>
      <c r="C102" s="43" t="s">
        <v>1424</v>
      </c>
      <c r="D102" s="43" t="s">
        <v>1354</v>
      </c>
      <c r="E102" s="43" t="s">
        <v>1355</v>
      </c>
      <c r="F102" s="43" t="s">
        <v>1356</v>
      </c>
      <c r="G102" s="43" t="s">
        <v>1357</v>
      </c>
      <c r="H102" s="43" t="s">
        <v>1358</v>
      </c>
      <c r="I102" s="43" t="s">
        <v>1479</v>
      </c>
      <c r="J102" s="44">
        <v>44256</v>
      </c>
      <c r="K102" s="44">
        <v>44561</v>
      </c>
      <c r="L102" s="43" t="s">
        <v>1480</v>
      </c>
      <c r="M102" s="43" t="s">
        <v>1361</v>
      </c>
      <c r="N102" s="43" t="s">
        <v>66</v>
      </c>
      <c r="O102" s="43" t="s">
        <v>1481</v>
      </c>
      <c r="P102" s="43" t="s">
        <v>68</v>
      </c>
      <c r="Q102" s="43" t="s">
        <v>69</v>
      </c>
      <c r="R102" s="17">
        <v>2</v>
      </c>
      <c r="S102" s="17">
        <v>0</v>
      </c>
      <c r="T102" s="17">
        <v>1</v>
      </c>
      <c r="U102" s="17">
        <v>0</v>
      </c>
      <c r="V102" s="17">
        <v>1</v>
      </c>
      <c r="W102" s="17">
        <v>0</v>
      </c>
      <c r="X102" s="17">
        <v>0</v>
      </c>
      <c r="Y102" s="17">
        <v>1</v>
      </c>
      <c r="Z102" s="17" t="s">
        <v>1482</v>
      </c>
      <c r="AA102" s="17">
        <v>0</v>
      </c>
      <c r="AB102" s="17" t="s">
        <v>786</v>
      </c>
      <c r="AC102" s="17"/>
      <c r="AD102" s="17"/>
      <c r="AE102" s="17">
        <f t="shared" si="13"/>
        <v>1</v>
      </c>
      <c r="AF102" s="21">
        <v>44295</v>
      </c>
      <c r="AG102" s="21">
        <v>44379</v>
      </c>
      <c r="AH102" s="21">
        <v>44480</v>
      </c>
      <c r="AI102" s="21"/>
      <c r="AJ102" s="23">
        <f t="shared" si="14"/>
        <v>0.5</v>
      </c>
      <c r="AK102" s="23" t="str">
        <f t="shared" si="15"/>
        <v/>
      </c>
      <c r="AL102" s="23">
        <f t="shared" si="16"/>
        <v>1</v>
      </c>
      <c r="AM102" s="23" t="str">
        <f t="shared" si="17"/>
        <v/>
      </c>
      <c r="AN102" s="23">
        <f t="shared" si="18"/>
        <v>0</v>
      </c>
      <c r="AO102" s="22" t="s">
        <v>96</v>
      </c>
      <c r="AP102" s="22" t="s">
        <v>72</v>
      </c>
      <c r="AQ102" s="22" t="s">
        <v>96</v>
      </c>
      <c r="AR102" s="22"/>
      <c r="AS102" s="22" t="s">
        <v>96</v>
      </c>
      <c r="AT102" s="22" t="s">
        <v>735</v>
      </c>
      <c r="AU102" s="22" t="s">
        <v>96</v>
      </c>
      <c r="AV102" s="22"/>
      <c r="AW102" s="22" t="s">
        <v>96</v>
      </c>
      <c r="AX102" s="22" t="s">
        <v>72</v>
      </c>
      <c r="AY102" s="22"/>
      <c r="AZ102" s="22"/>
      <c r="BA102" s="22" t="s">
        <v>96</v>
      </c>
      <c r="BB102" s="22" t="s">
        <v>1483</v>
      </c>
      <c r="BC102" s="22"/>
      <c r="BD102" s="22"/>
      <c r="BE102" s="43" t="s">
        <v>193</v>
      </c>
    </row>
    <row r="103" spans="1:57" ht="15" customHeight="1" x14ac:dyDescent="0.25">
      <c r="A103" s="17">
        <v>19</v>
      </c>
      <c r="B103" s="43" t="s">
        <v>1352</v>
      </c>
      <c r="C103" s="43" t="s">
        <v>152</v>
      </c>
      <c r="D103" s="43" t="s">
        <v>182</v>
      </c>
      <c r="E103" s="43" t="s">
        <v>183</v>
      </c>
      <c r="F103" s="43" t="s">
        <v>61</v>
      </c>
      <c r="G103" s="43" t="s">
        <v>57</v>
      </c>
      <c r="H103" s="43" t="s">
        <v>155</v>
      </c>
      <c r="I103" s="43" t="s">
        <v>194</v>
      </c>
      <c r="J103" s="44">
        <v>44409</v>
      </c>
      <c r="K103" s="44">
        <v>44439</v>
      </c>
      <c r="L103" s="43" t="s">
        <v>1484</v>
      </c>
      <c r="M103" s="43" t="s">
        <v>1361</v>
      </c>
      <c r="N103" s="43" t="s">
        <v>196</v>
      </c>
      <c r="O103" s="43" t="s">
        <v>1206</v>
      </c>
      <c r="P103" s="43" t="s">
        <v>68</v>
      </c>
      <c r="Q103" s="43" t="s">
        <v>69</v>
      </c>
      <c r="R103" s="25">
        <v>1</v>
      </c>
      <c r="S103" s="25">
        <v>0</v>
      </c>
      <c r="T103" s="25">
        <v>0</v>
      </c>
      <c r="U103" s="25">
        <v>0.5</v>
      </c>
      <c r="V103" s="25">
        <v>0.5</v>
      </c>
      <c r="W103" s="25">
        <v>0</v>
      </c>
      <c r="X103" s="25" t="s">
        <v>1468</v>
      </c>
      <c r="Y103" s="25">
        <v>0</v>
      </c>
      <c r="Z103" s="25" t="s">
        <v>1485</v>
      </c>
      <c r="AA103" s="25">
        <v>0.5</v>
      </c>
      <c r="AB103" s="25" t="s">
        <v>1486</v>
      </c>
      <c r="AC103" s="25"/>
      <c r="AD103" s="25"/>
      <c r="AE103" s="25">
        <f t="shared" si="13"/>
        <v>0.5</v>
      </c>
      <c r="AF103" s="21">
        <v>44295</v>
      </c>
      <c r="AG103" s="21">
        <v>44379</v>
      </c>
      <c r="AH103" s="21">
        <v>44474</v>
      </c>
      <c r="AI103" s="21"/>
      <c r="AJ103" s="23">
        <f t="shared" si="14"/>
        <v>0.5</v>
      </c>
      <c r="AK103" s="23" t="str">
        <f t="shared" si="15"/>
        <v/>
      </c>
      <c r="AL103" s="23" t="str">
        <f t="shared" si="16"/>
        <v/>
      </c>
      <c r="AM103" s="23">
        <f t="shared" si="17"/>
        <v>1</v>
      </c>
      <c r="AN103" s="23">
        <f t="shared" si="18"/>
        <v>0</v>
      </c>
      <c r="AO103" s="22" t="s">
        <v>96</v>
      </c>
      <c r="AP103" s="22" t="s">
        <v>96</v>
      </c>
      <c r="AQ103" s="22" t="s">
        <v>72</v>
      </c>
      <c r="AR103" s="22"/>
      <c r="AS103" s="22" t="s">
        <v>96</v>
      </c>
      <c r="AT103" s="22" t="s">
        <v>96</v>
      </c>
      <c r="AU103" s="22" t="s">
        <v>735</v>
      </c>
      <c r="AV103" s="22"/>
      <c r="AW103" s="22" t="s">
        <v>96</v>
      </c>
      <c r="AX103" s="22" t="s">
        <v>96</v>
      </c>
      <c r="AY103" s="22"/>
      <c r="AZ103" s="22"/>
      <c r="BA103" s="22" t="s">
        <v>96</v>
      </c>
      <c r="BB103" s="22" t="s">
        <v>96</v>
      </c>
      <c r="BC103" s="22"/>
      <c r="BD103" s="22"/>
      <c r="BE103" s="43" t="s">
        <v>193</v>
      </c>
    </row>
    <row r="104" spans="1:57" ht="15" customHeight="1" x14ac:dyDescent="0.25">
      <c r="A104" s="17">
        <v>20</v>
      </c>
      <c r="B104" s="43" t="s">
        <v>1352</v>
      </c>
      <c r="C104" s="43" t="s">
        <v>58</v>
      </c>
      <c r="D104" s="43" t="s">
        <v>182</v>
      </c>
      <c r="E104" s="43" t="s">
        <v>183</v>
      </c>
      <c r="F104" s="43" t="s">
        <v>61</v>
      </c>
      <c r="G104" s="43" t="s">
        <v>57</v>
      </c>
      <c r="H104" s="43" t="s">
        <v>155</v>
      </c>
      <c r="I104" s="43" t="s">
        <v>829</v>
      </c>
      <c r="J104" s="44">
        <v>44287</v>
      </c>
      <c r="K104" s="44">
        <v>44561</v>
      </c>
      <c r="L104" s="43" t="s">
        <v>1487</v>
      </c>
      <c r="M104" s="43" t="s">
        <v>1361</v>
      </c>
      <c r="N104" s="43" t="s">
        <v>196</v>
      </c>
      <c r="O104" s="43" t="s">
        <v>1206</v>
      </c>
      <c r="P104" s="43" t="s">
        <v>68</v>
      </c>
      <c r="Q104" s="43" t="s">
        <v>69</v>
      </c>
      <c r="R104" s="25">
        <v>1</v>
      </c>
      <c r="S104" s="25">
        <v>0.25</v>
      </c>
      <c r="T104" s="25">
        <v>0.25</v>
      </c>
      <c r="U104" s="25">
        <v>0.25</v>
      </c>
      <c r="V104" s="25">
        <v>0.25</v>
      </c>
      <c r="W104" s="25">
        <v>0.25</v>
      </c>
      <c r="X104" s="25" t="s">
        <v>1488</v>
      </c>
      <c r="Y104" s="25">
        <v>0.25</v>
      </c>
      <c r="Z104" s="25" t="s">
        <v>1488</v>
      </c>
      <c r="AA104" s="25">
        <v>0.25</v>
      </c>
      <c r="AB104" s="25" t="s">
        <v>1489</v>
      </c>
      <c r="AC104" s="25"/>
      <c r="AD104" s="25"/>
      <c r="AE104" s="25">
        <f t="shared" si="13"/>
        <v>0.75</v>
      </c>
      <c r="AF104" s="21">
        <v>44295</v>
      </c>
      <c r="AG104" s="21">
        <v>44379</v>
      </c>
      <c r="AH104" s="21">
        <v>44474</v>
      </c>
      <c r="AI104" s="21"/>
      <c r="AJ104" s="23">
        <f t="shared" si="14"/>
        <v>0.75</v>
      </c>
      <c r="AK104" s="23">
        <f t="shared" si="15"/>
        <v>1</v>
      </c>
      <c r="AL104" s="23">
        <f t="shared" si="16"/>
        <v>1</v>
      </c>
      <c r="AM104" s="23">
        <f t="shared" si="17"/>
        <v>1</v>
      </c>
      <c r="AN104" s="23">
        <f t="shared" si="18"/>
        <v>0</v>
      </c>
      <c r="AO104" s="22" t="s">
        <v>72</v>
      </c>
      <c r="AP104" s="22" t="s">
        <v>72</v>
      </c>
      <c r="AQ104" s="22" t="s">
        <v>72</v>
      </c>
      <c r="AR104" s="22"/>
      <c r="AS104" s="22" t="s">
        <v>735</v>
      </c>
      <c r="AT104" s="22" t="s">
        <v>735</v>
      </c>
      <c r="AU104" s="22" t="s">
        <v>735</v>
      </c>
      <c r="AV104" s="22"/>
      <c r="AW104" s="22" t="s">
        <v>72</v>
      </c>
      <c r="AX104" s="22" t="s">
        <v>72</v>
      </c>
      <c r="AY104" s="22"/>
      <c r="AZ104" s="22"/>
      <c r="BA104" s="22" t="s">
        <v>1490</v>
      </c>
      <c r="BB104" s="22" t="s">
        <v>1491</v>
      </c>
      <c r="BC104" s="22"/>
      <c r="BD104" s="22"/>
      <c r="BE104" s="43" t="s">
        <v>193</v>
      </c>
    </row>
    <row r="105" spans="1:57" ht="15" customHeight="1" x14ac:dyDescent="0.25">
      <c r="A105" s="17">
        <v>21</v>
      </c>
      <c r="B105" s="43" t="s">
        <v>1352</v>
      </c>
      <c r="C105" s="43" t="s">
        <v>152</v>
      </c>
      <c r="D105" s="43" t="s">
        <v>182</v>
      </c>
      <c r="E105" s="43" t="s">
        <v>183</v>
      </c>
      <c r="F105" s="43" t="s">
        <v>61</v>
      </c>
      <c r="G105" s="43" t="s">
        <v>57</v>
      </c>
      <c r="H105" s="43" t="s">
        <v>155</v>
      </c>
      <c r="I105" s="43" t="s">
        <v>1492</v>
      </c>
      <c r="J105" s="44">
        <v>44348</v>
      </c>
      <c r="K105" s="44">
        <v>44377</v>
      </c>
      <c r="L105" s="43" t="s">
        <v>1493</v>
      </c>
      <c r="M105" s="43" t="s">
        <v>1361</v>
      </c>
      <c r="N105" s="43" t="s">
        <v>196</v>
      </c>
      <c r="O105" s="43" t="s">
        <v>1206</v>
      </c>
      <c r="P105" s="43" t="s">
        <v>68</v>
      </c>
      <c r="Q105" s="43" t="s">
        <v>69</v>
      </c>
      <c r="R105" s="25">
        <v>1</v>
      </c>
      <c r="S105" s="25">
        <v>0</v>
      </c>
      <c r="T105" s="25">
        <v>1</v>
      </c>
      <c r="U105" s="25">
        <v>0</v>
      </c>
      <c r="V105" s="25">
        <v>0</v>
      </c>
      <c r="W105" s="25">
        <v>0</v>
      </c>
      <c r="X105" s="25" t="s">
        <v>1468</v>
      </c>
      <c r="Y105" s="25">
        <v>0</v>
      </c>
      <c r="Z105" s="25" t="s">
        <v>1485</v>
      </c>
      <c r="AA105" s="25">
        <v>1</v>
      </c>
      <c r="AB105" s="25" t="s">
        <v>1494</v>
      </c>
      <c r="AC105" s="25"/>
      <c r="AD105" s="25"/>
      <c r="AE105" s="25">
        <f t="shared" si="13"/>
        <v>1</v>
      </c>
      <c r="AF105" s="21">
        <v>44295</v>
      </c>
      <c r="AG105" s="21">
        <v>44379</v>
      </c>
      <c r="AH105" s="21">
        <v>44474</v>
      </c>
      <c r="AI105" s="21"/>
      <c r="AJ105" s="23">
        <f t="shared" si="14"/>
        <v>1</v>
      </c>
      <c r="AK105" s="23" t="str">
        <f t="shared" si="15"/>
        <v/>
      </c>
      <c r="AL105" s="23">
        <f t="shared" si="16"/>
        <v>0</v>
      </c>
      <c r="AM105" s="23" t="str">
        <f t="shared" si="17"/>
        <v/>
      </c>
      <c r="AN105" s="23" t="str">
        <f t="shared" si="18"/>
        <v/>
      </c>
      <c r="AO105" s="22" t="s">
        <v>96</v>
      </c>
      <c r="AP105" s="22" t="s">
        <v>96</v>
      </c>
      <c r="AQ105" s="22" t="s">
        <v>72</v>
      </c>
      <c r="AR105" s="22"/>
      <c r="AS105" s="22" t="s">
        <v>96</v>
      </c>
      <c r="AT105" s="22" t="s">
        <v>96</v>
      </c>
      <c r="AU105" s="22" t="s">
        <v>735</v>
      </c>
      <c r="AV105" s="22"/>
      <c r="AW105" s="22" t="s">
        <v>96</v>
      </c>
      <c r="AX105" s="22" t="s">
        <v>96</v>
      </c>
      <c r="AY105" s="22"/>
      <c r="AZ105" s="22"/>
      <c r="BA105" s="22" t="s">
        <v>96</v>
      </c>
      <c r="BB105" s="22" t="s">
        <v>1495</v>
      </c>
      <c r="BC105" s="22"/>
      <c r="BD105" s="22"/>
      <c r="BE105" s="43" t="s">
        <v>193</v>
      </c>
    </row>
    <row r="106" spans="1:57" ht="15" customHeight="1" x14ac:dyDescent="0.25">
      <c r="A106" s="17">
        <v>22</v>
      </c>
      <c r="B106" s="43" t="s">
        <v>1352</v>
      </c>
      <c r="C106" s="43" t="s">
        <v>200</v>
      </c>
      <c r="D106" s="43" t="s">
        <v>182</v>
      </c>
      <c r="E106" s="43" t="s">
        <v>183</v>
      </c>
      <c r="F106" s="43" t="s">
        <v>61</v>
      </c>
      <c r="G106" s="43" t="s">
        <v>57</v>
      </c>
      <c r="H106" s="43" t="s">
        <v>155</v>
      </c>
      <c r="I106" s="43" t="s">
        <v>825</v>
      </c>
      <c r="J106" s="44">
        <v>44378</v>
      </c>
      <c r="K106" s="44">
        <v>44408</v>
      </c>
      <c r="L106" s="43" t="s">
        <v>1496</v>
      </c>
      <c r="M106" s="43" t="s">
        <v>1361</v>
      </c>
      <c r="N106" s="43" t="s">
        <v>196</v>
      </c>
      <c r="O106" s="43" t="s">
        <v>1206</v>
      </c>
      <c r="P106" s="43" t="s">
        <v>68</v>
      </c>
      <c r="Q106" s="43" t="s">
        <v>69</v>
      </c>
      <c r="R106" s="25">
        <v>1</v>
      </c>
      <c r="S106" s="25">
        <v>0</v>
      </c>
      <c r="T106" s="25">
        <v>0</v>
      </c>
      <c r="U106" s="25">
        <v>0</v>
      </c>
      <c r="V106" s="25">
        <v>1</v>
      </c>
      <c r="W106" s="25">
        <v>0</v>
      </c>
      <c r="X106" s="25" t="s">
        <v>1468</v>
      </c>
      <c r="Y106" s="25">
        <v>0</v>
      </c>
      <c r="Z106" s="25" t="s">
        <v>1497</v>
      </c>
      <c r="AA106" s="25">
        <v>0</v>
      </c>
      <c r="AB106" s="25" t="s">
        <v>1468</v>
      </c>
      <c r="AC106" s="25"/>
      <c r="AD106" s="25"/>
      <c r="AE106" s="25">
        <f t="shared" si="13"/>
        <v>0</v>
      </c>
      <c r="AF106" s="21">
        <v>44295</v>
      </c>
      <c r="AG106" s="21">
        <v>44379</v>
      </c>
      <c r="AH106" s="21">
        <v>44474</v>
      </c>
      <c r="AI106" s="21"/>
      <c r="AJ106" s="23">
        <f t="shared" si="14"/>
        <v>0</v>
      </c>
      <c r="AK106" s="23" t="str">
        <f t="shared" si="15"/>
        <v/>
      </c>
      <c r="AL106" s="23" t="str">
        <f t="shared" si="16"/>
        <v/>
      </c>
      <c r="AM106" s="23" t="str">
        <f t="shared" si="17"/>
        <v/>
      </c>
      <c r="AN106" s="23">
        <f t="shared" si="18"/>
        <v>0</v>
      </c>
      <c r="AO106" s="22" t="s">
        <v>96</v>
      </c>
      <c r="AP106" s="22" t="s">
        <v>96</v>
      </c>
      <c r="AQ106" s="22" t="s">
        <v>96</v>
      </c>
      <c r="AR106" s="22"/>
      <c r="AS106" s="22" t="s">
        <v>96</v>
      </c>
      <c r="AT106" s="22" t="s">
        <v>1497</v>
      </c>
      <c r="AU106" s="22" t="s">
        <v>96</v>
      </c>
      <c r="AV106" s="22"/>
      <c r="AW106" s="22" t="s">
        <v>96</v>
      </c>
      <c r="AX106" s="22" t="s">
        <v>96</v>
      </c>
      <c r="AY106" s="22"/>
      <c r="AZ106" s="22"/>
      <c r="BA106" s="22" t="s">
        <v>96</v>
      </c>
      <c r="BB106" s="22" t="s">
        <v>1498</v>
      </c>
      <c r="BC106" s="22"/>
      <c r="BD106" s="22"/>
      <c r="BE106" s="43" t="s">
        <v>193</v>
      </c>
    </row>
    <row r="107" spans="1:57" ht="15" customHeight="1" x14ac:dyDescent="0.25">
      <c r="A107" s="17">
        <v>1</v>
      </c>
      <c r="B107" s="43" t="s">
        <v>1510</v>
      </c>
      <c r="C107" s="43" t="s">
        <v>1511</v>
      </c>
      <c r="D107" s="43" t="s">
        <v>1512</v>
      </c>
      <c r="E107" s="43" t="s">
        <v>1038</v>
      </c>
      <c r="F107" s="43" t="s">
        <v>1039</v>
      </c>
      <c r="G107" s="43" t="s">
        <v>279</v>
      </c>
      <c r="H107" s="43" t="s">
        <v>155</v>
      </c>
      <c r="I107" s="43" t="s">
        <v>1513</v>
      </c>
      <c r="J107" s="44">
        <v>44228</v>
      </c>
      <c r="K107" s="44">
        <v>44561</v>
      </c>
      <c r="L107" s="43" t="s">
        <v>1514</v>
      </c>
      <c r="M107" s="43" t="s">
        <v>1515</v>
      </c>
      <c r="N107" s="43" t="s">
        <v>66</v>
      </c>
      <c r="O107" s="43" t="s">
        <v>1516</v>
      </c>
      <c r="P107" s="43" t="s">
        <v>68</v>
      </c>
      <c r="Q107" s="43" t="s">
        <v>69</v>
      </c>
      <c r="R107" s="20">
        <f>SUM(S107:V107)</f>
        <v>7</v>
      </c>
      <c r="S107" s="20">
        <v>2</v>
      </c>
      <c r="T107" s="20">
        <v>2</v>
      </c>
      <c r="U107" s="20">
        <v>2</v>
      </c>
      <c r="V107" s="20">
        <v>1</v>
      </c>
      <c r="W107" s="20">
        <v>4</v>
      </c>
      <c r="X107" s="20" t="s">
        <v>1517</v>
      </c>
      <c r="Y107" s="20">
        <v>2</v>
      </c>
      <c r="Z107" s="20" t="s">
        <v>1518</v>
      </c>
      <c r="AA107" s="20">
        <v>6</v>
      </c>
      <c r="AB107" s="20" t="s">
        <v>1519</v>
      </c>
      <c r="AC107" s="20"/>
      <c r="AD107" s="20"/>
      <c r="AE107" s="20">
        <f t="shared" si="13"/>
        <v>12</v>
      </c>
      <c r="AF107" s="21">
        <v>44295</v>
      </c>
      <c r="AG107" s="21">
        <v>44379</v>
      </c>
      <c r="AH107" s="21">
        <v>44480</v>
      </c>
      <c r="AI107" s="21"/>
      <c r="AJ107" s="23">
        <f t="shared" si="14"/>
        <v>1</v>
      </c>
      <c r="AK107" s="23">
        <f t="shared" si="15"/>
        <v>1</v>
      </c>
      <c r="AL107" s="23">
        <f t="shared" si="16"/>
        <v>1</v>
      </c>
      <c r="AM107" s="23">
        <f t="shared" si="17"/>
        <v>1</v>
      </c>
      <c r="AN107" s="23">
        <f t="shared" si="18"/>
        <v>0</v>
      </c>
      <c r="AO107" s="22" t="s">
        <v>72</v>
      </c>
      <c r="AP107" s="22" t="s">
        <v>72</v>
      </c>
      <c r="AQ107" s="22" t="s">
        <v>72</v>
      </c>
      <c r="AR107" s="22"/>
      <c r="AS107" s="22" t="s">
        <v>1520</v>
      </c>
      <c r="AT107" s="22" t="s">
        <v>1521</v>
      </c>
      <c r="AU107" s="22" t="s">
        <v>1522</v>
      </c>
      <c r="AV107" s="22"/>
      <c r="AW107" s="22" t="s">
        <v>72</v>
      </c>
      <c r="AX107" s="22" t="s">
        <v>72</v>
      </c>
      <c r="AY107" s="22"/>
      <c r="AZ107" s="22"/>
      <c r="BA107" s="22" t="s">
        <v>1523</v>
      </c>
      <c r="BB107" s="22" t="s">
        <v>1524</v>
      </c>
      <c r="BC107" s="22"/>
      <c r="BD107" s="22"/>
      <c r="BE107" s="43" t="s">
        <v>193</v>
      </c>
    </row>
    <row r="108" spans="1:57" ht="15" customHeight="1" x14ac:dyDescent="0.25">
      <c r="A108" s="17">
        <v>2</v>
      </c>
      <c r="B108" s="43" t="s">
        <v>1510</v>
      </c>
      <c r="C108" s="43" t="s">
        <v>1525</v>
      </c>
      <c r="D108" s="43" t="s">
        <v>1526</v>
      </c>
      <c r="E108" s="43" t="s">
        <v>1527</v>
      </c>
      <c r="F108" s="43" t="s">
        <v>1139</v>
      </c>
      <c r="G108" s="43" t="s">
        <v>279</v>
      </c>
      <c r="H108" s="43" t="s">
        <v>773</v>
      </c>
      <c r="I108" s="43" t="s">
        <v>1528</v>
      </c>
      <c r="J108" s="44">
        <v>44228</v>
      </c>
      <c r="K108" s="44">
        <v>44561</v>
      </c>
      <c r="L108" s="43" t="s">
        <v>1130</v>
      </c>
      <c r="M108" s="43" t="s">
        <v>1515</v>
      </c>
      <c r="N108" s="43" t="s">
        <v>196</v>
      </c>
      <c r="O108" s="43" t="s">
        <v>1529</v>
      </c>
      <c r="P108" s="43" t="s">
        <v>68</v>
      </c>
      <c r="Q108" s="43" t="s">
        <v>69</v>
      </c>
      <c r="R108" s="25">
        <v>1</v>
      </c>
      <c r="S108" s="25">
        <v>0.2</v>
      </c>
      <c r="T108" s="25">
        <v>0.3</v>
      </c>
      <c r="U108" s="25">
        <v>0.3</v>
      </c>
      <c r="V108" s="25">
        <v>0.2</v>
      </c>
      <c r="W108" s="25">
        <v>0.2</v>
      </c>
      <c r="X108" s="25" t="s">
        <v>1530</v>
      </c>
      <c r="Y108" s="25">
        <v>0.3</v>
      </c>
      <c r="Z108" s="25" t="s">
        <v>1531</v>
      </c>
      <c r="AA108" s="25">
        <v>0.3</v>
      </c>
      <c r="AB108" s="25" t="s">
        <v>1532</v>
      </c>
      <c r="AC108" s="25"/>
      <c r="AD108" s="25"/>
      <c r="AE108" s="25">
        <f t="shared" si="13"/>
        <v>0.8</v>
      </c>
      <c r="AF108" s="21">
        <v>44295</v>
      </c>
      <c r="AG108" s="21">
        <v>44379</v>
      </c>
      <c r="AH108" s="21">
        <v>44482</v>
      </c>
      <c r="AI108" s="21"/>
      <c r="AJ108" s="23">
        <f t="shared" si="14"/>
        <v>0.8</v>
      </c>
      <c r="AK108" s="23">
        <f t="shared" si="15"/>
        <v>1</v>
      </c>
      <c r="AL108" s="23">
        <f t="shared" si="16"/>
        <v>1</v>
      </c>
      <c r="AM108" s="23">
        <f t="shared" si="17"/>
        <v>1</v>
      </c>
      <c r="AN108" s="23">
        <f t="shared" si="18"/>
        <v>0</v>
      </c>
      <c r="AO108" s="22" t="s">
        <v>72</v>
      </c>
      <c r="AP108" s="22" t="s">
        <v>72</v>
      </c>
      <c r="AQ108" s="22" t="s">
        <v>72</v>
      </c>
      <c r="AR108" s="22"/>
      <c r="AS108" s="22" t="s">
        <v>1533</v>
      </c>
      <c r="AT108" s="22" t="s">
        <v>1534</v>
      </c>
      <c r="AU108" s="22" t="s">
        <v>1535</v>
      </c>
      <c r="AV108" s="22"/>
      <c r="AW108" s="22" t="s">
        <v>72</v>
      </c>
      <c r="AX108" s="22" t="s">
        <v>72</v>
      </c>
      <c r="AY108" s="22"/>
      <c r="AZ108" s="22"/>
      <c r="BA108" s="22" t="s">
        <v>1536</v>
      </c>
      <c r="BB108" s="22" t="s">
        <v>1536</v>
      </c>
      <c r="BC108" s="22"/>
      <c r="BD108" s="22"/>
      <c r="BE108" s="43" t="s">
        <v>78</v>
      </c>
    </row>
    <row r="109" spans="1:57" ht="15" customHeight="1" x14ac:dyDescent="0.25">
      <c r="A109" s="17">
        <v>3</v>
      </c>
      <c r="B109" s="43" t="s">
        <v>1510</v>
      </c>
      <c r="C109" s="43" t="s">
        <v>1525</v>
      </c>
      <c r="D109" s="43" t="s">
        <v>1526</v>
      </c>
      <c r="E109" s="43" t="s">
        <v>1527</v>
      </c>
      <c r="F109" s="43" t="s">
        <v>1139</v>
      </c>
      <c r="G109" s="43" t="s">
        <v>279</v>
      </c>
      <c r="H109" s="43" t="s">
        <v>773</v>
      </c>
      <c r="I109" s="43" t="s">
        <v>1537</v>
      </c>
      <c r="J109" s="44">
        <v>44228</v>
      </c>
      <c r="K109" s="44">
        <v>44561</v>
      </c>
      <c r="L109" s="43" t="s">
        <v>1130</v>
      </c>
      <c r="M109" s="43" t="s">
        <v>1515</v>
      </c>
      <c r="N109" s="43" t="s">
        <v>196</v>
      </c>
      <c r="O109" s="43" t="s">
        <v>1529</v>
      </c>
      <c r="P109" s="43" t="s">
        <v>68</v>
      </c>
      <c r="Q109" s="43" t="s">
        <v>69</v>
      </c>
      <c r="R109" s="25">
        <v>1</v>
      </c>
      <c r="S109" s="25">
        <v>0.2</v>
      </c>
      <c r="T109" s="25">
        <v>0.3</v>
      </c>
      <c r="U109" s="25">
        <v>0.3</v>
      </c>
      <c r="V109" s="25">
        <v>0.2</v>
      </c>
      <c r="W109" s="25">
        <v>0.2</v>
      </c>
      <c r="X109" s="25" t="s">
        <v>1538</v>
      </c>
      <c r="Y109" s="25">
        <v>0.3</v>
      </c>
      <c r="Z109" s="25" t="s">
        <v>1539</v>
      </c>
      <c r="AA109" s="25">
        <v>0.3</v>
      </c>
      <c r="AB109" s="25" t="s">
        <v>1540</v>
      </c>
      <c r="AC109" s="25"/>
      <c r="AD109" s="25"/>
      <c r="AE109" s="25">
        <f t="shared" si="13"/>
        <v>0.8</v>
      </c>
      <c r="AF109" s="21">
        <v>44295</v>
      </c>
      <c r="AG109" s="21">
        <v>44379</v>
      </c>
      <c r="AH109" s="21">
        <v>44480</v>
      </c>
      <c r="AI109" s="21"/>
      <c r="AJ109" s="23">
        <f t="shared" si="14"/>
        <v>0.8</v>
      </c>
      <c r="AK109" s="23">
        <f t="shared" si="15"/>
        <v>1</v>
      </c>
      <c r="AL109" s="23">
        <f t="shared" si="16"/>
        <v>1</v>
      </c>
      <c r="AM109" s="23">
        <f t="shared" si="17"/>
        <v>1</v>
      </c>
      <c r="AN109" s="23">
        <f t="shared" si="18"/>
        <v>0</v>
      </c>
      <c r="AO109" s="22" t="s">
        <v>72</v>
      </c>
      <c r="AP109" s="22" t="s">
        <v>72</v>
      </c>
      <c r="AQ109" s="22" t="s">
        <v>72</v>
      </c>
      <c r="AR109" s="22"/>
      <c r="AS109" s="22" t="s">
        <v>1541</v>
      </c>
      <c r="AT109" s="22" t="s">
        <v>1542</v>
      </c>
      <c r="AU109" s="22" t="s">
        <v>1543</v>
      </c>
      <c r="AV109" s="22"/>
      <c r="AW109" s="22" t="s">
        <v>72</v>
      </c>
      <c r="AX109" s="22" t="s">
        <v>72</v>
      </c>
      <c r="AY109" s="22"/>
      <c r="AZ109" s="22"/>
      <c r="BA109" s="22" t="s">
        <v>1544</v>
      </c>
      <c r="BB109" s="22" t="s">
        <v>1545</v>
      </c>
      <c r="BC109" s="22"/>
      <c r="BD109" s="22"/>
      <c r="BE109" s="43" t="s">
        <v>78</v>
      </c>
    </row>
    <row r="110" spans="1:57" ht="15" customHeight="1" x14ac:dyDescent="0.25">
      <c r="A110" s="17">
        <v>4</v>
      </c>
      <c r="B110" s="43" t="s">
        <v>1510</v>
      </c>
      <c r="C110" s="43" t="s">
        <v>1525</v>
      </c>
      <c r="D110" s="43" t="s">
        <v>1546</v>
      </c>
      <c r="E110" s="43" t="s">
        <v>1527</v>
      </c>
      <c r="F110" s="43" t="s">
        <v>1139</v>
      </c>
      <c r="G110" s="43" t="s">
        <v>279</v>
      </c>
      <c r="H110" s="43" t="s">
        <v>773</v>
      </c>
      <c r="I110" s="43" t="s">
        <v>1547</v>
      </c>
      <c r="J110" s="44">
        <v>44228</v>
      </c>
      <c r="K110" s="44">
        <v>44561</v>
      </c>
      <c r="L110" s="43" t="s">
        <v>1130</v>
      </c>
      <c r="M110" s="43" t="s">
        <v>1515</v>
      </c>
      <c r="N110" s="43" t="s">
        <v>196</v>
      </c>
      <c r="O110" s="43" t="s">
        <v>1548</v>
      </c>
      <c r="P110" s="43" t="s">
        <v>68</v>
      </c>
      <c r="Q110" s="43" t="s">
        <v>69</v>
      </c>
      <c r="R110" s="25">
        <v>1</v>
      </c>
      <c r="S110" s="25">
        <v>0.2</v>
      </c>
      <c r="T110" s="25">
        <v>0.3</v>
      </c>
      <c r="U110" s="25">
        <v>0.3</v>
      </c>
      <c r="V110" s="25">
        <v>0.2</v>
      </c>
      <c r="W110" s="25">
        <v>0.2</v>
      </c>
      <c r="X110" s="25" t="s">
        <v>1549</v>
      </c>
      <c r="Y110" s="25">
        <v>0.3</v>
      </c>
      <c r="Z110" s="25" t="s">
        <v>1550</v>
      </c>
      <c r="AA110" s="25">
        <v>0.3</v>
      </c>
      <c r="AB110" s="25" t="s">
        <v>1551</v>
      </c>
      <c r="AC110" s="25"/>
      <c r="AD110" s="25"/>
      <c r="AE110" s="25">
        <f t="shared" si="13"/>
        <v>0.8</v>
      </c>
      <c r="AF110" s="21">
        <v>44295</v>
      </c>
      <c r="AG110" s="21">
        <v>44379</v>
      </c>
      <c r="AH110" s="21">
        <v>44480</v>
      </c>
      <c r="AI110" s="21"/>
      <c r="AJ110" s="23">
        <f t="shared" si="14"/>
        <v>0.8</v>
      </c>
      <c r="AK110" s="23">
        <f t="shared" si="15"/>
        <v>1</v>
      </c>
      <c r="AL110" s="23">
        <f t="shared" si="16"/>
        <v>1</v>
      </c>
      <c r="AM110" s="23">
        <f t="shared" si="17"/>
        <v>1</v>
      </c>
      <c r="AN110" s="23">
        <f t="shared" si="18"/>
        <v>0</v>
      </c>
      <c r="AO110" s="22" t="s">
        <v>72</v>
      </c>
      <c r="AP110" s="22" t="s">
        <v>72</v>
      </c>
      <c r="AQ110" s="22" t="s">
        <v>72</v>
      </c>
      <c r="AR110" s="22"/>
      <c r="AS110" s="22" t="s">
        <v>1552</v>
      </c>
      <c r="AT110" s="22" t="s">
        <v>1553</v>
      </c>
      <c r="AU110" s="22" t="s">
        <v>1554</v>
      </c>
      <c r="AV110" s="22"/>
      <c r="AW110" s="22" t="s">
        <v>72</v>
      </c>
      <c r="AX110" s="22" t="s">
        <v>72</v>
      </c>
      <c r="AY110" s="22"/>
      <c r="AZ110" s="22"/>
      <c r="BA110" s="22" t="s">
        <v>1555</v>
      </c>
      <c r="BB110" s="22" t="s">
        <v>1556</v>
      </c>
      <c r="BC110" s="22"/>
      <c r="BD110" s="22"/>
      <c r="BE110" s="43" t="s">
        <v>78</v>
      </c>
    </row>
    <row r="111" spans="1:57" ht="15" customHeight="1" x14ac:dyDescent="0.25">
      <c r="A111" s="17">
        <v>5</v>
      </c>
      <c r="B111" s="43" t="s">
        <v>1510</v>
      </c>
      <c r="C111" s="43" t="s">
        <v>1525</v>
      </c>
      <c r="D111" s="43" t="s">
        <v>1546</v>
      </c>
      <c r="E111" s="43" t="s">
        <v>1527</v>
      </c>
      <c r="F111" s="43" t="s">
        <v>1139</v>
      </c>
      <c r="G111" s="43" t="s">
        <v>279</v>
      </c>
      <c r="H111" s="43" t="s">
        <v>773</v>
      </c>
      <c r="I111" s="43" t="s">
        <v>1557</v>
      </c>
      <c r="J111" s="44">
        <v>44228</v>
      </c>
      <c r="K111" s="44">
        <v>44561</v>
      </c>
      <c r="L111" s="43" t="s">
        <v>1130</v>
      </c>
      <c r="M111" s="43" t="s">
        <v>1515</v>
      </c>
      <c r="N111" s="43" t="s">
        <v>196</v>
      </c>
      <c r="O111" s="43" t="s">
        <v>1548</v>
      </c>
      <c r="P111" s="43" t="s">
        <v>68</v>
      </c>
      <c r="Q111" s="43" t="s">
        <v>69</v>
      </c>
      <c r="R111" s="25">
        <v>1</v>
      </c>
      <c r="S111" s="25">
        <v>0.2</v>
      </c>
      <c r="T111" s="25">
        <v>0.3</v>
      </c>
      <c r="U111" s="25">
        <v>0.3</v>
      </c>
      <c r="V111" s="25">
        <v>0.2</v>
      </c>
      <c r="W111" s="25">
        <v>0.2</v>
      </c>
      <c r="X111" s="25" t="s">
        <v>1558</v>
      </c>
      <c r="Y111" s="25">
        <v>0.3</v>
      </c>
      <c r="Z111" s="25" t="s">
        <v>1559</v>
      </c>
      <c r="AA111" s="25">
        <v>0.3</v>
      </c>
      <c r="AB111" s="25" t="s">
        <v>1560</v>
      </c>
      <c r="AC111" s="25"/>
      <c r="AD111" s="25"/>
      <c r="AE111" s="25">
        <f t="shared" si="13"/>
        <v>0.8</v>
      </c>
      <c r="AF111" s="21">
        <v>44295</v>
      </c>
      <c r="AG111" s="21">
        <v>44379</v>
      </c>
      <c r="AH111" s="21">
        <v>44480</v>
      </c>
      <c r="AI111" s="21"/>
      <c r="AJ111" s="23">
        <f t="shared" si="14"/>
        <v>0.8</v>
      </c>
      <c r="AK111" s="23">
        <f t="shared" si="15"/>
        <v>1</v>
      </c>
      <c r="AL111" s="23">
        <f t="shared" si="16"/>
        <v>1</v>
      </c>
      <c r="AM111" s="23">
        <f t="shared" si="17"/>
        <v>1</v>
      </c>
      <c r="AN111" s="23">
        <f t="shared" si="18"/>
        <v>0</v>
      </c>
      <c r="AO111" s="22" t="s">
        <v>72</v>
      </c>
      <c r="AP111" s="22" t="s">
        <v>72</v>
      </c>
      <c r="AQ111" s="22" t="s">
        <v>72</v>
      </c>
      <c r="AR111" s="22"/>
      <c r="AS111" s="22" t="s">
        <v>1561</v>
      </c>
      <c r="AT111" s="22" t="s">
        <v>1562</v>
      </c>
      <c r="AU111" s="22" t="s">
        <v>1563</v>
      </c>
      <c r="AV111" s="22"/>
      <c r="AW111" s="22" t="s">
        <v>72</v>
      </c>
      <c r="AX111" s="22" t="s">
        <v>72</v>
      </c>
      <c r="AY111" s="22"/>
      <c r="AZ111" s="22"/>
      <c r="BA111" s="22" t="s">
        <v>1564</v>
      </c>
      <c r="BB111" s="22" t="s">
        <v>1565</v>
      </c>
      <c r="BC111" s="22"/>
      <c r="BD111" s="22"/>
      <c r="BE111" s="43" t="s">
        <v>78</v>
      </c>
    </row>
    <row r="112" spans="1:57" ht="15" customHeight="1" x14ac:dyDescent="0.25">
      <c r="A112" s="17">
        <v>6</v>
      </c>
      <c r="B112" s="43" t="s">
        <v>1510</v>
      </c>
      <c r="C112" s="43" t="s">
        <v>1525</v>
      </c>
      <c r="D112" s="43" t="s">
        <v>1546</v>
      </c>
      <c r="E112" s="43" t="s">
        <v>1527</v>
      </c>
      <c r="F112" s="43" t="s">
        <v>1139</v>
      </c>
      <c r="G112" s="43" t="s">
        <v>279</v>
      </c>
      <c r="H112" s="43" t="s">
        <v>773</v>
      </c>
      <c r="I112" s="43" t="s">
        <v>1566</v>
      </c>
      <c r="J112" s="44">
        <v>44228</v>
      </c>
      <c r="K112" s="44">
        <v>44561</v>
      </c>
      <c r="L112" s="43" t="s">
        <v>1130</v>
      </c>
      <c r="M112" s="43" t="s">
        <v>1515</v>
      </c>
      <c r="N112" s="43" t="s">
        <v>196</v>
      </c>
      <c r="O112" s="43" t="s">
        <v>1548</v>
      </c>
      <c r="P112" s="43" t="s">
        <v>68</v>
      </c>
      <c r="Q112" s="43" t="s">
        <v>69</v>
      </c>
      <c r="R112" s="25">
        <v>1</v>
      </c>
      <c r="S112" s="25">
        <v>0.2</v>
      </c>
      <c r="T112" s="25">
        <v>0.3</v>
      </c>
      <c r="U112" s="25">
        <v>0.3</v>
      </c>
      <c r="V112" s="25">
        <v>0.2</v>
      </c>
      <c r="W112" s="25">
        <v>0.2</v>
      </c>
      <c r="X112" s="25" t="s">
        <v>1567</v>
      </c>
      <c r="Y112" s="25">
        <v>0.3</v>
      </c>
      <c r="Z112" s="25" t="s">
        <v>1568</v>
      </c>
      <c r="AA112" s="25">
        <v>0.3</v>
      </c>
      <c r="AB112" s="25" t="s">
        <v>1569</v>
      </c>
      <c r="AC112" s="25"/>
      <c r="AD112" s="25"/>
      <c r="AE112" s="25">
        <f t="shared" si="13"/>
        <v>0.8</v>
      </c>
      <c r="AF112" s="21">
        <v>44295</v>
      </c>
      <c r="AG112" s="21">
        <v>44379</v>
      </c>
      <c r="AH112" s="21">
        <v>44482</v>
      </c>
      <c r="AI112" s="21"/>
      <c r="AJ112" s="23">
        <f t="shared" si="14"/>
        <v>0.8</v>
      </c>
      <c r="AK112" s="23">
        <f t="shared" si="15"/>
        <v>1</v>
      </c>
      <c r="AL112" s="23">
        <f t="shared" si="16"/>
        <v>1</v>
      </c>
      <c r="AM112" s="23">
        <f t="shared" si="17"/>
        <v>1</v>
      </c>
      <c r="AN112" s="23">
        <f t="shared" si="18"/>
        <v>0</v>
      </c>
      <c r="AO112" s="22" t="s">
        <v>96</v>
      </c>
      <c r="AP112" s="22" t="s">
        <v>72</v>
      </c>
      <c r="AQ112" s="22" t="s">
        <v>72</v>
      </c>
      <c r="AR112" s="22"/>
      <c r="AS112" s="22" t="s">
        <v>1570</v>
      </c>
      <c r="AT112" s="22" t="s">
        <v>1571</v>
      </c>
      <c r="AU112" s="22" t="s">
        <v>1572</v>
      </c>
      <c r="AV112" s="22"/>
      <c r="AW112" s="22" t="s">
        <v>72</v>
      </c>
      <c r="AX112" s="22" t="s">
        <v>72</v>
      </c>
      <c r="AY112" s="22"/>
      <c r="AZ112" s="22"/>
      <c r="BA112" s="22" t="s">
        <v>1573</v>
      </c>
      <c r="BB112" s="22" t="s">
        <v>1574</v>
      </c>
      <c r="BC112" s="22"/>
      <c r="BD112" s="22"/>
      <c r="BE112" s="43" t="s">
        <v>78</v>
      </c>
    </row>
    <row r="113" spans="1:57" ht="15" customHeight="1" x14ac:dyDescent="0.25">
      <c r="A113" s="17">
        <v>7</v>
      </c>
      <c r="B113" s="43" t="s">
        <v>1510</v>
      </c>
      <c r="C113" s="43" t="s">
        <v>1525</v>
      </c>
      <c r="D113" s="43" t="s">
        <v>1546</v>
      </c>
      <c r="E113" s="43" t="s">
        <v>1527</v>
      </c>
      <c r="F113" s="43" t="s">
        <v>1139</v>
      </c>
      <c r="G113" s="43" t="s">
        <v>279</v>
      </c>
      <c r="H113" s="43" t="s">
        <v>773</v>
      </c>
      <c r="I113" s="43" t="s">
        <v>1575</v>
      </c>
      <c r="J113" s="44">
        <v>44228</v>
      </c>
      <c r="K113" s="44">
        <v>44561</v>
      </c>
      <c r="L113" s="43" t="s">
        <v>1130</v>
      </c>
      <c r="M113" s="43" t="s">
        <v>1515</v>
      </c>
      <c r="N113" s="43" t="s">
        <v>66</v>
      </c>
      <c r="O113" s="43" t="s">
        <v>1576</v>
      </c>
      <c r="P113" s="43" t="s">
        <v>68</v>
      </c>
      <c r="Q113" s="43" t="s">
        <v>69</v>
      </c>
      <c r="R113" s="20">
        <v>1</v>
      </c>
      <c r="S113" s="20">
        <v>0</v>
      </c>
      <c r="T113" s="20">
        <v>0</v>
      </c>
      <c r="U113" s="20">
        <v>0</v>
      </c>
      <c r="V113" s="20">
        <v>1</v>
      </c>
      <c r="W113" s="20">
        <v>0</v>
      </c>
      <c r="X113" s="20" t="s">
        <v>1577</v>
      </c>
      <c r="Y113" s="20">
        <v>0</v>
      </c>
      <c r="Z113" s="20" t="s">
        <v>1577</v>
      </c>
      <c r="AA113" s="20">
        <v>0</v>
      </c>
      <c r="AB113" s="20" t="s">
        <v>1577</v>
      </c>
      <c r="AC113" s="20"/>
      <c r="AD113" s="20"/>
      <c r="AE113" s="20">
        <f t="shared" si="13"/>
        <v>0</v>
      </c>
      <c r="AF113" s="21">
        <v>44295</v>
      </c>
      <c r="AG113" s="21">
        <v>44379</v>
      </c>
      <c r="AH113" s="21">
        <v>44480</v>
      </c>
      <c r="AI113" s="21"/>
      <c r="AJ113" s="23">
        <f t="shared" si="14"/>
        <v>0</v>
      </c>
      <c r="AK113" s="23" t="str">
        <f t="shared" si="15"/>
        <v/>
      </c>
      <c r="AL113" s="23" t="str">
        <f t="shared" si="16"/>
        <v/>
      </c>
      <c r="AM113" s="23" t="str">
        <f t="shared" si="17"/>
        <v/>
      </c>
      <c r="AN113" s="23">
        <f t="shared" si="18"/>
        <v>0</v>
      </c>
      <c r="AO113" s="22" t="s">
        <v>96</v>
      </c>
      <c r="AP113" s="22" t="s">
        <v>96</v>
      </c>
      <c r="AQ113" s="22" t="s">
        <v>96</v>
      </c>
      <c r="AR113" s="22"/>
      <c r="AS113" s="22" t="s">
        <v>1578</v>
      </c>
      <c r="AT113" s="22" t="s">
        <v>1579</v>
      </c>
      <c r="AU113" s="22" t="s">
        <v>1577</v>
      </c>
      <c r="AV113" s="22"/>
      <c r="AW113" s="22" t="s">
        <v>96</v>
      </c>
      <c r="AX113" s="22" t="s">
        <v>96</v>
      </c>
      <c r="AY113" s="22"/>
      <c r="AZ113" s="22"/>
      <c r="BA113" s="22" t="s">
        <v>1021</v>
      </c>
      <c r="BB113" s="22" t="s">
        <v>1021</v>
      </c>
      <c r="BC113" s="22"/>
      <c r="BD113" s="22"/>
      <c r="BE113" s="43" t="s">
        <v>78</v>
      </c>
    </row>
    <row r="114" spans="1:57" ht="15" customHeight="1" x14ac:dyDescent="0.25">
      <c r="A114" s="17">
        <v>8</v>
      </c>
      <c r="B114" s="43" t="s">
        <v>1510</v>
      </c>
      <c r="C114" s="43" t="s">
        <v>1525</v>
      </c>
      <c r="D114" s="43" t="s">
        <v>1546</v>
      </c>
      <c r="E114" s="43" t="s">
        <v>1527</v>
      </c>
      <c r="F114" s="43" t="s">
        <v>1139</v>
      </c>
      <c r="G114" s="43" t="s">
        <v>279</v>
      </c>
      <c r="H114" s="43" t="s">
        <v>773</v>
      </c>
      <c r="I114" s="43" t="s">
        <v>1580</v>
      </c>
      <c r="J114" s="44">
        <v>44228</v>
      </c>
      <c r="K114" s="44">
        <v>44561</v>
      </c>
      <c r="L114" s="43" t="s">
        <v>1130</v>
      </c>
      <c r="M114" s="43" t="s">
        <v>1515</v>
      </c>
      <c r="N114" s="43" t="s">
        <v>196</v>
      </c>
      <c r="O114" s="43" t="s">
        <v>1581</v>
      </c>
      <c r="P114" s="43" t="s">
        <v>68</v>
      </c>
      <c r="Q114" s="43" t="s">
        <v>69</v>
      </c>
      <c r="R114" s="25">
        <v>1</v>
      </c>
      <c r="S114" s="25">
        <v>0</v>
      </c>
      <c r="T114" s="25">
        <v>0</v>
      </c>
      <c r="U114" s="25">
        <v>0</v>
      </c>
      <c r="V114" s="25">
        <v>1</v>
      </c>
      <c r="W114" s="25">
        <v>0</v>
      </c>
      <c r="X114" s="25" t="s">
        <v>1577</v>
      </c>
      <c r="Y114" s="25">
        <v>0</v>
      </c>
      <c r="Z114" s="25" t="s">
        <v>1577</v>
      </c>
      <c r="AA114" s="25">
        <v>0</v>
      </c>
      <c r="AB114" s="25" t="s">
        <v>1577</v>
      </c>
      <c r="AC114" s="25"/>
      <c r="AD114" s="25"/>
      <c r="AE114" s="25">
        <f t="shared" si="13"/>
        <v>0</v>
      </c>
      <c r="AF114" s="21">
        <v>44295</v>
      </c>
      <c r="AG114" s="21">
        <v>44379</v>
      </c>
      <c r="AH114" s="21">
        <v>44480</v>
      </c>
      <c r="AI114" s="21"/>
      <c r="AJ114" s="23">
        <f t="shared" si="14"/>
        <v>0</v>
      </c>
      <c r="AK114" s="23" t="str">
        <f t="shared" si="15"/>
        <v/>
      </c>
      <c r="AL114" s="23" t="str">
        <f t="shared" si="16"/>
        <v/>
      </c>
      <c r="AM114" s="23" t="str">
        <f t="shared" si="17"/>
        <v/>
      </c>
      <c r="AN114" s="23">
        <f t="shared" si="18"/>
        <v>0</v>
      </c>
      <c r="AO114" s="22" t="s">
        <v>96</v>
      </c>
      <c r="AP114" s="22" t="s">
        <v>96</v>
      </c>
      <c r="AQ114" s="22" t="s">
        <v>96</v>
      </c>
      <c r="AR114" s="22"/>
      <c r="AS114" s="22" t="s">
        <v>1582</v>
      </c>
      <c r="AT114" s="22" t="s">
        <v>1578</v>
      </c>
      <c r="AU114" s="22" t="s">
        <v>1577</v>
      </c>
      <c r="AV114" s="22"/>
      <c r="AW114" s="22" t="s">
        <v>96</v>
      </c>
      <c r="AX114" s="22" t="s">
        <v>96</v>
      </c>
      <c r="AY114" s="22"/>
      <c r="AZ114" s="22"/>
      <c r="BA114" s="22" t="s">
        <v>1021</v>
      </c>
      <c r="BB114" s="22" t="s">
        <v>1021</v>
      </c>
      <c r="BC114" s="22"/>
      <c r="BD114" s="22"/>
      <c r="BE114" s="43" t="s">
        <v>78</v>
      </c>
    </row>
    <row r="115" spans="1:57" ht="15" customHeight="1" x14ac:dyDescent="0.25">
      <c r="A115" s="17">
        <v>9</v>
      </c>
      <c r="B115" s="43" t="s">
        <v>1510</v>
      </c>
      <c r="C115" s="43" t="s">
        <v>152</v>
      </c>
      <c r="D115" s="43" t="s">
        <v>182</v>
      </c>
      <c r="E115" s="43" t="s">
        <v>183</v>
      </c>
      <c r="F115" s="43" t="s">
        <v>61</v>
      </c>
      <c r="G115" s="43" t="s">
        <v>57</v>
      </c>
      <c r="H115" s="43" t="s">
        <v>155</v>
      </c>
      <c r="I115" s="43" t="s">
        <v>194</v>
      </c>
      <c r="J115" s="44">
        <v>44197</v>
      </c>
      <c r="K115" s="44">
        <v>44561</v>
      </c>
      <c r="L115" s="43" t="s">
        <v>195</v>
      </c>
      <c r="M115" s="43" t="s">
        <v>1515</v>
      </c>
      <c r="N115" s="43" t="s">
        <v>196</v>
      </c>
      <c r="O115" s="43" t="s">
        <v>186</v>
      </c>
      <c r="P115" s="43" t="s">
        <v>3</v>
      </c>
      <c r="Q115" s="43" t="s">
        <v>69</v>
      </c>
      <c r="R115" s="25">
        <v>1</v>
      </c>
      <c r="S115" s="25">
        <v>0</v>
      </c>
      <c r="T115" s="25">
        <v>0</v>
      </c>
      <c r="U115" s="25">
        <v>0.5</v>
      </c>
      <c r="V115" s="25">
        <v>0.5</v>
      </c>
      <c r="W115" s="25">
        <v>0</v>
      </c>
      <c r="X115" s="25" t="s">
        <v>1583</v>
      </c>
      <c r="Y115" s="25">
        <v>0.5</v>
      </c>
      <c r="Z115" s="25" t="s">
        <v>1584</v>
      </c>
      <c r="AA115" s="25">
        <v>0.5</v>
      </c>
      <c r="AB115" s="25" t="s">
        <v>1585</v>
      </c>
      <c r="AC115" s="25"/>
      <c r="AD115" s="25"/>
      <c r="AE115" s="25">
        <f t="shared" si="13"/>
        <v>1</v>
      </c>
      <c r="AF115" s="21">
        <v>44295</v>
      </c>
      <c r="AG115" s="21">
        <v>44379</v>
      </c>
      <c r="AH115" s="21">
        <v>44480</v>
      </c>
      <c r="AI115" s="21"/>
      <c r="AJ115" s="23">
        <f t="shared" si="14"/>
        <v>1</v>
      </c>
      <c r="AK115" s="23" t="str">
        <f t="shared" si="15"/>
        <v/>
      </c>
      <c r="AL115" s="23" t="str">
        <f t="shared" si="16"/>
        <v/>
      </c>
      <c r="AM115" s="23">
        <f t="shared" si="17"/>
        <v>1</v>
      </c>
      <c r="AN115" s="23">
        <f t="shared" si="18"/>
        <v>0</v>
      </c>
      <c r="AO115" s="22" t="s">
        <v>96</v>
      </c>
      <c r="AP115" s="22" t="s">
        <v>72</v>
      </c>
      <c r="AQ115" s="22" t="s">
        <v>72</v>
      </c>
      <c r="AR115" s="22"/>
      <c r="AS115" s="22" t="s">
        <v>1586</v>
      </c>
      <c r="AT115" s="22" t="s">
        <v>1587</v>
      </c>
      <c r="AU115" s="22" t="s">
        <v>1588</v>
      </c>
      <c r="AV115" s="22"/>
      <c r="AW115" s="22" t="s">
        <v>96</v>
      </c>
      <c r="AX115" s="22" t="s">
        <v>72</v>
      </c>
      <c r="AY115" s="22"/>
      <c r="AZ115" s="22"/>
      <c r="BA115" s="22" t="s">
        <v>1021</v>
      </c>
      <c r="BB115" s="22" t="s">
        <v>1589</v>
      </c>
      <c r="BC115" s="22"/>
      <c r="BD115" s="22"/>
      <c r="BE115" s="43" t="s">
        <v>193</v>
      </c>
    </row>
    <row r="116" spans="1:57" ht="15" customHeight="1" x14ac:dyDescent="0.25">
      <c r="A116" s="17">
        <v>10</v>
      </c>
      <c r="B116" s="43" t="s">
        <v>1510</v>
      </c>
      <c r="C116" s="43" t="s">
        <v>200</v>
      </c>
      <c r="D116" s="43" t="s">
        <v>182</v>
      </c>
      <c r="E116" s="43" t="s">
        <v>183</v>
      </c>
      <c r="F116" s="43" t="s">
        <v>61</v>
      </c>
      <c r="G116" s="43" t="s">
        <v>57</v>
      </c>
      <c r="H116" s="43" t="s">
        <v>155</v>
      </c>
      <c r="I116" s="43" t="s">
        <v>201</v>
      </c>
      <c r="J116" s="44">
        <v>44197</v>
      </c>
      <c r="K116" s="44">
        <v>44561</v>
      </c>
      <c r="L116" s="43" t="s">
        <v>202</v>
      </c>
      <c r="M116" s="43" t="s">
        <v>1515</v>
      </c>
      <c r="N116" s="43" t="s">
        <v>66</v>
      </c>
      <c r="O116" s="43" t="s">
        <v>186</v>
      </c>
      <c r="P116" s="43" t="s">
        <v>3</v>
      </c>
      <c r="Q116" s="43" t="s">
        <v>69</v>
      </c>
      <c r="R116" s="20">
        <v>4</v>
      </c>
      <c r="S116" s="20">
        <v>1</v>
      </c>
      <c r="T116" s="20">
        <v>1</v>
      </c>
      <c r="U116" s="20">
        <v>1</v>
      </c>
      <c r="V116" s="20">
        <v>1</v>
      </c>
      <c r="W116" s="20">
        <v>1</v>
      </c>
      <c r="X116" s="20" t="s">
        <v>1590</v>
      </c>
      <c r="Y116" s="20">
        <v>1</v>
      </c>
      <c r="Z116" s="20" t="s">
        <v>1591</v>
      </c>
      <c r="AA116" s="20">
        <v>1</v>
      </c>
      <c r="AB116" s="20" t="s">
        <v>1592</v>
      </c>
      <c r="AC116" s="20"/>
      <c r="AD116" s="20"/>
      <c r="AE116" s="20">
        <f t="shared" si="13"/>
        <v>3</v>
      </c>
      <c r="AF116" s="21">
        <v>44295</v>
      </c>
      <c r="AG116" s="21">
        <v>44379</v>
      </c>
      <c r="AH116" s="21">
        <v>44480</v>
      </c>
      <c r="AI116" s="21"/>
      <c r="AJ116" s="23">
        <f t="shared" si="14"/>
        <v>0.75</v>
      </c>
      <c r="AK116" s="23">
        <f t="shared" si="15"/>
        <v>1</v>
      </c>
      <c r="AL116" s="23">
        <f t="shared" si="16"/>
        <v>1</v>
      </c>
      <c r="AM116" s="23">
        <f t="shared" si="17"/>
        <v>1</v>
      </c>
      <c r="AN116" s="23">
        <f t="shared" si="18"/>
        <v>0</v>
      </c>
      <c r="AO116" s="22" t="s">
        <v>72</v>
      </c>
      <c r="AP116" s="22" t="s">
        <v>72</v>
      </c>
      <c r="AQ116" s="22" t="s">
        <v>72</v>
      </c>
      <c r="AR116" s="22"/>
      <c r="AS116" s="22" t="s">
        <v>1593</v>
      </c>
      <c r="AT116" s="22" t="s">
        <v>1594</v>
      </c>
      <c r="AU116" s="22" t="s">
        <v>1595</v>
      </c>
      <c r="AV116" s="22"/>
      <c r="AW116" s="22" t="s">
        <v>72</v>
      </c>
      <c r="AX116" s="22" t="s">
        <v>72</v>
      </c>
      <c r="AY116" s="22"/>
      <c r="AZ116" s="22"/>
      <c r="BA116" s="22" t="s">
        <v>1596</v>
      </c>
      <c r="BB116" s="22" t="s">
        <v>1596</v>
      </c>
      <c r="BC116" s="22"/>
      <c r="BD116" s="22"/>
      <c r="BE116" s="43" t="s">
        <v>193</v>
      </c>
    </row>
    <row r="117" spans="1:57" ht="15" customHeight="1" x14ac:dyDescent="0.25">
      <c r="A117" s="17">
        <v>11</v>
      </c>
      <c r="B117" s="43" t="s">
        <v>1510</v>
      </c>
      <c r="C117" s="43" t="s">
        <v>200</v>
      </c>
      <c r="D117" s="43" t="s">
        <v>182</v>
      </c>
      <c r="E117" s="43" t="s">
        <v>183</v>
      </c>
      <c r="F117" s="43" t="s">
        <v>61</v>
      </c>
      <c r="G117" s="43" t="s">
        <v>57</v>
      </c>
      <c r="H117" s="43" t="s">
        <v>155</v>
      </c>
      <c r="I117" s="43" t="s">
        <v>825</v>
      </c>
      <c r="J117" s="44">
        <v>44470</v>
      </c>
      <c r="K117" s="44">
        <v>44561</v>
      </c>
      <c r="L117" s="43" t="s">
        <v>202</v>
      </c>
      <c r="M117" s="43" t="s">
        <v>1515</v>
      </c>
      <c r="N117" s="43" t="s">
        <v>66</v>
      </c>
      <c r="O117" s="43" t="s">
        <v>186</v>
      </c>
      <c r="P117" s="43" t="s">
        <v>3</v>
      </c>
      <c r="Q117" s="43" t="s">
        <v>69</v>
      </c>
      <c r="R117" s="20">
        <v>1</v>
      </c>
      <c r="S117" s="20">
        <v>0</v>
      </c>
      <c r="T117" s="20">
        <v>0</v>
      </c>
      <c r="U117" s="20">
        <v>0</v>
      </c>
      <c r="V117" s="20">
        <v>1</v>
      </c>
      <c r="W117" s="20">
        <v>0</v>
      </c>
      <c r="X117" s="20" t="s">
        <v>1597</v>
      </c>
      <c r="Y117" s="20">
        <v>0</v>
      </c>
      <c r="Z117" s="20" t="s">
        <v>1597</v>
      </c>
      <c r="AA117" s="20">
        <v>0</v>
      </c>
      <c r="AB117" s="20" t="s">
        <v>1597</v>
      </c>
      <c r="AC117" s="20"/>
      <c r="AD117" s="20"/>
      <c r="AE117" s="20">
        <f t="shared" si="13"/>
        <v>0</v>
      </c>
      <c r="AF117" s="21">
        <v>44295</v>
      </c>
      <c r="AG117" s="21">
        <v>44379</v>
      </c>
      <c r="AH117" s="21">
        <v>44480</v>
      </c>
      <c r="AI117" s="21"/>
      <c r="AJ117" s="23">
        <f t="shared" si="14"/>
        <v>0</v>
      </c>
      <c r="AK117" s="23" t="str">
        <f t="shared" si="15"/>
        <v/>
      </c>
      <c r="AL117" s="23" t="str">
        <f t="shared" si="16"/>
        <v/>
      </c>
      <c r="AM117" s="23" t="str">
        <f t="shared" si="17"/>
        <v/>
      </c>
      <c r="AN117" s="23">
        <f t="shared" si="18"/>
        <v>0</v>
      </c>
      <c r="AO117" s="22" t="s">
        <v>96</v>
      </c>
      <c r="AP117" s="22" t="s">
        <v>96</v>
      </c>
      <c r="AQ117" s="22" t="s">
        <v>96</v>
      </c>
      <c r="AR117" s="22"/>
      <c r="AS117" s="22" t="s">
        <v>1598</v>
      </c>
      <c r="AT117" s="22" t="s">
        <v>1599</v>
      </c>
      <c r="AU117" s="22" t="s">
        <v>1597</v>
      </c>
      <c r="AV117" s="22"/>
      <c r="AW117" s="22" t="s">
        <v>96</v>
      </c>
      <c r="AX117" s="22" t="s">
        <v>96</v>
      </c>
      <c r="AY117" s="22"/>
      <c r="AZ117" s="22"/>
      <c r="BA117" s="22" t="s">
        <v>1021</v>
      </c>
      <c r="BB117" s="22" t="s">
        <v>1021</v>
      </c>
      <c r="BC117" s="22"/>
      <c r="BD117" s="22"/>
      <c r="BE117" s="43" t="s">
        <v>193</v>
      </c>
    </row>
    <row r="118" spans="1:57" ht="15" customHeight="1" x14ac:dyDescent="0.25">
      <c r="A118" s="17">
        <v>12</v>
      </c>
      <c r="B118" s="43" t="s">
        <v>1510</v>
      </c>
      <c r="C118" s="43" t="s">
        <v>58</v>
      </c>
      <c r="D118" s="43" t="s">
        <v>182</v>
      </c>
      <c r="E118" s="43" t="s">
        <v>183</v>
      </c>
      <c r="F118" s="43" t="s">
        <v>61</v>
      </c>
      <c r="G118" s="43" t="s">
        <v>57</v>
      </c>
      <c r="H118" s="43" t="s">
        <v>155</v>
      </c>
      <c r="I118" s="43" t="s">
        <v>829</v>
      </c>
      <c r="J118" s="44">
        <v>44197</v>
      </c>
      <c r="K118" s="44">
        <v>44561</v>
      </c>
      <c r="L118" s="43" t="s">
        <v>215</v>
      </c>
      <c r="M118" s="43" t="s">
        <v>1515</v>
      </c>
      <c r="N118" s="43" t="s">
        <v>66</v>
      </c>
      <c r="O118" s="43" t="s">
        <v>186</v>
      </c>
      <c r="P118" s="43" t="s">
        <v>3</v>
      </c>
      <c r="Q118" s="43" t="s">
        <v>69</v>
      </c>
      <c r="R118" s="20">
        <v>4</v>
      </c>
      <c r="S118" s="20">
        <v>1</v>
      </c>
      <c r="T118" s="20">
        <v>1</v>
      </c>
      <c r="U118" s="20">
        <v>1</v>
      </c>
      <c r="V118" s="20">
        <v>1</v>
      </c>
      <c r="W118" s="20">
        <v>1</v>
      </c>
      <c r="X118" s="20" t="s">
        <v>1600</v>
      </c>
      <c r="Y118" s="20">
        <v>1</v>
      </c>
      <c r="Z118" s="20" t="s">
        <v>1601</v>
      </c>
      <c r="AA118" s="20">
        <v>1</v>
      </c>
      <c r="AB118" s="20" t="s">
        <v>1602</v>
      </c>
      <c r="AC118" s="20"/>
      <c r="AD118" s="20"/>
      <c r="AE118" s="20">
        <f t="shared" si="13"/>
        <v>3</v>
      </c>
      <c r="AF118" s="21">
        <v>44295</v>
      </c>
      <c r="AG118" s="21">
        <v>44379</v>
      </c>
      <c r="AH118" s="21">
        <v>44480</v>
      </c>
      <c r="AI118" s="21"/>
      <c r="AJ118" s="23">
        <f t="shared" si="14"/>
        <v>0.75</v>
      </c>
      <c r="AK118" s="23">
        <f t="shared" si="15"/>
        <v>1</v>
      </c>
      <c r="AL118" s="23">
        <f t="shared" si="16"/>
        <v>1</v>
      </c>
      <c r="AM118" s="23">
        <f t="shared" si="17"/>
        <v>1</v>
      </c>
      <c r="AN118" s="23">
        <f t="shared" si="18"/>
        <v>0</v>
      </c>
      <c r="AO118" s="22" t="s">
        <v>72</v>
      </c>
      <c r="AP118" s="22" t="s">
        <v>72</v>
      </c>
      <c r="AQ118" s="22" t="s">
        <v>72</v>
      </c>
      <c r="AR118" s="22"/>
      <c r="AS118" s="22" t="s">
        <v>1603</v>
      </c>
      <c r="AT118" s="22" t="s">
        <v>1604</v>
      </c>
      <c r="AU118" s="22" t="s">
        <v>1605</v>
      </c>
      <c r="AV118" s="22"/>
      <c r="AW118" s="22" t="s">
        <v>72</v>
      </c>
      <c r="AX118" s="22" t="s">
        <v>72</v>
      </c>
      <c r="AY118" s="22"/>
      <c r="AZ118" s="22"/>
      <c r="BA118" s="22" t="s">
        <v>1606</v>
      </c>
      <c r="BB118" s="22" t="s">
        <v>1607</v>
      </c>
      <c r="BC118" s="22"/>
      <c r="BD118" s="22"/>
      <c r="BE118" s="43" t="s">
        <v>193</v>
      </c>
    </row>
    <row r="119" spans="1:57" ht="15" customHeight="1" x14ac:dyDescent="0.25">
      <c r="A119" s="17">
        <v>13</v>
      </c>
      <c r="B119" s="43" t="s">
        <v>1510</v>
      </c>
      <c r="C119" s="43" t="s">
        <v>58</v>
      </c>
      <c r="D119" s="43" t="s">
        <v>182</v>
      </c>
      <c r="E119" s="43" t="s">
        <v>183</v>
      </c>
      <c r="F119" s="43" t="s">
        <v>61</v>
      </c>
      <c r="G119" s="43" t="s">
        <v>57</v>
      </c>
      <c r="H119" s="43" t="s">
        <v>155</v>
      </c>
      <c r="I119" s="43" t="s">
        <v>833</v>
      </c>
      <c r="J119" s="44">
        <v>44470</v>
      </c>
      <c r="K119" s="44">
        <v>44561</v>
      </c>
      <c r="L119" s="43" t="s">
        <v>215</v>
      </c>
      <c r="M119" s="43" t="s">
        <v>1515</v>
      </c>
      <c r="N119" s="43" t="s">
        <v>66</v>
      </c>
      <c r="O119" s="43" t="s">
        <v>186</v>
      </c>
      <c r="P119" s="43" t="s">
        <v>3</v>
      </c>
      <c r="Q119" s="43" t="s">
        <v>69</v>
      </c>
      <c r="R119" s="20">
        <v>2</v>
      </c>
      <c r="S119" s="20">
        <v>0</v>
      </c>
      <c r="T119" s="20">
        <v>0</v>
      </c>
      <c r="U119" s="20">
        <v>0</v>
      </c>
      <c r="V119" s="20">
        <v>2</v>
      </c>
      <c r="W119" s="20">
        <v>0</v>
      </c>
      <c r="X119" s="20" t="s">
        <v>1608</v>
      </c>
      <c r="Y119" s="20">
        <v>0</v>
      </c>
      <c r="Z119" s="20" t="s">
        <v>1608</v>
      </c>
      <c r="AA119" s="20">
        <v>0</v>
      </c>
      <c r="AB119" s="20" t="s">
        <v>1608</v>
      </c>
      <c r="AC119" s="20"/>
      <c r="AD119" s="20"/>
      <c r="AE119" s="20">
        <f t="shared" si="13"/>
        <v>0</v>
      </c>
      <c r="AF119" s="21">
        <v>44295</v>
      </c>
      <c r="AG119" s="21">
        <v>44379</v>
      </c>
      <c r="AH119" s="21">
        <v>44480</v>
      </c>
      <c r="AI119" s="21"/>
      <c r="AJ119" s="23">
        <f t="shared" si="14"/>
        <v>0</v>
      </c>
      <c r="AK119" s="23" t="str">
        <f t="shared" si="15"/>
        <v/>
      </c>
      <c r="AL119" s="23" t="str">
        <f t="shared" si="16"/>
        <v/>
      </c>
      <c r="AM119" s="23" t="str">
        <f t="shared" si="17"/>
        <v/>
      </c>
      <c r="AN119" s="23">
        <f t="shared" si="18"/>
        <v>0</v>
      </c>
      <c r="AO119" s="22" t="s">
        <v>96</v>
      </c>
      <c r="AP119" s="22" t="s">
        <v>96</v>
      </c>
      <c r="AQ119" s="22" t="s">
        <v>96</v>
      </c>
      <c r="AR119" s="22"/>
      <c r="AS119" s="22" t="s">
        <v>1609</v>
      </c>
      <c r="AT119" s="22" t="s">
        <v>1610</v>
      </c>
      <c r="AU119" s="22" t="s">
        <v>1608</v>
      </c>
      <c r="AV119" s="22"/>
      <c r="AW119" s="22" t="s">
        <v>96</v>
      </c>
      <c r="AX119" s="22" t="s">
        <v>96</v>
      </c>
      <c r="AY119" s="22"/>
      <c r="AZ119" s="22"/>
      <c r="BA119" s="22" t="s">
        <v>1021</v>
      </c>
      <c r="BB119" s="22" t="s">
        <v>1021</v>
      </c>
      <c r="BC119" s="22"/>
      <c r="BD119" s="22"/>
      <c r="BE119" s="43" t="s">
        <v>193</v>
      </c>
    </row>
    <row r="120" spans="1:57" ht="15" customHeight="1" x14ac:dyDescent="0.25">
      <c r="A120" s="17">
        <v>14</v>
      </c>
      <c r="B120" s="43" t="s">
        <v>1510</v>
      </c>
      <c r="C120" s="43" t="s">
        <v>152</v>
      </c>
      <c r="D120" s="43" t="s">
        <v>182</v>
      </c>
      <c r="E120" s="43" t="s">
        <v>183</v>
      </c>
      <c r="F120" s="43" t="s">
        <v>61</v>
      </c>
      <c r="G120" s="43" t="s">
        <v>57</v>
      </c>
      <c r="H120" s="43" t="s">
        <v>155</v>
      </c>
      <c r="I120" s="43" t="s">
        <v>836</v>
      </c>
      <c r="J120" s="44">
        <v>44317</v>
      </c>
      <c r="K120" s="44">
        <v>44561</v>
      </c>
      <c r="L120" s="43" t="s">
        <v>244</v>
      </c>
      <c r="M120" s="43" t="s">
        <v>1515</v>
      </c>
      <c r="N120" s="43" t="s">
        <v>66</v>
      </c>
      <c r="O120" s="43" t="s">
        <v>186</v>
      </c>
      <c r="P120" s="43" t="s">
        <v>3</v>
      </c>
      <c r="Q120" s="43" t="s">
        <v>69</v>
      </c>
      <c r="R120" s="20">
        <v>4</v>
      </c>
      <c r="S120" s="20">
        <v>0</v>
      </c>
      <c r="T120" s="20">
        <v>2</v>
      </c>
      <c r="U120" s="20">
        <v>1</v>
      </c>
      <c r="V120" s="20">
        <v>1</v>
      </c>
      <c r="W120" s="20">
        <v>0</v>
      </c>
      <c r="X120" s="20" t="s">
        <v>1611</v>
      </c>
      <c r="Y120" s="20">
        <v>2</v>
      </c>
      <c r="Z120" s="20" t="s">
        <v>1612</v>
      </c>
      <c r="AA120" s="20">
        <v>1</v>
      </c>
      <c r="AB120" s="20" t="s">
        <v>1613</v>
      </c>
      <c r="AC120" s="20"/>
      <c r="AD120" s="20"/>
      <c r="AE120" s="20">
        <f t="shared" si="13"/>
        <v>3</v>
      </c>
      <c r="AF120" s="21">
        <v>44295</v>
      </c>
      <c r="AG120" s="21">
        <v>44379</v>
      </c>
      <c r="AH120" s="21">
        <v>44480</v>
      </c>
      <c r="AI120" s="21"/>
      <c r="AJ120" s="23">
        <f t="shared" si="14"/>
        <v>0.75</v>
      </c>
      <c r="AK120" s="23" t="str">
        <f t="shared" si="15"/>
        <v/>
      </c>
      <c r="AL120" s="23">
        <f t="shared" si="16"/>
        <v>1</v>
      </c>
      <c r="AM120" s="23">
        <f t="shared" si="17"/>
        <v>1</v>
      </c>
      <c r="AN120" s="23">
        <f t="shared" si="18"/>
        <v>0</v>
      </c>
      <c r="AO120" s="22" t="s">
        <v>96</v>
      </c>
      <c r="AP120" s="22" t="s">
        <v>72</v>
      </c>
      <c r="AQ120" s="22" t="s">
        <v>72</v>
      </c>
      <c r="AR120" s="22"/>
      <c r="AS120" s="22" t="s">
        <v>1614</v>
      </c>
      <c r="AT120" s="22" t="s">
        <v>1615</v>
      </c>
      <c r="AU120" s="22" t="s">
        <v>1616</v>
      </c>
      <c r="AV120" s="22"/>
      <c r="AW120" s="22" t="s">
        <v>96</v>
      </c>
      <c r="AX120" s="22" t="s">
        <v>72</v>
      </c>
      <c r="AY120" s="22"/>
      <c r="AZ120" s="22"/>
      <c r="BA120" s="22" t="s">
        <v>1021</v>
      </c>
      <c r="BB120" s="22" t="s">
        <v>1617</v>
      </c>
      <c r="BC120" s="22"/>
      <c r="BD120" s="22"/>
      <c r="BE120" s="43" t="s">
        <v>193</v>
      </c>
    </row>
    <row r="121" spans="1:57" ht="15" customHeight="1" x14ac:dyDescent="0.25">
      <c r="A121" s="17">
        <v>1</v>
      </c>
      <c r="B121" s="18" t="s">
        <v>1302</v>
      </c>
      <c r="C121" s="43" t="s">
        <v>78</v>
      </c>
      <c r="D121" s="18" t="s">
        <v>1673</v>
      </c>
      <c r="E121" s="18" t="s">
        <v>1674</v>
      </c>
      <c r="F121" s="18" t="s">
        <v>999</v>
      </c>
      <c r="G121" s="18" t="s">
        <v>57</v>
      </c>
      <c r="H121" s="18" t="s">
        <v>1675</v>
      </c>
      <c r="I121" s="18" t="s">
        <v>1676</v>
      </c>
      <c r="J121" s="44">
        <v>44440</v>
      </c>
      <c r="K121" s="44">
        <v>44469</v>
      </c>
      <c r="L121" s="18" t="s">
        <v>1677</v>
      </c>
      <c r="M121" s="43" t="s">
        <v>1678</v>
      </c>
      <c r="N121" s="43" t="s">
        <v>1679</v>
      </c>
      <c r="O121" s="18" t="s">
        <v>1680</v>
      </c>
      <c r="P121" s="43" t="s">
        <v>777</v>
      </c>
      <c r="Q121" s="43" t="s">
        <v>69</v>
      </c>
      <c r="R121" s="17">
        <v>1</v>
      </c>
      <c r="S121" s="17">
        <v>0</v>
      </c>
      <c r="T121" s="17">
        <v>0</v>
      </c>
      <c r="U121" s="17">
        <v>0</v>
      </c>
      <c r="V121" s="17">
        <v>1</v>
      </c>
      <c r="W121" s="17"/>
      <c r="X121" s="17"/>
      <c r="Y121" s="17"/>
      <c r="Z121" s="17"/>
      <c r="AA121" s="17">
        <v>0</v>
      </c>
      <c r="AB121" s="17" t="s">
        <v>100</v>
      </c>
      <c r="AC121" s="17"/>
      <c r="AD121" s="17"/>
      <c r="AE121" s="17">
        <f t="shared" si="13"/>
        <v>0</v>
      </c>
      <c r="AF121" s="21"/>
      <c r="AG121" s="21"/>
      <c r="AH121" s="21">
        <v>44483</v>
      </c>
      <c r="AI121" s="21"/>
      <c r="AJ121" s="23">
        <f t="shared" si="14"/>
        <v>0</v>
      </c>
      <c r="AK121" s="23" t="str">
        <f t="shared" si="15"/>
        <v/>
      </c>
      <c r="AL121" s="23" t="str">
        <f t="shared" si="16"/>
        <v/>
      </c>
      <c r="AM121" s="23" t="str">
        <f t="shared" si="17"/>
        <v/>
      </c>
      <c r="AN121" s="23">
        <f t="shared" si="18"/>
        <v>0</v>
      </c>
      <c r="AO121" s="22"/>
      <c r="AP121" s="22"/>
      <c r="AQ121" s="22" t="s">
        <v>96</v>
      </c>
      <c r="AR121" s="22"/>
      <c r="AS121" s="22"/>
      <c r="AT121" s="22"/>
      <c r="AU121" s="22" t="s">
        <v>96</v>
      </c>
      <c r="AV121" s="22"/>
      <c r="AW121" s="22"/>
      <c r="AX121" s="22"/>
      <c r="AY121" s="22"/>
      <c r="AZ121" s="22"/>
      <c r="BA121" s="22"/>
      <c r="BB121" s="22"/>
      <c r="BC121" s="22"/>
      <c r="BD121" s="22"/>
      <c r="BE121" s="18" t="s">
        <v>78</v>
      </c>
    </row>
    <row r="122" spans="1:57" ht="15" customHeight="1" x14ac:dyDescent="0.25">
      <c r="A122" s="17">
        <v>2</v>
      </c>
      <c r="B122" s="18" t="s">
        <v>1302</v>
      </c>
      <c r="C122" s="43" t="s">
        <v>78</v>
      </c>
      <c r="D122" s="18" t="s">
        <v>1673</v>
      </c>
      <c r="E122" s="18" t="s">
        <v>1674</v>
      </c>
      <c r="F122" s="18" t="s">
        <v>999</v>
      </c>
      <c r="G122" s="18" t="s">
        <v>1681</v>
      </c>
      <c r="H122" s="18" t="s">
        <v>1682</v>
      </c>
      <c r="I122" s="18" t="s">
        <v>1683</v>
      </c>
      <c r="J122" s="44">
        <v>44440</v>
      </c>
      <c r="K122" s="44">
        <v>44469</v>
      </c>
      <c r="L122" s="18" t="s">
        <v>1684</v>
      </c>
      <c r="M122" s="43" t="s">
        <v>1678</v>
      </c>
      <c r="N122" s="43" t="s">
        <v>1679</v>
      </c>
      <c r="O122" s="18" t="s">
        <v>1685</v>
      </c>
      <c r="P122" s="43" t="s">
        <v>777</v>
      </c>
      <c r="Q122" s="43" t="s">
        <v>69</v>
      </c>
      <c r="R122" s="17">
        <v>1</v>
      </c>
      <c r="S122" s="17">
        <v>0</v>
      </c>
      <c r="T122" s="17">
        <v>1</v>
      </c>
      <c r="U122" s="17">
        <v>0</v>
      </c>
      <c r="V122" s="17">
        <v>0</v>
      </c>
      <c r="W122" s="17"/>
      <c r="X122" s="17"/>
      <c r="Y122" s="17"/>
      <c r="Z122" s="17"/>
      <c r="AA122" s="17">
        <v>1</v>
      </c>
      <c r="AB122" s="17" t="s">
        <v>1686</v>
      </c>
      <c r="AC122" s="17"/>
      <c r="AD122" s="17"/>
      <c r="AE122" s="17">
        <f t="shared" si="13"/>
        <v>1</v>
      </c>
      <c r="AF122" s="21"/>
      <c r="AG122" s="21"/>
      <c r="AH122" s="21">
        <v>44483</v>
      </c>
      <c r="AI122" s="21"/>
      <c r="AJ122" s="23">
        <f t="shared" si="14"/>
        <v>1</v>
      </c>
      <c r="AK122" s="23" t="str">
        <f t="shared" si="15"/>
        <v/>
      </c>
      <c r="AL122" s="23">
        <f t="shared" si="16"/>
        <v>0</v>
      </c>
      <c r="AM122" s="23" t="str">
        <f t="shared" si="17"/>
        <v/>
      </c>
      <c r="AN122" s="23" t="str">
        <f t="shared" si="18"/>
        <v/>
      </c>
      <c r="AO122" s="22"/>
      <c r="AP122" s="22"/>
      <c r="AQ122" s="22" t="s">
        <v>72</v>
      </c>
      <c r="AR122" s="22"/>
      <c r="AS122" s="22"/>
      <c r="AT122" s="22"/>
      <c r="AU122" s="22" t="s">
        <v>735</v>
      </c>
      <c r="AV122" s="22"/>
      <c r="AW122" s="22"/>
      <c r="AX122" s="22"/>
      <c r="AY122" s="22"/>
      <c r="AZ122" s="22"/>
      <c r="BA122" s="22"/>
      <c r="BB122" s="22"/>
      <c r="BC122" s="24"/>
      <c r="BD122" s="24"/>
      <c r="BE122" s="18" t="s">
        <v>78</v>
      </c>
    </row>
    <row r="123" spans="1:57" ht="15" customHeight="1" x14ac:dyDescent="0.25">
      <c r="A123" s="17">
        <v>3</v>
      </c>
      <c r="B123" s="18" t="s">
        <v>1302</v>
      </c>
      <c r="C123" s="43" t="s">
        <v>78</v>
      </c>
      <c r="D123" s="18" t="s">
        <v>1673</v>
      </c>
      <c r="E123" s="18" t="s">
        <v>1674</v>
      </c>
      <c r="F123" s="18" t="s">
        <v>999</v>
      </c>
      <c r="G123" s="18" t="s">
        <v>279</v>
      </c>
      <c r="H123" s="18" t="s">
        <v>1687</v>
      </c>
      <c r="I123" s="18" t="s">
        <v>1688</v>
      </c>
      <c r="J123" s="44">
        <v>44440</v>
      </c>
      <c r="K123" s="44">
        <v>44561</v>
      </c>
      <c r="L123" s="43" t="s">
        <v>1689</v>
      </c>
      <c r="M123" s="43" t="s">
        <v>1678</v>
      </c>
      <c r="N123" s="43" t="s">
        <v>1679</v>
      </c>
      <c r="O123" s="18" t="s">
        <v>1685</v>
      </c>
      <c r="P123" s="43" t="s">
        <v>777</v>
      </c>
      <c r="Q123" s="43" t="s">
        <v>69</v>
      </c>
      <c r="R123" s="17">
        <v>600</v>
      </c>
      <c r="S123" s="17">
        <v>250</v>
      </c>
      <c r="T123" s="17">
        <v>250</v>
      </c>
      <c r="U123" s="17">
        <v>50</v>
      </c>
      <c r="V123" s="17">
        <v>50</v>
      </c>
      <c r="W123" s="17"/>
      <c r="X123" s="17"/>
      <c r="Y123" s="17"/>
      <c r="Z123" s="17"/>
      <c r="AA123" s="17">
        <v>430</v>
      </c>
      <c r="AB123" s="17" t="s">
        <v>1690</v>
      </c>
      <c r="AC123" s="17"/>
      <c r="AD123" s="17"/>
      <c r="AE123" s="17">
        <f t="shared" si="13"/>
        <v>430</v>
      </c>
      <c r="AF123" s="21"/>
      <c r="AG123" s="21"/>
      <c r="AH123" s="21">
        <v>44483</v>
      </c>
      <c r="AI123" s="21"/>
      <c r="AJ123" s="23">
        <f t="shared" si="14"/>
        <v>0.71666666666666667</v>
      </c>
      <c r="AK123" s="23">
        <f t="shared" si="15"/>
        <v>0</v>
      </c>
      <c r="AL123" s="23">
        <f t="shared" si="16"/>
        <v>0</v>
      </c>
      <c r="AM123" s="23">
        <f t="shared" si="17"/>
        <v>1</v>
      </c>
      <c r="AN123" s="23">
        <f t="shared" si="18"/>
        <v>0</v>
      </c>
      <c r="AO123" s="22"/>
      <c r="AP123" s="22"/>
      <c r="AQ123" s="22" t="s">
        <v>72</v>
      </c>
      <c r="AR123" s="22"/>
      <c r="AS123" s="22"/>
      <c r="AT123" s="22"/>
      <c r="AU123" s="22" t="s">
        <v>735</v>
      </c>
      <c r="AV123" s="22"/>
      <c r="AW123" s="22"/>
      <c r="AX123" s="22"/>
      <c r="AY123" s="22"/>
      <c r="AZ123" s="22"/>
      <c r="BA123" s="22"/>
      <c r="BB123" s="22"/>
      <c r="BC123" s="24"/>
      <c r="BD123" s="24"/>
      <c r="BE123" s="18" t="s">
        <v>78</v>
      </c>
    </row>
    <row r="124" spans="1:57" ht="15" customHeight="1" x14ac:dyDescent="0.25">
      <c r="A124" s="17">
        <v>4</v>
      </c>
      <c r="B124" s="18" t="s">
        <v>1302</v>
      </c>
      <c r="C124" s="43" t="s">
        <v>78</v>
      </c>
      <c r="D124" s="18" t="s">
        <v>1673</v>
      </c>
      <c r="E124" s="18" t="s">
        <v>1674</v>
      </c>
      <c r="F124" s="18" t="s">
        <v>999</v>
      </c>
      <c r="G124" s="18" t="s">
        <v>279</v>
      </c>
      <c r="H124" s="18" t="s">
        <v>1687</v>
      </c>
      <c r="I124" s="18" t="s">
        <v>1691</v>
      </c>
      <c r="J124" s="44">
        <v>44440</v>
      </c>
      <c r="K124" s="44">
        <v>44561</v>
      </c>
      <c r="L124" s="18" t="s">
        <v>1692</v>
      </c>
      <c r="M124" s="43" t="s">
        <v>1678</v>
      </c>
      <c r="N124" s="43" t="s">
        <v>1679</v>
      </c>
      <c r="O124" s="18" t="s">
        <v>1685</v>
      </c>
      <c r="P124" s="43" t="s">
        <v>777</v>
      </c>
      <c r="Q124" s="43" t="s">
        <v>69</v>
      </c>
      <c r="R124" s="17">
        <v>87</v>
      </c>
      <c r="S124" s="17">
        <v>20</v>
      </c>
      <c r="T124" s="17">
        <v>32</v>
      </c>
      <c r="U124" s="17">
        <f>23+2</f>
        <v>25</v>
      </c>
      <c r="V124" s="17">
        <v>10</v>
      </c>
      <c r="W124" s="17"/>
      <c r="X124" s="17"/>
      <c r="Y124" s="17"/>
      <c r="Z124" s="17"/>
      <c r="AA124" s="17">
        <v>112</v>
      </c>
      <c r="AB124" s="17" t="s">
        <v>1693</v>
      </c>
      <c r="AC124" s="17"/>
      <c r="AD124" s="17"/>
      <c r="AE124" s="17">
        <f t="shared" si="13"/>
        <v>112</v>
      </c>
      <c r="AF124" s="21"/>
      <c r="AG124" s="21"/>
      <c r="AH124" s="21">
        <v>44483</v>
      </c>
      <c r="AI124" s="21"/>
      <c r="AJ124" s="23">
        <f t="shared" si="14"/>
        <v>1</v>
      </c>
      <c r="AK124" s="23">
        <f t="shared" si="15"/>
        <v>0</v>
      </c>
      <c r="AL124" s="23">
        <f t="shared" si="16"/>
        <v>0</v>
      </c>
      <c r="AM124" s="23">
        <f t="shared" si="17"/>
        <v>1</v>
      </c>
      <c r="AN124" s="23">
        <f t="shared" si="18"/>
        <v>0</v>
      </c>
      <c r="AO124" s="22"/>
      <c r="AP124" s="22"/>
      <c r="AQ124" s="22" t="s">
        <v>72</v>
      </c>
      <c r="AR124" s="22"/>
      <c r="AS124" s="22"/>
      <c r="AT124" s="22"/>
      <c r="AU124" s="22" t="s">
        <v>735</v>
      </c>
      <c r="AV124" s="22"/>
      <c r="AW124" s="22"/>
      <c r="AX124" s="22"/>
      <c r="AY124" s="22"/>
      <c r="AZ124" s="22"/>
      <c r="BA124" s="22"/>
      <c r="BB124" s="22"/>
      <c r="BC124" s="24"/>
      <c r="BD124" s="24"/>
      <c r="BE124" s="18" t="s">
        <v>78</v>
      </c>
    </row>
    <row r="125" spans="1:57" ht="15" customHeight="1" x14ac:dyDescent="0.25">
      <c r="A125" s="17">
        <v>5</v>
      </c>
      <c r="B125" s="18" t="s">
        <v>1302</v>
      </c>
      <c r="C125" s="43" t="s">
        <v>78</v>
      </c>
      <c r="D125" s="18" t="s">
        <v>1673</v>
      </c>
      <c r="E125" s="18" t="s">
        <v>1674</v>
      </c>
      <c r="F125" s="18" t="s">
        <v>999</v>
      </c>
      <c r="G125" s="18" t="s">
        <v>279</v>
      </c>
      <c r="H125" s="18" t="s">
        <v>1687</v>
      </c>
      <c r="I125" s="18" t="s">
        <v>1694</v>
      </c>
      <c r="J125" s="44">
        <v>44440</v>
      </c>
      <c r="K125" s="44">
        <v>44561</v>
      </c>
      <c r="L125" s="43" t="s">
        <v>1695</v>
      </c>
      <c r="M125" s="43" t="s">
        <v>1678</v>
      </c>
      <c r="N125" s="43" t="s">
        <v>1696</v>
      </c>
      <c r="O125" s="18" t="s">
        <v>1685</v>
      </c>
      <c r="P125" s="43" t="s">
        <v>777</v>
      </c>
      <c r="Q125" s="43" t="s">
        <v>69</v>
      </c>
      <c r="R125" s="50">
        <v>1</v>
      </c>
      <c r="S125" s="50">
        <v>0.2</v>
      </c>
      <c r="T125" s="50">
        <v>0.5</v>
      </c>
      <c r="U125" s="50">
        <v>0.15</v>
      </c>
      <c r="V125" s="50">
        <v>0.15</v>
      </c>
      <c r="W125" s="50"/>
      <c r="X125" s="50"/>
      <c r="Y125" s="50"/>
      <c r="Z125" s="50"/>
      <c r="AA125" s="50">
        <v>0.85</v>
      </c>
      <c r="AB125" s="50" t="s">
        <v>1697</v>
      </c>
      <c r="AC125" s="50"/>
      <c r="AD125" s="50"/>
      <c r="AE125" s="50">
        <f t="shared" si="13"/>
        <v>0.85</v>
      </c>
      <c r="AF125" s="21"/>
      <c r="AG125" s="21"/>
      <c r="AH125" s="21">
        <v>44483</v>
      </c>
      <c r="AI125" s="21"/>
      <c r="AJ125" s="23">
        <f t="shared" si="14"/>
        <v>0.85</v>
      </c>
      <c r="AK125" s="23">
        <f t="shared" si="15"/>
        <v>0</v>
      </c>
      <c r="AL125" s="23">
        <f t="shared" si="16"/>
        <v>0</v>
      </c>
      <c r="AM125" s="23">
        <f t="shared" si="17"/>
        <v>1</v>
      </c>
      <c r="AN125" s="23">
        <f t="shared" si="18"/>
        <v>0</v>
      </c>
      <c r="AO125" s="22"/>
      <c r="AP125" s="22"/>
      <c r="AQ125" s="22" t="s">
        <v>72</v>
      </c>
      <c r="AR125" s="22"/>
      <c r="AS125" s="22"/>
      <c r="AT125" s="22"/>
      <c r="AU125" s="22" t="s">
        <v>735</v>
      </c>
      <c r="AV125" s="22"/>
      <c r="AW125" s="22"/>
      <c r="AX125" s="22"/>
      <c r="AY125" s="22"/>
      <c r="AZ125" s="22"/>
      <c r="BA125" s="22"/>
      <c r="BB125" s="22"/>
      <c r="BC125" s="24"/>
      <c r="BD125" s="24"/>
      <c r="BE125" s="18" t="s">
        <v>78</v>
      </c>
    </row>
    <row r="126" spans="1:57" ht="15" customHeight="1" x14ac:dyDescent="0.25">
      <c r="A126" s="17">
        <v>6</v>
      </c>
      <c r="B126" s="18" t="s">
        <v>1302</v>
      </c>
      <c r="C126" s="43" t="s">
        <v>78</v>
      </c>
      <c r="D126" s="18" t="s">
        <v>1673</v>
      </c>
      <c r="E126" s="18" t="s">
        <v>1674</v>
      </c>
      <c r="F126" s="18" t="s">
        <v>999</v>
      </c>
      <c r="G126" s="18" t="s">
        <v>279</v>
      </c>
      <c r="H126" s="18" t="s">
        <v>155</v>
      </c>
      <c r="I126" s="18" t="s">
        <v>1698</v>
      </c>
      <c r="J126" s="44">
        <v>44440</v>
      </c>
      <c r="K126" s="44">
        <v>44561</v>
      </c>
      <c r="L126" s="18" t="s">
        <v>1699</v>
      </c>
      <c r="M126" s="43" t="s">
        <v>1678</v>
      </c>
      <c r="N126" s="43" t="s">
        <v>1679</v>
      </c>
      <c r="O126" s="18" t="s">
        <v>1685</v>
      </c>
      <c r="P126" s="43" t="s">
        <v>777</v>
      </c>
      <c r="Q126" s="43" t="s">
        <v>69</v>
      </c>
      <c r="R126" s="17">
        <v>10</v>
      </c>
      <c r="S126" s="17">
        <v>2</v>
      </c>
      <c r="T126" s="17">
        <v>4</v>
      </c>
      <c r="U126" s="17">
        <v>2</v>
      </c>
      <c r="V126" s="17">
        <v>2</v>
      </c>
      <c r="W126" s="17"/>
      <c r="X126" s="17"/>
      <c r="Y126" s="17"/>
      <c r="Z126" s="17"/>
      <c r="AA126" s="17">
        <v>13</v>
      </c>
      <c r="AB126" s="17" t="s">
        <v>1700</v>
      </c>
      <c r="AC126" s="17"/>
      <c r="AD126" s="17"/>
      <c r="AE126" s="17">
        <f t="shared" si="13"/>
        <v>13</v>
      </c>
      <c r="AF126" s="21"/>
      <c r="AG126" s="21"/>
      <c r="AH126" s="21">
        <v>44483</v>
      </c>
      <c r="AI126" s="21"/>
      <c r="AJ126" s="23">
        <f t="shared" si="14"/>
        <v>1</v>
      </c>
      <c r="AK126" s="23">
        <f t="shared" si="15"/>
        <v>0</v>
      </c>
      <c r="AL126" s="23">
        <f t="shared" si="16"/>
        <v>0</v>
      </c>
      <c r="AM126" s="23">
        <f t="shared" si="17"/>
        <v>1</v>
      </c>
      <c r="AN126" s="23">
        <f t="shared" si="18"/>
        <v>0</v>
      </c>
      <c r="AO126" s="22"/>
      <c r="AP126" s="22"/>
      <c r="AQ126" s="22" t="s">
        <v>72</v>
      </c>
      <c r="AR126" s="22"/>
      <c r="AS126" s="22"/>
      <c r="AT126" s="22"/>
      <c r="AU126" s="22" t="s">
        <v>735</v>
      </c>
      <c r="AV126" s="22"/>
      <c r="AW126" s="22"/>
      <c r="AX126" s="22"/>
      <c r="AY126" s="22"/>
      <c r="AZ126" s="22"/>
      <c r="BA126" s="22"/>
      <c r="BB126" s="22"/>
      <c r="BC126" s="24"/>
      <c r="BD126" s="24"/>
      <c r="BE126" s="18" t="s">
        <v>78</v>
      </c>
    </row>
    <row r="127" spans="1:57" ht="15" customHeight="1" x14ac:dyDescent="0.25">
      <c r="A127" s="17">
        <v>7</v>
      </c>
      <c r="B127" s="18" t="s">
        <v>1302</v>
      </c>
      <c r="C127" s="43" t="s">
        <v>78</v>
      </c>
      <c r="D127" s="18" t="s">
        <v>1673</v>
      </c>
      <c r="E127" s="18" t="s">
        <v>1674</v>
      </c>
      <c r="F127" s="18" t="s">
        <v>999</v>
      </c>
      <c r="G127" s="18" t="s">
        <v>279</v>
      </c>
      <c r="H127" s="18" t="s">
        <v>1701</v>
      </c>
      <c r="I127" s="18" t="s">
        <v>1702</v>
      </c>
      <c r="J127" s="44">
        <v>44440</v>
      </c>
      <c r="K127" s="44">
        <v>44561</v>
      </c>
      <c r="L127" s="18" t="s">
        <v>1703</v>
      </c>
      <c r="M127" s="43" t="s">
        <v>1678</v>
      </c>
      <c r="N127" s="43" t="s">
        <v>1679</v>
      </c>
      <c r="O127" s="18" t="s">
        <v>1685</v>
      </c>
      <c r="P127" s="43" t="s">
        <v>777</v>
      </c>
      <c r="Q127" s="43" t="s">
        <v>69</v>
      </c>
      <c r="R127" s="17">
        <v>12</v>
      </c>
      <c r="S127" s="17">
        <v>3</v>
      </c>
      <c r="T127" s="17">
        <v>3</v>
      </c>
      <c r="U127" s="17">
        <v>3</v>
      </c>
      <c r="V127" s="17">
        <v>3</v>
      </c>
      <c r="W127" s="17"/>
      <c r="X127" s="17"/>
      <c r="Y127" s="17"/>
      <c r="Z127" s="17"/>
      <c r="AA127" s="17">
        <v>12</v>
      </c>
      <c r="AB127" s="17" t="s">
        <v>1704</v>
      </c>
      <c r="AC127" s="17"/>
      <c r="AD127" s="17"/>
      <c r="AE127" s="17">
        <f t="shared" si="13"/>
        <v>12</v>
      </c>
      <c r="AF127" s="21"/>
      <c r="AG127" s="21"/>
      <c r="AH127" s="21">
        <v>44483</v>
      </c>
      <c r="AI127" s="21"/>
      <c r="AJ127" s="23">
        <f t="shared" si="14"/>
        <v>1</v>
      </c>
      <c r="AK127" s="23">
        <f t="shared" si="15"/>
        <v>0</v>
      </c>
      <c r="AL127" s="23">
        <f t="shared" si="16"/>
        <v>0</v>
      </c>
      <c r="AM127" s="23">
        <f t="shared" si="17"/>
        <v>1</v>
      </c>
      <c r="AN127" s="23">
        <f t="shared" si="18"/>
        <v>0</v>
      </c>
      <c r="AO127" s="22"/>
      <c r="AP127" s="22"/>
      <c r="AQ127" s="22" t="s">
        <v>72</v>
      </c>
      <c r="AR127" s="22"/>
      <c r="AS127" s="22"/>
      <c r="AT127" s="22"/>
      <c r="AU127" s="22" t="s">
        <v>735</v>
      </c>
      <c r="AV127" s="22"/>
      <c r="AW127" s="22"/>
      <c r="AX127" s="22"/>
      <c r="AY127" s="22"/>
      <c r="AZ127" s="22"/>
      <c r="BA127" s="22"/>
      <c r="BB127" s="22"/>
      <c r="BC127" s="24"/>
      <c r="BD127" s="24"/>
      <c r="BE127" s="18" t="s">
        <v>78</v>
      </c>
    </row>
    <row r="128" spans="1:57" ht="15" customHeight="1" x14ac:dyDescent="0.25">
      <c r="A128" s="17">
        <v>8</v>
      </c>
      <c r="B128" s="18" t="s">
        <v>1302</v>
      </c>
      <c r="C128" s="43" t="s">
        <v>78</v>
      </c>
      <c r="D128" s="18" t="s">
        <v>1673</v>
      </c>
      <c r="E128" s="18" t="s">
        <v>1674</v>
      </c>
      <c r="F128" s="18" t="s">
        <v>999</v>
      </c>
      <c r="G128" s="18" t="s">
        <v>1705</v>
      </c>
      <c r="H128" s="18" t="s">
        <v>1706</v>
      </c>
      <c r="I128" s="18" t="s">
        <v>1707</v>
      </c>
      <c r="J128" s="44">
        <v>44440</v>
      </c>
      <c r="K128" s="44">
        <v>44561</v>
      </c>
      <c r="L128" s="18" t="s">
        <v>1708</v>
      </c>
      <c r="M128" s="43" t="s">
        <v>1678</v>
      </c>
      <c r="N128" s="43" t="s">
        <v>1679</v>
      </c>
      <c r="O128" s="43" t="s">
        <v>1709</v>
      </c>
      <c r="P128" s="43" t="s">
        <v>1710</v>
      </c>
      <c r="Q128" s="43" t="s">
        <v>69</v>
      </c>
      <c r="R128" s="17">
        <v>10</v>
      </c>
      <c r="S128" s="17">
        <v>1</v>
      </c>
      <c r="T128" s="17">
        <v>3</v>
      </c>
      <c r="U128" s="17">
        <v>3</v>
      </c>
      <c r="V128" s="17">
        <v>3</v>
      </c>
      <c r="W128" s="17"/>
      <c r="X128" s="17"/>
      <c r="Y128" s="17"/>
      <c r="Z128" s="17"/>
      <c r="AA128" s="17">
        <v>11</v>
      </c>
      <c r="AB128" s="17" t="s">
        <v>1711</v>
      </c>
      <c r="AC128" s="17"/>
      <c r="AD128" s="17"/>
      <c r="AE128" s="17">
        <f t="shared" si="13"/>
        <v>11</v>
      </c>
      <c r="AF128" s="21"/>
      <c r="AG128" s="21"/>
      <c r="AH128" s="21">
        <v>44483</v>
      </c>
      <c r="AI128" s="21"/>
      <c r="AJ128" s="23">
        <f t="shared" si="14"/>
        <v>1</v>
      </c>
      <c r="AK128" s="23">
        <f t="shared" si="15"/>
        <v>0</v>
      </c>
      <c r="AL128" s="23">
        <f t="shared" si="16"/>
        <v>0</v>
      </c>
      <c r="AM128" s="23">
        <f t="shared" si="17"/>
        <v>1</v>
      </c>
      <c r="AN128" s="23">
        <f t="shared" si="18"/>
        <v>0</v>
      </c>
      <c r="AO128" s="22"/>
      <c r="AP128" s="22"/>
      <c r="AQ128" s="22" t="s">
        <v>72</v>
      </c>
      <c r="AR128" s="22"/>
      <c r="AS128" s="22"/>
      <c r="AT128" s="22"/>
      <c r="AU128" s="22" t="s">
        <v>735</v>
      </c>
      <c r="AV128" s="22"/>
      <c r="AW128" s="22"/>
      <c r="AX128" s="22"/>
      <c r="AY128" s="22"/>
      <c r="AZ128" s="22"/>
      <c r="BA128" s="22"/>
      <c r="BB128" s="22"/>
      <c r="BC128" s="24"/>
      <c r="BD128" s="24"/>
      <c r="BE128" s="18" t="s">
        <v>78</v>
      </c>
    </row>
    <row r="129" spans="1:57" ht="15" customHeight="1" x14ac:dyDescent="0.25">
      <c r="A129" s="17">
        <v>9</v>
      </c>
      <c r="B129" s="18" t="s">
        <v>1302</v>
      </c>
      <c r="C129" s="43" t="s">
        <v>78</v>
      </c>
      <c r="D129" s="18" t="s">
        <v>1673</v>
      </c>
      <c r="E129" s="18" t="s">
        <v>1674</v>
      </c>
      <c r="F129" s="18" t="s">
        <v>999</v>
      </c>
      <c r="G129" s="18" t="s">
        <v>1705</v>
      </c>
      <c r="H129" s="18" t="s">
        <v>1706</v>
      </c>
      <c r="I129" s="18" t="s">
        <v>1712</v>
      </c>
      <c r="J129" s="44">
        <v>44440</v>
      </c>
      <c r="K129" s="44">
        <v>44561</v>
      </c>
      <c r="L129" s="18" t="s">
        <v>1713</v>
      </c>
      <c r="M129" s="43" t="s">
        <v>1678</v>
      </c>
      <c r="N129" s="43" t="s">
        <v>1679</v>
      </c>
      <c r="O129" s="18" t="s">
        <v>1714</v>
      </c>
      <c r="P129" s="43" t="s">
        <v>1715</v>
      </c>
      <c r="Q129" s="43" t="s">
        <v>69</v>
      </c>
      <c r="R129" s="17">
        <v>3</v>
      </c>
      <c r="S129" s="17">
        <v>0</v>
      </c>
      <c r="T129" s="17">
        <v>0</v>
      </c>
      <c r="U129" s="17">
        <v>1</v>
      </c>
      <c r="V129" s="17">
        <v>2</v>
      </c>
      <c r="W129" s="17"/>
      <c r="X129" s="17"/>
      <c r="Y129" s="17"/>
      <c r="Z129" s="17"/>
      <c r="AA129" s="17">
        <v>1</v>
      </c>
      <c r="AB129" s="17" t="s">
        <v>1716</v>
      </c>
      <c r="AC129" s="17"/>
      <c r="AD129" s="17"/>
      <c r="AE129" s="17">
        <f t="shared" si="13"/>
        <v>1</v>
      </c>
      <c r="AF129" s="21"/>
      <c r="AG129" s="21"/>
      <c r="AH129" s="21">
        <v>44483</v>
      </c>
      <c r="AI129" s="21"/>
      <c r="AJ129" s="23">
        <f t="shared" si="14"/>
        <v>0.33333333333333331</v>
      </c>
      <c r="AK129" s="23" t="str">
        <f t="shared" si="15"/>
        <v/>
      </c>
      <c r="AL129" s="23" t="str">
        <f t="shared" si="16"/>
        <v/>
      </c>
      <c r="AM129" s="23">
        <f t="shared" si="17"/>
        <v>1</v>
      </c>
      <c r="AN129" s="23">
        <f t="shared" si="18"/>
        <v>0</v>
      </c>
      <c r="AO129" s="22"/>
      <c r="AP129" s="22"/>
      <c r="AQ129" s="22" t="s">
        <v>72</v>
      </c>
      <c r="AR129" s="22"/>
      <c r="AS129" s="22"/>
      <c r="AT129" s="22"/>
      <c r="AU129" s="22" t="s">
        <v>735</v>
      </c>
      <c r="AV129" s="22"/>
      <c r="AW129" s="22"/>
      <c r="AX129" s="22"/>
      <c r="AY129" s="22"/>
      <c r="AZ129" s="22"/>
      <c r="BA129" s="22"/>
      <c r="BB129" s="22"/>
      <c r="BC129" s="24"/>
      <c r="BD129" s="24"/>
      <c r="BE129" s="18" t="s">
        <v>78</v>
      </c>
    </row>
    <row r="130" spans="1:57" ht="15" customHeight="1" x14ac:dyDescent="0.25">
      <c r="A130" s="17">
        <v>10</v>
      </c>
      <c r="B130" s="18" t="s">
        <v>1302</v>
      </c>
      <c r="C130" s="43" t="s">
        <v>78</v>
      </c>
      <c r="D130" s="18" t="s">
        <v>1673</v>
      </c>
      <c r="E130" s="18" t="s">
        <v>1674</v>
      </c>
      <c r="F130" s="18" t="s">
        <v>999</v>
      </c>
      <c r="G130" s="18" t="s">
        <v>1705</v>
      </c>
      <c r="H130" s="18" t="s">
        <v>1706</v>
      </c>
      <c r="I130" s="18" t="s">
        <v>1717</v>
      </c>
      <c r="J130" s="44">
        <v>44440</v>
      </c>
      <c r="K130" s="44">
        <v>44561</v>
      </c>
      <c r="L130" s="18" t="s">
        <v>1718</v>
      </c>
      <c r="M130" s="43" t="s">
        <v>1678</v>
      </c>
      <c r="N130" s="43" t="s">
        <v>1679</v>
      </c>
      <c r="O130" s="18" t="s">
        <v>1714</v>
      </c>
      <c r="P130" s="43" t="s">
        <v>1715</v>
      </c>
      <c r="Q130" s="43" t="s">
        <v>69</v>
      </c>
      <c r="R130" s="17">
        <v>1</v>
      </c>
      <c r="S130" s="17">
        <v>0</v>
      </c>
      <c r="T130" s="17">
        <v>0</v>
      </c>
      <c r="U130" s="17">
        <v>0</v>
      </c>
      <c r="V130" s="17">
        <v>1</v>
      </c>
      <c r="W130" s="17"/>
      <c r="X130" s="17"/>
      <c r="Y130" s="17"/>
      <c r="Z130" s="17"/>
      <c r="AA130" s="17">
        <v>0</v>
      </c>
      <c r="AB130" s="17" t="s">
        <v>100</v>
      </c>
      <c r="AC130" s="17"/>
      <c r="AD130" s="17"/>
      <c r="AE130" s="17">
        <f t="shared" ref="AE130:AE193" si="19">AC130+AA130+Y130+W130</f>
        <v>0</v>
      </c>
      <c r="AF130" s="21"/>
      <c r="AG130" s="21"/>
      <c r="AH130" s="21">
        <v>44483</v>
      </c>
      <c r="AI130" s="21"/>
      <c r="AJ130" s="23">
        <f t="shared" ref="AJ130:AJ193" si="20">IFERROR(IF((W130+Y130+AA130+AC130)/R130&gt;1,1,(W130+Y130+AA130+AC130)/R130),0)</f>
        <v>0</v>
      </c>
      <c r="AK130" s="23" t="str">
        <f t="shared" ref="AK130:AK193" si="21">IFERROR(IF(S130=0,"",IF((W130/S130)&gt;1,1,(W130/S130))),"")</f>
        <v/>
      </c>
      <c r="AL130" s="23" t="str">
        <f t="shared" ref="AL130:AL193" si="22">IFERROR(IF(T130=0,"",IF((Y130/T130)&gt;1,1,(Y130/T130))),"")</f>
        <v/>
      </c>
      <c r="AM130" s="23" t="str">
        <f t="shared" ref="AM130:AM193" si="23">IFERROR(IF(U130=0,"",IF((AA130/U130)&gt;1,1,(AA130/U130))),"")</f>
        <v/>
      </c>
      <c r="AN130" s="23">
        <f t="shared" ref="AN130:AN193" si="24">IFERROR(IF(V130=0,"",IF((AC130/V130)&gt;1,1,(AC130/V130))),"")</f>
        <v>0</v>
      </c>
      <c r="AO130" s="22"/>
      <c r="AP130" s="22"/>
      <c r="AQ130" s="22" t="s">
        <v>96</v>
      </c>
      <c r="AR130" s="22"/>
      <c r="AS130" s="22"/>
      <c r="AT130" s="22"/>
      <c r="AU130" s="22" t="s">
        <v>96</v>
      </c>
      <c r="AV130" s="22"/>
      <c r="AW130" s="22"/>
      <c r="AX130" s="22"/>
      <c r="AY130" s="22"/>
      <c r="AZ130" s="22"/>
      <c r="BA130" s="22"/>
      <c r="BB130" s="22"/>
      <c r="BC130" s="24"/>
      <c r="BD130" s="24"/>
      <c r="BE130" s="18" t="s">
        <v>78</v>
      </c>
    </row>
    <row r="131" spans="1:57" ht="15" customHeight="1" x14ac:dyDescent="0.25">
      <c r="A131" s="17">
        <v>11</v>
      </c>
      <c r="B131" s="18" t="s">
        <v>1302</v>
      </c>
      <c r="C131" s="43" t="s">
        <v>78</v>
      </c>
      <c r="D131" s="43" t="s">
        <v>182</v>
      </c>
      <c r="E131" s="43" t="s">
        <v>1719</v>
      </c>
      <c r="F131" s="43" t="s">
        <v>61</v>
      </c>
      <c r="G131" s="43" t="s">
        <v>57</v>
      </c>
      <c r="H131" s="43" t="s">
        <v>155</v>
      </c>
      <c r="I131" s="43" t="s">
        <v>194</v>
      </c>
      <c r="J131" s="44">
        <v>44409</v>
      </c>
      <c r="K131" s="44">
        <v>44439</v>
      </c>
      <c r="L131" s="43" t="s">
        <v>1720</v>
      </c>
      <c r="M131" s="43" t="s">
        <v>1678</v>
      </c>
      <c r="N131" s="43" t="s">
        <v>196</v>
      </c>
      <c r="O131" s="43" t="s">
        <v>1206</v>
      </c>
      <c r="P131" s="43" t="s">
        <v>68</v>
      </c>
      <c r="Q131" s="43" t="s">
        <v>69</v>
      </c>
      <c r="R131" s="50">
        <v>1</v>
      </c>
      <c r="S131" s="50">
        <v>0</v>
      </c>
      <c r="T131" s="50">
        <v>0</v>
      </c>
      <c r="U131" s="50">
        <v>0.5</v>
      </c>
      <c r="V131" s="50">
        <v>0.5</v>
      </c>
      <c r="W131" s="50"/>
      <c r="X131" s="50"/>
      <c r="Y131" s="50"/>
      <c r="Z131" s="50"/>
      <c r="AA131" s="50">
        <v>0.5</v>
      </c>
      <c r="AB131" s="50" t="s">
        <v>1721</v>
      </c>
      <c r="AC131" s="50"/>
      <c r="AD131" s="50"/>
      <c r="AE131" s="50">
        <f t="shared" si="19"/>
        <v>0.5</v>
      </c>
      <c r="AF131" s="21"/>
      <c r="AG131" s="21"/>
      <c r="AH131" s="21">
        <v>44477</v>
      </c>
      <c r="AI131" s="21"/>
      <c r="AJ131" s="23">
        <f t="shared" si="20"/>
        <v>0.5</v>
      </c>
      <c r="AK131" s="23" t="str">
        <f t="shared" si="21"/>
        <v/>
      </c>
      <c r="AL131" s="23" t="str">
        <f t="shared" si="22"/>
        <v/>
      </c>
      <c r="AM131" s="23">
        <f t="shared" si="23"/>
        <v>1</v>
      </c>
      <c r="AN131" s="23">
        <f t="shared" si="24"/>
        <v>0</v>
      </c>
      <c r="AO131" s="22"/>
      <c r="AP131" s="22"/>
      <c r="AQ131" s="22" t="s">
        <v>72</v>
      </c>
      <c r="AR131" s="22"/>
      <c r="AS131" s="22"/>
      <c r="AT131" s="22"/>
      <c r="AU131" s="22" t="s">
        <v>735</v>
      </c>
      <c r="AV131" s="22"/>
      <c r="AW131" s="22"/>
      <c r="AX131" s="22"/>
      <c r="AY131" s="22"/>
      <c r="AZ131" s="22"/>
      <c r="BA131" s="22"/>
      <c r="BB131" s="22"/>
      <c r="BC131" s="24"/>
      <c r="BD131" s="24"/>
      <c r="BE131" s="18" t="s">
        <v>78</v>
      </c>
    </row>
    <row r="132" spans="1:57" ht="15" customHeight="1" x14ac:dyDescent="0.25">
      <c r="A132" s="17">
        <v>12</v>
      </c>
      <c r="B132" s="18" t="s">
        <v>1302</v>
      </c>
      <c r="C132" s="43" t="s">
        <v>78</v>
      </c>
      <c r="D132" s="43" t="s">
        <v>182</v>
      </c>
      <c r="E132" s="43" t="s">
        <v>1719</v>
      </c>
      <c r="F132" s="43" t="s">
        <v>61</v>
      </c>
      <c r="G132" s="43" t="s">
        <v>57</v>
      </c>
      <c r="H132" s="43" t="s">
        <v>155</v>
      </c>
      <c r="I132" s="43" t="s">
        <v>829</v>
      </c>
      <c r="J132" s="44">
        <v>44287</v>
      </c>
      <c r="K132" s="44">
        <v>44561</v>
      </c>
      <c r="L132" s="43" t="s">
        <v>1722</v>
      </c>
      <c r="M132" s="43" t="s">
        <v>1678</v>
      </c>
      <c r="N132" s="43" t="s">
        <v>196</v>
      </c>
      <c r="O132" s="43" t="s">
        <v>1206</v>
      </c>
      <c r="P132" s="43" t="s">
        <v>68</v>
      </c>
      <c r="Q132" s="43" t="s">
        <v>69</v>
      </c>
      <c r="R132" s="50">
        <v>1</v>
      </c>
      <c r="S132" s="50">
        <v>0</v>
      </c>
      <c r="T132" s="50">
        <v>0</v>
      </c>
      <c r="U132" s="50">
        <v>0.5</v>
      </c>
      <c r="V132" s="50">
        <v>0.5</v>
      </c>
      <c r="W132" s="50"/>
      <c r="X132" s="50"/>
      <c r="Y132" s="50"/>
      <c r="Z132" s="50"/>
      <c r="AA132" s="50">
        <v>0.5</v>
      </c>
      <c r="AB132" s="50" t="s">
        <v>1723</v>
      </c>
      <c r="AC132" s="50"/>
      <c r="AD132" s="50"/>
      <c r="AE132" s="50">
        <f t="shared" si="19"/>
        <v>0.5</v>
      </c>
      <c r="AF132" s="21"/>
      <c r="AG132" s="21"/>
      <c r="AH132" s="21">
        <v>44477</v>
      </c>
      <c r="AI132" s="21"/>
      <c r="AJ132" s="23">
        <f t="shared" si="20"/>
        <v>0.5</v>
      </c>
      <c r="AK132" s="23" t="str">
        <f t="shared" si="21"/>
        <v/>
      </c>
      <c r="AL132" s="23" t="str">
        <f t="shared" si="22"/>
        <v/>
      </c>
      <c r="AM132" s="23">
        <f t="shared" si="23"/>
        <v>1</v>
      </c>
      <c r="AN132" s="23">
        <f t="shared" si="24"/>
        <v>0</v>
      </c>
      <c r="AO132" s="22"/>
      <c r="AP132" s="22"/>
      <c r="AQ132" s="22" t="s">
        <v>72</v>
      </c>
      <c r="AR132" s="22"/>
      <c r="AS132" s="22"/>
      <c r="AT132" s="22"/>
      <c r="AU132" s="22" t="s">
        <v>735</v>
      </c>
      <c r="AV132" s="22"/>
      <c r="AW132" s="22"/>
      <c r="AX132" s="22"/>
      <c r="AY132" s="22"/>
      <c r="AZ132" s="22"/>
      <c r="BA132" s="22"/>
      <c r="BB132" s="22"/>
      <c r="BC132" s="24"/>
      <c r="BD132" s="24"/>
      <c r="BE132" s="18" t="s">
        <v>78</v>
      </c>
    </row>
    <row r="133" spans="1:57" ht="15" customHeight="1" x14ac:dyDescent="0.25">
      <c r="A133" s="17">
        <v>13</v>
      </c>
      <c r="B133" s="18" t="s">
        <v>1302</v>
      </c>
      <c r="C133" s="43" t="s">
        <v>78</v>
      </c>
      <c r="D133" s="43" t="s">
        <v>182</v>
      </c>
      <c r="E133" s="43" t="s">
        <v>1719</v>
      </c>
      <c r="F133" s="43" t="s">
        <v>61</v>
      </c>
      <c r="G133" s="43" t="s">
        <v>57</v>
      </c>
      <c r="H133" s="43" t="s">
        <v>155</v>
      </c>
      <c r="I133" s="43" t="s">
        <v>1492</v>
      </c>
      <c r="J133" s="44">
        <v>44348</v>
      </c>
      <c r="K133" s="44">
        <v>44377</v>
      </c>
      <c r="L133" s="43" t="s">
        <v>1493</v>
      </c>
      <c r="M133" s="43" t="s">
        <v>1678</v>
      </c>
      <c r="N133" s="43" t="s">
        <v>196</v>
      </c>
      <c r="O133" s="43" t="s">
        <v>1206</v>
      </c>
      <c r="P133" s="43" t="s">
        <v>68</v>
      </c>
      <c r="Q133" s="43" t="s">
        <v>69</v>
      </c>
      <c r="R133" s="50">
        <v>1</v>
      </c>
      <c r="S133" s="50">
        <v>0</v>
      </c>
      <c r="T133" s="50">
        <v>0</v>
      </c>
      <c r="U133" s="50">
        <v>0</v>
      </c>
      <c r="V133" s="50">
        <v>1</v>
      </c>
      <c r="W133" s="50"/>
      <c r="X133" s="50"/>
      <c r="Y133" s="50"/>
      <c r="Z133" s="50"/>
      <c r="AA133" s="50">
        <v>1</v>
      </c>
      <c r="AB133" s="50" t="s">
        <v>1724</v>
      </c>
      <c r="AC133" s="50"/>
      <c r="AD133" s="50"/>
      <c r="AE133" s="50">
        <f t="shared" si="19"/>
        <v>1</v>
      </c>
      <c r="AF133" s="21"/>
      <c r="AG133" s="21"/>
      <c r="AH133" s="21">
        <v>44477</v>
      </c>
      <c r="AI133" s="21"/>
      <c r="AJ133" s="23">
        <f t="shared" si="20"/>
        <v>1</v>
      </c>
      <c r="AK133" s="23" t="str">
        <f t="shared" si="21"/>
        <v/>
      </c>
      <c r="AL133" s="23" t="str">
        <f t="shared" si="22"/>
        <v/>
      </c>
      <c r="AM133" s="23" t="str">
        <f t="shared" si="23"/>
        <v/>
      </c>
      <c r="AN133" s="23">
        <f t="shared" si="24"/>
        <v>0</v>
      </c>
      <c r="AO133" s="22"/>
      <c r="AP133" s="22"/>
      <c r="AQ133" s="22" t="s">
        <v>72</v>
      </c>
      <c r="AR133" s="22"/>
      <c r="AS133" s="22"/>
      <c r="AT133" s="22"/>
      <c r="AU133" s="22" t="s">
        <v>735</v>
      </c>
      <c r="AV133" s="22"/>
      <c r="AW133" s="22"/>
      <c r="AX133" s="22"/>
      <c r="AY133" s="22"/>
      <c r="AZ133" s="22"/>
      <c r="BA133" s="22"/>
      <c r="BB133" s="22"/>
      <c r="BC133" s="24"/>
      <c r="BD133" s="24"/>
      <c r="BE133" s="18" t="s">
        <v>193</v>
      </c>
    </row>
    <row r="134" spans="1:57" ht="15" customHeight="1" x14ac:dyDescent="0.25">
      <c r="A134" s="17">
        <v>14</v>
      </c>
      <c r="B134" s="18" t="s">
        <v>1302</v>
      </c>
      <c r="C134" s="43" t="s">
        <v>78</v>
      </c>
      <c r="D134" s="43" t="s">
        <v>182</v>
      </c>
      <c r="E134" s="43" t="s">
        <v>1719</v>
      </c>
      <c r="F134" s="43" t="s">
        <v>61</v>
      </c>
      <c r="G134" s="43" t="s">
        <v>57</v>
      </c>
      <c r="H134" s="43" t="s">
        <v>155</v>
      </c>
      <c r="I134" s="43" t="s">
        <v>825</v>
      </c>
      <c r="J134" s="44">
        <v>44378</v>
      </c>
      <c r="K134" s="44">
        <v>44408</v>
      </c>
      <c r="L134" s="43" t="s">
        <v>1496</v>
      </c>
      <c r="M134" s="43" t="s">
        <v>1678</v>
      </c>
      <c r="N134" s="43" t="s">
        <v>196</v>
      </c>
      <c r="O134" s="43" t="s">
        <v>1206</v>
      </c>
      <c r="P134" s="43" t="s">
        <v>68</v>
      </c>
      <c r="Q134" s="43" t="s">
        <v>69</v>
      </c>
      <c r="R134" s="50">
        <v>1</v>
      </c>
      <c r="S134" s="50">
        <v>0</v>
      </c>
      <c r="T134" s="50">
        <v>0</v>
      </c>
      <c r="U134" s="50">
        <v>0</v>
      </c>
      <c r="V134" s="50">
        <v>1</v>
      </c>
      <c r="W134" s="50"/>
      <c r="X134" s="50"/>
      <c r="Y134" s="50"/>
      <c r="Z134" s="50"/>
      <c r="AA134" s="50">
        <v>0</v>
      </c>
      <c r="AB134" s="50" t="s">
        <v>1725</v>
      </c>
      <c r="AC134" s="50"/>
      <c r="AD134" s="50"/>
      <c r="AE134" s="50">
        <f t="shared" si="19"/>
        <v>0</v>
      </c>
      <c r="AF134" s="21"/>
      <c r="AG134" s="21"/>
      <c r="AH134" s="21">
        <v>44477</v>
      </c>
      <c r="AI134" s="21"/>
      <c r="AJ134" s="23">
        <f t="shared" si="20"/>
        <v>0</v>
      </c>
      <c r="AK134" s="23" t="str">
        <f t="shared" si="21"/>
        <v/>
      </c>
      <c r="AL134" s="23" t="str">
        <f t="shared" si="22"/>
        <v/>
      </c>
      <c r="AM134" s="23" t="str">
        <f t="shared" si="23"/>
        <v/>
      </c>
      <c r="AN134" s="23">
        <f t="shared" si="24"/>
        <v>0</v>
      </c>
      <c r="AO134" s="22"/>
      <c r="AP134" s="22"/>
      <c r="AQ134" s="22" t="s">
        <v>96</v>
      </c>
      <c r="AR134" s="22"/>
      <c r="AS134" s="22"/>
      <c r="AT134" s="22"/>
      <c r="AU134" s="22" t="s">
        <v>96</v>
      </c>
      <c r="AV134" s="22"/>
      <c r="AW134" s="22"/>
      <c r="AX134" s="22"/>
      <c r="AY134" s="22"/>
      <c r="AZ134" s="22"/>
      <c r="BA134" s="22"/>
      <c r="BB134" s="22"/>
      <c r="BC134" s="24"/>
      <c r="BD134" s="24"/>
      <c r="BE134" s="18" t="s">
        <v>193</v>
      </c>
    </row>
    <row r="135" spans="1:57" ht="15" customHeight="1" x14ac:dyDescent="0.25">
      <c r="A135" s="17">
        <v>15</v>
      </c>
      <c r="B135" s="18" t="s">
        <v>1302</v>
      </c>
      <c r="C135" s="43" t="s">
        <v>78</v>
      </c>
      <c r="D135" s="43" t="s">
        <v>182</v>
      </c>
      <c r="E135" s="43" t="s">
        <v>1719</v>
      </c>
      <c r="F135" s="43" t="s">
        <v>61</v>
      </c>
      <c r="G135" s="43" t="s">
        <v>57</v>
      </c>
      <c r="H135" s="43" t="s">
        <v>155</v>
      </c>
      <c r="I135" s="43" t="s">
        <v>1726</v>
      </c>
      <c r="J135" s="44">
        <v>44197</v>
      </c>
      <c r="K135" s="44">
        <v>44560</v>
      </c>
      <c r="L135" s="43" t="s">
        <v>1205</v>
      </c>
      <c r="M135" s="43" t="s">
        <v>1678</v>
      </c>
      <c r="N135" s="43" t="s">
        <v>66</v>
      </c>
      <c r="O135" s="43" t="s">
        <v>1206</v>
      </c>
      <c r="P135" s="43" t="s">
        <v>3</v>
      </c>
      <c r="Q135" s="43" t="s">
        <v>69</v>
      </c>
      <c r="R135" s="20">
        <v>4</v>
      </c>
      <c r="S135" s="20">
        <v>0</v>
      </c>
      <c r="T135" s="20">
        <v>0</v>
      </c>
      <c r="U135" s="20">
        <v>1</v>
      </c>
      <c r="V135" s="20">
        <v>3</v>
      </c>
      <c r="W135" s="20"/>
      <c r="X135" s="20"/>
      <c r="Y135" s="20"/>
      <c r="Z135" s="20"/>
      <c r="AA135" s="20">
        <v>1</v>
      </c>
      <c r="AB135" s="20" t="s">
        <v>1727</v>
      </c>
      <c r="AC135" s="20"/>
      <c r="AD135" s="20"/>
      <c r="AE135" s="20">
        <f t="shared" si="19"/>
        <v>1</v>
      </c>
      <c r="AF135" s="21"/>
      <c r="AG135" s="21"/>
      <c r="AH135" s="21">
        <v>44477</v>
      </c>
      <c r="AI135" s="21"/>
      <c r="AJ135" s="23">
        <f t="shared" si="20"/>
        <v>0.25</v>
      </c>
      <c r="AK135" s="23" t="str">
        <f t="shared" si="21"/>
        <v/>
      </c>
      <c r="AL135" s="23" t="str">
        <f t="shared" si="22"/>
        <v/>
      </c>
      <c r="AM135" s="23">
        <f t="shared" si="23"/>
        <v>1</v>
      </c>
      <c r="AN135" s="23">
        <f t="shared" si="24"/>
        <v>0</v>
      </c>
      <c r="AO135" s="22"/>
      <c r="AP135" s="22"/>
      <c r="AQ135" s="22" t="s">
        <v>72</v>
      </c>
      <c r="AR135" s="22"/>
      <c r="AS135" s="22"/>
      <c r="AT135" s="22"/>
      <c r="AU135" s="22" t="s">
        <v>735</v>
      </c>
      <c r="AV135" s="22"/>
      <c r="AW135" s="22"/>
      <c r="AX135" s="22"/>
      <c r="AY135" s="22"/>
      <c r="AZ135" s="22"/>
      <c r="BA135" s="22"/>
      <c r="BB135" s="22"/>
      <c r="BC135" s="24"/>
      <c r="BD135" s="24"/>
      <c r="BE135" s="18" t="s">
        <v>193</v>
      </c>
    </row>
    <row r="136" spans="1:57" ht="15" customHeight="1" x14ac:dyDescent="0.25">
      <c r="A136" s="17">
        <v>1</v>
      </c>
      <c r="B136" s="43" t="s">
        <v>1728</v>
      </c>
      <c r="C136" s="43" t="s">
        <v>1729</v>
      </c>
      <c r="D136" s="43" t="s">
        <v>1730</v>
      </c>
      <c r="E136" s="43" t="s">
        <v>1731</v>
      </c>
      <c r="F136" s="43" t="s">
        <v>1732</v>
      </c>
      <c r="G136" s="43" t="s">
        <v>279</v>
      </c>
      <c r="H136" s="43" t="s">
        <v>1733</v>
      </c>
      <c r="I136" s="43" t="s">
        <v>1734</v>
      </c>
      <c r="J136" s="44">
        <v>44197</v>
      </c>
      <c r="K136" s="44">
        <v>44500</v>
      </c>
      <c r="L136" s="43" t="s">
        <v>1735</v>
      </c>
      <c r="M136" s="43" t="s">
        <v>1736</v>
      </c>
      <c r="N136" s="43" t="s">
        <v>196</v>
      </c>
      <c r="O136" s="43" t="s">
        <v>1737</v>
      </c>
      <c r="P136" s="43" t="s">
        <v>777</v>
      </c>
      <c r="Q136" s="43" t="s">
        <v>69</v>
      </c>
      <c r="R136" s="25">
        <v>1</v>
      </c>
      <c r="S136" s="25">
        <v>0</v>
      </c>
      <c r="T136" s="25">
        <v>0.6</v>
      </c>
      <c r="U136" s="25">
        <v>0.2</v>
      </c>
      <c r="V136" s="25">
        <v>0.2</v>
      </c>
      <c r="W136" s="25">
        <v>0</v>
      </c>
      <c r="X136" s="25" t="s">
        <v>1738</v>
      </c>
      <c r="Y136" s="25">
        <v>0.4</v>
      </c>
      <c r="Z136" s="25" t="s">
        <v>1739</v>
      </c>
      <c r="AA136" s="25">
        <v>0.2</v>
      </c>
      <c r="AB136" s="25" t="s">
        <v>1740</v>
      </c>
      <c r="AC136" s="25"/>
      <c r="AD136" s="25"/>
      <c r="AE136" s="25">
        <f t="shared" si="19"/>
        <v>0.60000000000000009</v>
      </c>
      <c r="AF136" s="21">
        <v>44295</v>
      </c>
      <c r="AG136" s="21">
        <v>44379</v>
      </c>
      <c r="AH136" s="21">
        <v>44483</v>
      </c>
      <c r="AI136" s="21"/>
      <c r="AJ136" s="23">
        <f t="shared" si="20"/>
        <v>0.60000000000000009</v>
      </c>
      <c r="AK136" s="23" t="str">
        <f t="shared" si="21"/>
        <v/>
      </c>
      <c r="AL136" s="23">
        <f t="shared" si="22"/>
        <v>0.66666666666666674</v>
      </c>
      <c r="AM136" s="23">
        <f t="shared" si="23"/>
        <v>1</v>
      </c>
      <c r="AN136" s="23">
        <f t="shared" si="24"/>
        <v>0</v>
      </c>
      <c r="AO136" s="22" t="s">
        <v>96</v>
      </c>
      <c r="AP136" s="22" t="s">
        <v>72</v>
      </c>
      <c r="AQ136" s="22" t="s">
        <v>72</v>
      </c>
      <c r="AR136" s="22"/>
      <c r="AS136" s="22" t="s">
        <v>96</v>
      </c>
      <c r="AT136" s="22" t="s">
        <v>1741</v>
      </c>
      <c r="AU136" s="22" t="s">
        <v>1742</v>
      </c>
      <c r="AV136" s="22"/>
      <c r="AW136" s="22" t="s">
        <v>96</v>
      </c>
      <c r="AX136" s="22" t="s">
        <v>72</v>
      </c>
      <c r="AY136" s="22"/>
      <c r="AZ136" s="22"/>
      <c r="BA136" s="22" t="s">
        <v>96</v>
      </c>
      <c r="BB136" s="22" t="s">
        <v>1743</v>
      </c>
      <c r="BC136" s="22"/>
      <c r="BD136" s="22"/>
      <c r="BE136" s="43" t="s">
        <v>781</v>
      </c>
    </row>
    <row r="137" spans="1:57" ht="15" customHeight="1" x14ac:dyDescent="0.25">
      <c r="A137" s="17">
        <v>2</v>
      </c>
      <c r="B137" s="43" t="s">
        <v>1728</v>
      </c>
      <c r="C137" s="43" t="s">
        <v>1729</v>
      </c>
      <c r="D137" s="43" t="s">
        <v>1730</v>
      </c>
      <c r="E137" s="43" t="s">
        <v>1731</v>
      </c>
      <c r="F137" s="43" t="s">
        <v>1732</v>
      </c>
      <c r="G137" s="43" t="s">
        <v>279</v>
      </c>
      <c r="H137" s="43" t="s">
        <v>1733</v>
      </c>
      <c r="I137" s="43" t="s">
        <v>1744</v>
      </c>
      <c r="J137" s="44">
        <v>44287</v>
      </c>
      <c r="K137" s="44">
        <v>44530</v>
      </c>
      <c r="L137" s="43" t="s">
        <v>1745</v>
      </c>
      <c r="M137" s="43" t="s">
        <v>1736</v>
      </c>
      <c r="N137" s="43" t="s">
        <v>66</v>
      </c>
      <c r="O137" s="43" t="s">
        <v>1737</v>
      </c>
      <c r="P137" s="43" t="s">
        <v>777</v>
      </c>
      <c r="Q137" s="43" t="s">
        <v>69</v>
      </c>
      <c r="R137" s="20">
        <v>2</v>
      </c>
      <c r="S137" s="20">
        <v>0</v>
      </c>
      <c r="T137" s="20">
        <v>1</v>
      </c>
      <c r="U137" s="20">
        <v>0</v>
      </c>
      <c r="V137" s="20">
        <v>1</v>
      </c>
      <c r="W137" s="20">
        <v>0</v>
      </c>
      <c r="X137" s="20" t="s">
        <v>1746</v>
      </c>
      <c r="Y137" s="20">
        <v>1</v>
      </c>
      <c r="Z137" s="20" t="s">
        <v>1747</v>
      </c>
      <c r="AA137" s="20">
        <v>0</v>
      </c>
      <c r="AB137" s="20" t="s">
        <v>1748</v>
      </c>
      <c r="AC137" s="20"/>
      <c r="AD137" s="20"/>
      <c r="AE137" s="20">
        <f t="shared" si="19"/>
        <v>1</v>
      </c>
      <c r="AF137" s="21">
        <v>44295</v>
      </c>
      <c r="AG137" s="21">
        <v>44379</v>
      </c>
      <c r="AH137" s="21">
        <v>44482</v>
      </c>
      <c r="AI137" s="21"/>
      <c r="AJ137" s="23">
        <f t="shared" si="20"/>
        <v>0.5</v>
      </c>
      <c r="AK137" s="23" t="str">
        <f t="shared" si="21"/>
        <v/>
      </c>
      <c r="AL137" s="23">
        <f t="shared" si="22"/>
        <v>1</v>
      </c>
      <c r="AM137" s="23" t="str">
        <f t="shared" si="23"/>
        <v/>
      </c>
      <c r="AN137" s="23">
        <f t="shared" si="24"/>
        <v>0</v>
      </c>
      <c r="AO137" s="22" t="s">
        <v>96</v>
      </c>
      <c r="AP137" s="22" t="s">
        <v>72</v>
      </c>
      <c r="AQ137" s="22" t="s">
        <v>96</v>
      </c>
      <c r="AR137" s="22"/>
      <c r="AS137" s="22" t="s">
        <v>96</v>
      </c>
      <c r="AT137" s="22" t="s">
        <v>1749</v>
      </c>
      <c r="AU137" s="22" t="s">
        <v>1750</v>
      </c>
      <c r="AV137" s="22"/>
      <c r="AW137" s="22" t="s">
        <v>96</v>
      </c>
      <c r="AX137" s="22" t="s">
        <v>72</v>
      </c>
      <c r="AY137" s="22"/>
      <c r="AZ137" s="22"/>
      <c r="BA137" s="22" t="s">
        <v>96</v>
      </c>
      <c r="BB137" s="22" t="s">
        <v>1751</v>
      </c>
      <c r="BC137" s="22"/>
      <c r="BD137" s="22"/>
      <c r="BE137" s="43" t="s">
        <v>781</v>
      </c>
    </row>
    <row r="138" spans="1:57" ht="15" customHeight="1" x14ac:dyDescent="0.25">
      <c r="A138" s="17">
        <v>3</v>
      </c>
      <c r="B138" s="43" t="s">
        <v>1728</v>
      </c>
      <c r="C138" s="43" t="s">
        <v>1729</v>
      </c>
      <c r="D138" s="43" t="s">
        <v>1730</v>
      </c>
      <c r="E138" s="43" t="s">
        <v>1731</v>
      </c>
      <c r="F138" s="43" t="s">
        <v>1732</v>
      </c>
      <c r="G138" s="43" t="s">
        <v>279</v>
      </c>
      <c r="H138" s="43" t="s">
        <v>1733</v>
      </c>
      <c r="I138" s="43" t="s">
        <v>1752</v>
      </c>
      <c r="J138" s="44">
        <v>44197</v>
      </c>
      <c r="K138" s="44">
        <v>44561</v>
      </c>
      <c r="L138" s="43" t="s">
        <v>1753</v>
      </c>
      <c r="M138" s="43" t="s">
        <v>1736</v>
      </c>
      <c r="N138" s="43" t="s">
        <v>66</v>
      </c>
      <c r="O138" s="43" t="s">
        <v>1737</v>
      </c>
      <c r="P138" s="43" t="s">
        <v>777</v>
      </c>
      <c r="Q138" s="43" t="s">
        <v>69</v>
      </c>
      <c r="R138" s="20">
        <v>4</v>
      </c>
      <c r="S138" s="20">
        <v>1</v>
      </c>
      <c r="T138" s="20">
        <v>1</v>
      </c>
      <c r="U138" s="20">
        <v>1</v>
      </c>
      <c r="V138" s="20">
        <v>1</v>
      </c>
      <c r="W138" s="20">
        <v>1</v>
      </c>
      <c r="X138" s="20" t="s">
        <v>1754</v>
      </c>
      <c r="Y138" s="20">
        <v>1</v>
      </c>
      <c r="Z138" s="20" t="s">
        <v>1755</v>
      </c>
      <c r="AA138" s="20">
        <v>1</v>
      </c>
      <c r="AB138" s="20" t="s">
        <v>1756</v>
      </c>
      <c r="AC138" s="20"/>
      <c r="AD138" s="20"/>
      <c r="AE138" s="20">
        <f t="shared" si="19"/>
        <v>3</v>
      </c>
      <c r="AF138" s="21">
        <v>44295</v>
      </c>
      <c r="AG138" s="21">
        <v>44379</v>
      </c>
      <c r="AH138" s="21">
        <v>44482</v>
      </c>
      <c r="AI138" s="21"/>
      <c r="AJ138" s="23">
        <f t="shared" si="20"/>
        <v>0.75</v>
      </c>
      <c r="AK138" s="23">
        <f t="shared" si="21"/>
        <v>1</v>
      </c>
      <c r="AL138" s="23">
        <f t="shared" si="22"/>
        <v>1</v>
      </c>
      <c r="AM138" s="23">
        <f t="shared" si="23"/>
        <v>1</v>
      </c>
      <c r="AN138" s="23">
        <f t="shared" si="24"/>
        <v>0</v>
      </c>
      <c r="AO138" s="22" t="s">
        <v>72</v>
      </c>
      <c r="AP138" s="22" t="s">
        <v>72</v>
      </c>
      <c r="AQ138" s="22" t="s">
        <v>72</v>
      </c>
      <c r="AR138" s="22"/>
      <c r="AS138" s="22" t="s">
        <v>1757</v>
      </c>
      <c r="AT138" s="22" t="s">
        <v>1758</v>
      </c>
      <c r="AU138" s="22" t="s">
        <v>1759</v>
      </c>
      <c r="AV138" s="22"/>
      <c r="AW138" s="22" t="s">
        <v>72</v>
      </c>
      <c r="AX138" s="22" t="s">
        <v>72</v>
      </c>
      <c r="AY138" s="22"/>
      <c r="AZ138" s="22"/>
      <c r="BA138" s="22" t="s">
        <v>1760</v>
      </c>
      <c r="BB138" s="22" t="s">
        <v>1761</v>
      </c>
      <c r="BC138" s="22"/>
      <c r="BD138" s="22"/>
      <c r="BE138" s="43" t="s">
        <v>781</v>
      </c>
    </row>
    <row r="139" spans="1:57" ht="15" customHeight="1" x14ac:dyDescent="0.25">
      <c r="A139" s="17">
        <v>4</v>
      </c>
      <c r="B139" s="43" t="s">
        <v>1728</v>
      </c>
      <c r="C139" s="43" t="s">
        <v>1729</v>
      </c>
      <c r="D139" s="43" t="s">
        <v>1730</v>
      </c>
      <c r="E139" s="43" t="s">
        <v>1731</v>
      </c>
      <c r="F139" s="43" t="s">
        <v>1732</v>
      </c>
      <c r="G139" s="43" t="s">
        <v>279</v>
      </c>
      <c r="H139" s="43" t="s">
        <v>1733</v>
      </c>
      <c r="I139" s="43" t="s">
        <v>1762</v>
      </c>
      <c r="J139" s="44">
        <v>44197</v>
      </c>
      <c r="K139" s="44">
        <v>44347</v>
      </c>
      <c r="L139" s="43" t="s">
        <v>1763</v>
      </c>
      <c r="M139" s="43" t="s">
        <v>1736</v>
      </c>
      <c r="N139" s="43" t="s">
        <v>66</v>
      </c>
      <c r="O139" s="43" t="s">
        <v>1737</v>
      </c>
      <c r="P139" s="43" t="s">
        <v>777</v>
      </c>
      <c r="Q139" s="43" t="s">
        <v>69</v>
      </c>
      <c r="R139" s="20">
        <v>1</v>
      </c>
      <c r="S139" s="20">
        <v>0</v>
      </c>
      <c r="T139" s="20">
        <v>1</v>
      </c>
      <c r="U139" s="20">
        <v>0</v>
      </c>
      <c r="V139" s="20">
        <v>0</v>
      </c>
      <c r="W139" s="20">
        <v>0</v>
      </c>
      <c r="X139" s="20" t="s">
        <v>1738</v>
      </c>
      <c r="Y139" s="20">
        <v>1</v>
      </c>
      <c r="Z139" s="20" t="s">
        <v>1764</v>
      </c>
      <c r="AA139" s="20">
        <v>0</v>
      </c>
      <c r="AB139" s="20" t="s">
        <v>1765</v>
      </c>
      <c r="AC139" s="20"/>
      <c r="AD139" s="20"/>
      <c r="AE139" s="20">
        <f t="shared" si="19"/>
        <v>1</v>
      </c>
      <c r="AF139" s="21">
        <v>44295</v>
      </c>
      <c r="AG139" s="21">
        <v>44379</v>
      </c>
      <c r="AH139" s="21">
        <v>44482</v>
      </c>
      <c r="AI139" s="21"/>
      <c r="AJ139" s="23">
        <f t="shared" si="20"/>
        <v>1</v>
      </c>
      <c r="AK139" s="23" t="str">
        <f t="shared" si="21"/>
        <v/>
      </c>
      <c r="AL139" s="23">
        <f t="shared" si="22"/>
        <v>1</v>
      </c>
      <c r="AM139" s="23" t="str">
        <f t="shared" si="23"/>
        <v/>
      </c>
      <c r="AN139" s="23" t="str">
        <f t="shared" si="24"/>
        <v/>
      </c>
      <c r="AO139" s="22" t="s">
        <v>96</v>
      </c>
      <c r="AP139" s="22" t="s">
        <v>72</v>
      </c>
      <c r="AQ139" s="22" t="s">
        <v>96</v>
      </c>
      <c r="AR139" s="22"/>
      <c r="AS139" s="22" t="s">
        <v>96</v>
      </c>
      <c r="AT139" s="22" t="s">
        <v>1766</v>
      </c>
      <c r="AU139" s="22" t="s">
        <v>98</v>
      </c>
      <c r="AV139" s="22"/>
      <c r="AW139" s="22" t="s">
        <v>96</v>
      </c>
      <c r="AX139" s="22" t="s">
        <v>72</v>
      </c>
      <c r="AY139" s="22"/>
      <c r="AZ139" s="22"/>
      <c r="BA139" s="22" t="s">
        <v>96</v>
      </c>
      <c r="BB139" s="22" t="s">
        <v>1767</v>
      </c>
      <c r="BC139" s="22"/>
      <c r="BD139" s="22"/>
      <c r="BE139" s="43" t="s">
        <v>781</v>
      </c>
    </row>
    <row r="140" spans="1:57" ht="15" customHeight="1" x14ac:dyDescent="0.25">
      <c r="A140" s="17">
        <v>5</v>
      </c>
      <c r="B140" s="43" t="s">
        <v>1728</v>
      </c>
      <c r="C140" s="43" t="s">
        <v>1729</v>
      </c>
      <c r="D140" s="43" t="s">
        <v>1730</v>
      </c>
      <c r="E140" s="43" t="s">
        <v>1731</v>
      </c>
      <c r="F140" s="43" t="s">
        <v>1732</v>
      </c>
      <c r="G140" s="43" t="s">
        <v>279</v>
      </c>
      <c r="H140" s="43" t="s">
        <v>1733</v>
      </c>
      <c r="I140" s="43" t="s">
        <v>1768</v>
      </c>
      <c r="J140" s="44">
        <v>44197</v>
      </c>
      <c r="K140" s="44">
        <v>44561</v>
      </c>
      <c r="L140" s="43" t="s">
        <v>1769</v>
      </c>
      <c r="M140" s="43" t="s">
        <v>1736</v>
      </c>
      <c r="N140" s="43" t="s">
        <v>196</v>
      </c>
      <c r="O140" s="43" t="s">
        <v>1737</v>
      </c>
      <c r="P140" s="43" t="s">
        <v>777</v>
      </c>
      <c r="Q140" s="43" t="s">
        <v>69</v>
      </c>
      <c r="R140" s="25">
        <v>1</v>
      </c>
      <c r="S140" s="25">
        <v>0.4</v>
      </c>
      <c r="T140" s="25">
        <v>0.2</v>
      </c>
      <c r="U140" s="25">
        <v>0.2</v>
      </c>
      <c r="V140" s="25">
        <v>0.2</v>
      </c>
      <c r="W140" s="25">
        <v>0.4</v>
      </c>
      <c r="X140" s="25" t="s">
        <v>1770</v>
      </c>
      <c r="Y140" s="25">
        <v>0.2</v>
      </c>
      <c r="Z140" s="25" t="s">
        <v>1771</v>
      </c>
      <c r="AA140" s="25">
        <v>0.2</v>
      </c>
      <c r="AB140" s="25" t="s">
        <v>1772</v>
      </c>
      <c r="AC140" s="25"/>
      <c r="AD140" s="25"/>
      <c r="AE140" s="25">
        <f t="shared" si="19"/>
        <v>0.8</v>
      </c>
      <c r="AF140" s="21">
        <v>44295</v>
      </c>
      <c r="AG140" s="21">
        <v>44379</v>
      </c>
      <c r="AH140" s="21">
        <v>44482</v>
      </c>
      <c r="AI140" s="21"/>
      <c r="AJ140" s="23">
        <f t="shared" si="20"/>
        <v>0.8</v>
      </c>
      <c r="AK140" s="23">
        <f t="shared" si="21"/>
        <v>1</v>
      </c>
      <c r="AL140" s="23">
        <f t="shared" si="22"/>
        <v>1</v>
      </c>
      <c r="AM140" s="23">
        <f t="shared" si="23"/>
        <v>1</v>
      </c>
      <c r="AN140" s="23">
        <f t="shared" si="24"/>
        <v>0</v>
      </c>
      <c r="AO140" s="22" t="s">
        <v>72</v>
      </c>
      <c r="AP140" s="22" t="s">
        <v>72</v>
      </c>
      <c r="AQ140" s="22" t="s">
        <v>72</v>
      </c>
      <c r="AR140" s="22"/>
      <c r="AS140" s="22" t="s">
        <v>1773</v>
      </c>
      <c r="AT140" s="22" t="s">
        <v>1774</v>
      </c>
      <c r="AU140" s="22" t="s">
        <v>1775</v>
      </c>
      <c r="AV140" s="22"/>
      <c r="AW140" s="22" t="s">
        <v>72</v>
      </c>
      <c r="AX140" s="22" t="s">
        <v>72</v>
      </c>
      <c r="AY140" s="22"/>
      <c r="AZ140" s="22"/>
      <c r="BA140" s="22" t="s">
        <v>1776</v>
      </c>
      <c r="BB140" s="22" t="s">
        <v>1777</v>
      </c>
      <c r="BC140" s="22"/>
      <c r="BD140" s="22"/>
      <c r="BE140" s="43" t="s">
        <v>781</v>
      </c>
    </row>
    <row r="141" spans="1:57" ht="15" customHeight="1" x14ac:dyDescent="0.25">
      <c r="A141" s="17">
        <v>6</v>
      </c>
      <c r="B141" s="43" t="s">
        <v>1728</v>
      </c>
      <c r="C141" s="43" t="s">
        <v>1729</v>
      </c>
      <c r="D141" s="43" t="s">
        <v>1730</v>
      </c>
      <c r="E141" s="43" t="s">
        <v>1731</v>
      </c>
      <c r="F141" s="43" t="s">
        <v>1732</v>
      </c>
      <c r="G141" s="43" t="s">
        <v>279</v>
      </c>
      <c r="H141" s="43" t="s">
        <v>1733</v>
      </c>
      <c r="I141" s="43" t="s">
        <v>1778</v>
      </c>
      <c r="J141" s="44">
        <v>44197</v>
      </c>
      <c r="K141" s="44">
        <v>44500</v>
      </c>
      <c r="L141" s="43" t="s">
        <v>1779</v>
      </c>
      <c r="M141" s="43" t="s">
        <v>1736</v>
      </c>
      <c r="N141" s="43" t="s">
        <v>66</v>
      </c>
      <c r="O141" s="43" t="s">
        <v>1737</v>
      </c>
      <c r="P141" s="43" t="s">
        <v>777</v>
      </c>
      <c r="Q141" s="43" t="s">
        <v>69</v>
      </c>
      <c r="R141" s="20">
        <v>1</v>
      </c>
      <c r="S141" s="20">
        <v>0</v>
      </c>
      <c r="T141" s="20">
        <v>0</v>
      </c>
      <c r="U141" s="20">
        <v>0</v>
      </c>
      <c r="V141" s="20">
        <v>1</v>
      </c>
      <c r="W141" s="20">
        <v>0</v>
      </c>
      <c r="X141" s="20" t="s">
        <v>1780</v>
      </c>
      <c r="Y141" s="20">
        <v>0</v>
      </c>
      <c r="Z141" s="20" t="s">
        <v>1780</v>
      </c>
      <c r="AA141" s="20">
        <v>0</v>
      </c>
      <c r="AB141" s="20" t="s">
        <v>1781</v>
      </c>
      <c r="AC141" s="20"/>
      <c r="AD141" s="20"/>
      <c r="AE141" s="20">
        <f t="shared" si="19"/>
        <v>0</v>
      </c>
      <c r="AF141" s="21">
        <v>44295</v>
      </c>
      <c r="AG141" s="21">
        <v>44379</v>
      </c>
      <c r="AH141" s="21">
        <v>44482</v>
      </c>
      <c r="AI141" s="21"/>
      <c r="AJ141" s="23">
        <f t="shared" si="20"/>
        <v>0</v>
      </c>
      <c r="AK141" s="23" t="str">
        <f t="shared" si="21"/>
        <v/>
      </c>
      <c r="AL141" s="23" t="str">
        <f t="shared" si="22"/>
        <v/>
      </c>
      <c r="AM141" s="23" t="str">
        <f t="shared" si="23"/>
        <v/>
      </c>
      <c r="AN141" s="23">
        <f t="shared" si="24"/>
        <v>0</v>
      </c>
      <c r="AO141" s="22" t="s">
        <v>96</v>
      </c>
      <c r="AP141" s="22" t="s">
        <v>96</v>
      </c>
      <c r="AQ141" s="22" t="s">
        <v>96</v>
      </c>
      <c r="AR141" s="22"/>
      <c r="AS141" s="22" t="s">
        <v>96</v>
      </c>
      <c r="AT141" s="22" t="s">
        <v>96</v>
      </c>
      <c r="AU141" s="22" t="s">
        <v>98</v>
      </c>
      <c r="AV141" s="22"/>
      <c r="AW141" s="22" t="s">
        <v>96</v>
      </c>
      <c r="AX141" s="22" t="s">
        <v>96</v>
      </c>
      <c r="AY141" s="22"/>
      <c r="AZ141" s="22"/>
      <c r="BA141" s="22" t="s">
        <v>96</v>
      </c>
      <c r="BB141" s="22" t="s">
        <v>96</v>
      </c>
      <c r="BC141" s="22"/>
      <c r="BD141" s="22"/>
      <c r="BE141" s="43" t="s">
        <v>781</v>
      </c>
    </row>
    <row r="142" spans="1:57" ht="15" customHeight="1" x14ac:dyDescent="0.25">
      <c r="A142" s="17">
        <v>7</v>
      </c>
      <c r="B142" s="43" t="s">
        <v>1728</v>
      </c>
      <c r="C142" s="43" t="s">
        <v>1729</v>
      </c>
      <c r="D142" s="43" t="s">
        <v>1782</v>
      </c>
      <c r="E142" s="43" t="s">
        <v>1731</v>
      </c>
      <c r="F142" s="43" t="s">
        <v>1732</v>
      </c>
      <c r="G142" s="43" t="s">
        <v>279</v>
      </c>
      <c r="H142" s="43" t="s">
        <v>1733</v>
      </c>
      <c r="I142" s="43" t="s">
        <v>1783</v>
      </c>
      <c r="J142" s="44">
        <v>44409</v>
      </c>
      <c r="K142" s="44">
        <v>44439</v>
      </c>
      <c r="L142" s="43" t="s">
        <v>1784</v>
      </c>
      <c r="M142" s="43" t="s">
        <v>1736</v>
      </c>
      <c r="N142" s="43" t="s">
        <v>66</v>
      </c>
      <c r="O142" s="43" t="s">
        <v>1785</v>
      </c>
      <c r="P142" s="43" t="s">
        <v>68</v>
      </c>
      <c r="Q142" s="43" t="s">
        <v>69</v>
      </c>
      <c r="R142" s="20">
        <v>1</v>
      </c>
      <c r="S142" s="20">
        <v>0</v>
      </c>
      <c r="T142" s="20">
        <v>0</v>
      </c>
      <c r="U142" s="20">
        <v>1</v>
      </c>
      <c r="V142" s="20">
        <v>0</v>
      </c>
      <c r="W142" s="20">
        <v>0</v>
      </c>
      <c r="X142" s="20" t="s">
        <v>1786</v>
      </c>
      <c r="Y142" s="20">
        <v>0</v>
      </c>
      <c r="Z142" s="20" t="s">
        <v>1786</v>
      </c>
      <c r="AA142" s="20">
        <v>1</v>
      </c>
      <c r="AB142" s="20" t="s">
        <v>1787</v>
      </c>
      <c r="AC142" s="20"/>
      <c r="AD142" s="20"/>
      <c r="AE142" s="20">
        <f t="shared" si="19"/>
        <v>1</v>
      </c>
      <c r="AF142" s="21">
        <v>44295</v>
      </c>
      <c r="AG142" s="21">
        <v>44379</v>
      </c>
      <c r="AH142" s="21">
        <v>44482</v>
      </c>
      <c r="AI142" s="21"/>
      <c r="AJ142" s="23">
        <f t="shared" si="20"/>
        <v>1</v>
      </c>
      <c r="AK142" s="23" t="str">
        <f t="shared" si="21"/>
        <v/>
      </c>
      <c r="AL142" s="23" t="str">
        <f t="shared" si="22"/>
        <v/>
      </c>
      <c r="AM142" s="23">
        <f t="shared" si="23"/>
        <v>1</v>
      </c>
      <c r="AN142" s="23" t="str">
        <f t="shared" si="24"/>
        <v/>
      </c>
      <c r="AO142" s="22" t="s">
        <v>96</v>
      </c>
      <c r="AP142" s="22" t="s">
        <v>96</v>
      </c>
      <c r="AQ142" s="22" t="s">
        <v>72</v>
      </c>
      <c r="AR142" s="22"/>
      <c r="AS142" s="22" t="s">
        <v>96</v>
      </c>
      <c r="AT142" s="22" t="s">
        <v>96</v>
      </c>
      <c r="AU142" s="22" t="s">
        <v>1788</v>
      </c>
      <c r="AV142" s="22"/>
      <c r="AW142" s="22" t="s">
        <v>96</v>
      </c>
      <c r="AX142" s="22" t="s">
        <v>96</v>
      </c>
      <c r="AY142" s="22"/>
      <c r="AZ142" s="22"/>
      <c r="BA142" s="22" t="s">
        <v>96</v>
      </c>
      <c r="BB142" s="22" t="s">
        <v>96</v>
      </c>
      <c r="BC142" s="22"/>
      <c r="BD142" s="22"/>
      <c r="BE142" s="43" t="s">
        <v>781</v>
      </c>
    </row>
    <row r="143" spans="1:57" ht="15" customHeight="1" x14ac:dyDescent="0.25">
      <c r="A143" s="17">
        <v>8</v>
      </c>
      <c r="B143" s="43" t="s">
        <v>1728</v>
      </c>
      <c r="C143" s="43" t="s">
        <v>1729</v>
      </c>
      <c r="D143" s="43" t="s">
        <v>1782</v>
      </c>
      <c r="E143" s="43" t="s">
        <v>1731</v>
      </c>
      <c r="F143" s="43" t="s">
        <v>1732</v>
      </c>
      <c r="G143" s="43" t="s">
        <v>279</v>
      </c>
      <c r="H143" s="43" t="s">
        <v>1733</v>
      </c>
      <c r="I143" s="43" t="s">
        <v>1789</v>
      </c>
      <c r="J143" s="44">
        <v>44197</v>
      </c>
      <c r="K143" s="44">
        <v>44561</v>
      </c>
      <c r="L143" s="43" t="s">
        <v>1790</v>
      </c>
      <c r="M143" s="43" t="s">
        <v>1736</v>
      </c>
      <c r="N143" s="43" t="s">
        <v>196</v>
      </c>
      <c r="O143" s="43" t="s">
        <v>1785</v>
      </c>
      <c r="P143" s="43" t="s">
        <v>68</v>
      </c>
      <c r="Q143" s="43" t="s">
        <v>69</v>
      </c>
      <c r="R143" s="25">
        <v>1</v>
      </c>
      <c r="S143" s="25">
        <v>0.25</v>
      </c>
      <c r="T143" s="25">
        <v>0.25</v>
      </c>
      <c r="U143" s="25">
        <v>0.25</v>
      </c>
      <c r="V143" s="25">
        <v>0.25</v>
      </c>
      <c r="W143" s="25">
        <v>0.25</v>
      </c>
      <c r="X143" s="25" t="s">
        <v>1791</v>
      </c>
      <c r="Y143" s="25">
        <v>0.25</v>
      </c>
      <c r="Z143" s="25" t="s">
        <v>1792</v>
      </c>
      <c r="AA143" s="25">
        <v>0.25</v>
      </c>
      <c r="AB143" s="25" t="s">
        <v>1793</v>
      </c>
      <c r="AC143" s="25"/>
      <c r="AD143" s="25"/>
      <c r="AE143" s="25">
        <f t="shared" si="19"/>
        <v>0.75</v>
      </c>
      <c r="AF143" s="21">
        <v>44295</v>
      </c>
      <c r="AG143" s="21">
        <v>44379</v>
      </c>
      <c r="AH143" s="21">
        <v>44482</v>
      </c>
      <c r="AI143" s="21"/>
      <c r="AJ143" s="23">
        <f t="shared" si="20"/>
        <v>0.75</v>
      </c>
      <c r="AK143" s="23">
        <f t="shared" si="21"/>
        <v>1</v>
      </c>
      <c r="AL143" s="23">
        <f t="shared" si="22"/>
        <v>1</v>
      </c>
      <c r="AM143" s="23">
        <f t="shared" si="23"/>
        <v>1</v>
      </c>
      <c r="AN143" s="23">
        <f t="shared" si="24"/>
        <v>0</v>
      </c>
      <c r="AO143" s="22" t="s">
        <v>72</v>
      </c>
      <c r="AP143" s="22" t="s">
        <v>72</v>
      </c>
      <c r="AQ143" s="22" t="s">
        <v>72</v>
      </c>
      <c r="AR143" s="22"/>
      <c r="AS143" s="22" t="s">
        <v>1794</v>
      </c>
      <c r="AT143" s="22" t="s">
        <v>1795</v>
      </c>
      <c r="AU143" s="22" t="s">
        <v>1796</v>
      </c>
      <c r="AV143" s="22"/>
      <c r="AW143" s="22" t="s">
        <v>72</v>
      </c>
      <c r="AX143" s="22" t="s">
        <v>72</v>
      </c>
      <c r="AY143" s="22"/>
      <c r="AZ143" s="22"/>
      <c r="BA143" s="22" t="s">
        <v>1797</v>
      </c>
      <c r="BB143" s="22" t="s">
        <v>1798</v>
      </c>
      <c r="BC143" s="22"/>
      <c r="BD143" s="22"/>
      <c r="BE143" s="43" t="s">
        <v>781</v>
      </c>
    </row>
    <row r="144" spans="1:57" ht="15" customHeight="1" x14ac:dyDescent="0.25">
      <c r="A144" s="17">
        <v>9</v>
      </c>
      <c r="B144" s="43" t="s">
        <v>1728</v>
      </c>
      <c r="C144" s="43" t="s">
        <v>1729</v>
      </c>
      <c r="D144" s="43" t="s">
        <v>1782</v>
      </c>
      <c r="E144" s="43" t="s">
        <v>1731</v>
      </c>
      <c r="F144" s="43" t="s">
        <v>1732</v>
      </c>
      <c r="G144" s="43" t="s">
        <v>279</v>
      </c>
      <c r="H144" s="43" t="s">
        <v>1733</v>
      </c>
      <c r="I144" s="43" t="s">
        <v>1799</v>
      </c>
      <c r="J144" s="44">
        <v>44287</v>
      </c>
      <c r="K144" s="44">
        <v>44561</v>
      </c>
      <c r="L144" s="43" t="s">
        <v>1800</v>
      </c>
      <c r="M144" s="43" t="s">
        <v>1736</v>
      </c>
      <c r="N144" s="43" t="s">
        <v>66</v>
      </c>
      <c r="O144" s="43" t="s">
        <v>1785</v>
      </c>
      <c r="P144" s="43" t="s">
        <v>777</v>
      </c>
      <c r="Q144" s="43" t="s">
        <v>69</v>
      </c>
      <c r="R144" s="20">
        <v>3</v>
      </c>
      <c r="S144" s="20">
        <v>0</v>
      </c>
      <c r="T144" s="20">
        <v>1</v>
      </c>
      <c r="U144" s="20">
        <v>1</v>
      </c>
      <c r="V144" s="20">
        <v>1</v>
      </c>
      <c r="W144" s="20">
        <v>0</v>
      </c>
      <c r="X144" s="20" t="s">
        <v>1738</v>
      </c>
      <c r="Y144" s="20">
        <v>1</v>
      </c>
      <c r="Z144" s="20" t="s">
        <v>1801</v>
      </c>
      <c r="AA144" s="20">
        <v>2</v>
      </c>
      <c r="AB144" s="20" t="s">
        <v>1802</v>
      </c>
      <c r="AC144" s="20"/>
      <c r="AD144" s="20"/>
      <c r="AE144" s="20">
        <f t="shared" si="19"/>
        <v>3</v>
      </c>
      <c r="AF144" s="21">
        <v>44295</v>
      </c>
      <c r="AG144" s="21">
        <v>44379</v>
      </c>
      <c r="AH144" s="21">
        <v>44482</v>
      </c>
      <c r="AI144" s="21"/>
      <c r="AJ144" s="23">
        <f t="shared" si="20"/>
        <v>1</v>
      </c>
      <c r="AK144" s="23" t="str">
        <f t="shared" si="21"/>
        <v/>
      </c>
      <c r="AL144" s="23">
        <f t="shared" si="22"/>
        <v>1</v>
      </c>
      <c r="AM144" s="23">
        <f t="shared" si="23"/>
        <v>1</v>
      </c>
      <c r="AN144" s="23">
        <f t="shared" si="24"/>
        <v>0</v>
      </c>
      <c r="AO144" s="22" t="s">
        <v>96</v>
      </c>
      <c r="AP144" s="22" t="s">
        <v>72</v>
      </c>
      <c r="AQ144" s="22" t="s">
        <v>72</v>
      </c>
      <c r="AR144" s="22"/>
      <c r="AS144" s="22" t="s">
        <v>96</v>
      </c>
      <c r="AT144" s="22" t="s">
        <v>1803</v>
      </c>
      <c r="AU144" s="22" t="s">
        <v>1804</v>
      </c>
      <c r="AV144" s="22"/>
      <c r="AW144" s="22" t="s">
        <v>72</v>
      </c>
      <c r="AX144" s="22" t="s">
        <v>72</v>
      </c>
      <c r="AY144" s="22"/>
      <c r="AZ144" s="22"/>
      <c r="BA144" s="22" t="s">
        <v>96</v>
      </c>
      <c r="BB144" s="22" t="s">
        <v>1805</v>
      </c>
      <c r="BC144" s="22"/>
      <c r="BD144" s="22"/>
      <c r="BE144" s="43" t="s">
        <v>781</v>
      </c>
    </row>
    <row r="145" spans="1:57" ht="15" customHeight="1" x14ac:dyDescent="0.25">
      <c r="A145" s="17">
        <v>10</v>
      </c>
      <c r="B145" s="43" t="s">
        <v>1728</v>
      </c>
      <c r="C145" s="43" t="s">
        <v>1729</v>
      </c>
      <c r="D145" s="43" t="s">
        <v>1782</v>
      </c>
      <c r="E145" s="43" t="s">
        <v>1731</v>
      </c>
      <c r="F145" s="43" t="s">
        <v>1732</v>
      </c>
      <c r="G145" s="43" t="s">
        <v>279</v>
      </c>
      <c r="H145" s="43" t="s">
        <v>1733</v>
      </c>
      <c r="I145" s="43" t="s">
        <v>1806</v>
      </c>
      <c r="J145" s="44">
        <v>44197</v>
      </c>
      <c r="K145" s="44">
        <v>44377</v>
      </c>
      <c r="L145" s="43" t="s">
        <v>1807</v>
      </c>
      <c r="M145" s="43" t="s">
        <v>1736</v>
      </c>
      <c r="N145" s="43" t="s">
        <v>66</v>
      </c>
      <c r="O145" s="43" t="s">
        <v>1785</v>
      </c>
      <c r="P145" s="43" t="s">
        <v>777</v>
      </c>
      <c r="Q145" s="43" t="s">
        <v>69</v>
      </c>
      <c r="R145" s="20">
        <v>1</v>
      </c>
      <c r="S145" s="20">
        <v>0</v>
      </c>
      <c r="T145" s="20">
        <v>1</v>
      </c>
      <c r="U145" s="20">
        <v>0</v>
      </c>
      <c r="V145" s="20">
        <v>0</v>
      </c>
      <c r="W145" s="20">
        <v>0</v>
      </c>
      <c r="X145" s="20" t="s">
        <v>1738</v>
      </c>
      <c r="Y145" s="20">
        <v>1</v>
      </c>
      <c r="Z145" s="20" t="s">
        <v>1808</v>
      </c>
      <c r="AA145" s="20">
        <v>0</v>
      </c>
      <c r="AB145" s="20" t="s">
        <v>1809</v>
      </c>
      <c r="AC145" s="20"/>
      <c r="AD145" s="20"/>
      <c r="AE145" s="20">
        <f t="shared" si="19"/>
        <v>1</v>
      </c>
      <c r="AF145" s="21">
        <v>44295</v>
      </c>
      <c r="AG145" s="21">
        <v>44379</v>
      </c>
      <c r="AH145" s="21">
        <v>44482</v>
      </c>
      <c r="AI145" s="21"/>
      <c r="AJ145" s="23">
        <f t="shared" si="20"/>
        <v>1</v>
      </c>
      <c r="AK145" s="23" t="str">
        <f t="shared" si="21"/>
        <v/>
      </c>
      <c r="AL145" s="23">
        <f t="shared" si="22"/>
        <v>1</v>
      </c>
      <c r="AM145" s="23" t="str">
        <f t="shared" si="23"/>
        <v/>
      </c>
      <c r="AN145" s="23" t="str">
        <f t="shared" si="24"/>
        <v/>
      </c>
      <c r="AO145" s="22" t="s">
        <v>96</v>
      </c>
      <c r="AP145" s="22" t="s">
        <v>72</v>
      </c>
      <c r="AQ145" s="22" t="s">
        <v>96</v>
      </c>
      <c r="AR145" s="22"/>
      <c r="AS145" s="22" t="s">
        <v>96</v>
      </c>
      <c r="AT145" s="22" t="s">
        <v>1810</v>
      </c>
      <c r="AU145" s="22" t="s">
        <v>98</v>
      </c>
      <c r="AV145" s="22"/>
      <c r="AW145" s="22" t="s">
        <v>96</v>
      </c>
      <c r="AX145" s="22" t="s">
        <v>72</v>
      </c>
      <c r="AY145" s="22"/>
      <c r="AZ145" s="22"/>
      <c r="BA145" s="22" t="s">
        <v>96</v>
      </c>
      <c r="BB145" s="22" t="s">
        <v>1811</v>
      </c>
      <c r="BC145" s="22"/>
      <c r="BD145" s="22"/>
      <c r="BE145" s="43" t="s">
        <v>781</v>
      </c>
    </row>
    <row r="146" spans="1:57" ht="15" customHeight="1" x14ac:dyDescent="0.25">
      <c r="A146" s="17">
        <v>11</v>
      </c>
      <c r="B146" s="43" t="s">
        <v>1728</v>
      </c>
      <c r="C146" s="43" t="s">
        <v>1729</v>
      </c>
      <c r="D146" s="43" t="s">
        <v>1782</v>
      </c>
      <c r="E146" s="43" t="s">
        <v>1731</v>
      </c>
      <c r="F146" s="43" t="s">
        <v>1732</v>
      </c>
      <c r="G146" s="43" t="s">
        <v>279</v>
      </c>
      <c r="H146" s="43" t="s">
        <v>1733</v>
      </c>
      <c r="I146" s="43" t="s">
        <v>1812</v>
      </c>
      <c r="J146" s="44">
        <v>44501</v>
      </c>
      <c r="K146" s="44">
        <v>44561</v>
      </c>
      <c r="L146" s="43" t="s">
        <v>1813</v>
      </c>
      <c r="M146" s="43" t="s">
        <v>1736</v>
      </c>
      <c r="N146" s="43" t="s">
        <v>66</v>
      </c>
      <c r="O146" s="43" t="s">
        <v>1785</v>
      </c>
      <c r="P146" s="43" t="s">
        <v>777</v>
      </c>
      <c r="Q146" s="43" t="s">
        <v>69</v>
      </c>
      <c r="R146" s="20">
        <v>1</v>
      </c>
      <c r="S146" s="20">
        <v>0</v>
      </c>
      <c r="T146" s="20">
        <v>0</v>
      </c>
      <c r="U146" s="20">
        <v>0</v>
      </c>
      <c r="V146" s="20">
        <v>1</v>
      </c>
      <c r="W146" s="20">
        <v>0</v>
      </c>
      <c r="X146" s="20" t="s">
        <v>1814</v>
      </c>
      <c r="Y146" s="20">
        <v>0</v>
      </c>
      <c r="Z146" s="20" t="s">
        <v>1814</v>
      </c>
      <c r="AA146" s="20">
        <v>0</v>
      </c>
      <c r="AB146" s="20" t="s">
        <v>1814</v>
      </c>
      <c r="AC146" s="20"/>
      <c r="AD146" s="20"/>
      <c r="AE146" s="20">
        <f t="shared" si="19"/>
        <v>0</v>
      </c>
      <c r="AF146" s="21">
        <v>44295</v>
      </c>
      <c r="AG146" s="21">
        <v>44379</v>
      </c>
      <c r="AH146" s="21">
        <v>44482</v>
      </c>
      <c r="AI146" s="21"/>
      <c r="AJ146" s="23">
        <f t="shared" si="20"/>
        <v>0</v>
      </c>
      <c r="AK146" s="23" t="str">
        <f t="shared" si="21"/>
        <v/>
      </c>
      <c r="AL146" s="23" t="str">
        <f t="shared" si="22"/>
        <v/>
      </c>
      <c r="AM146" s="23" t="str">
        <f t="shared" si="23"/>
        <v/>
      </c>
      <c r="AN146" s="23">
        <f t="shared" si="24"/>
        <v>0</v>
      </c>
      <c r="AO146" s="22" t="s">
        <v>96</v>
      </c>
      <c r="AP146" s="22" t="s">
        <v>96</v>
      </c>
      <c r="AQ146" s="22" t="s">
        <v>96</v>
      </c>
      <c r="AR146" s="22"/>
      <c r="AS146" s="22" t="s">
        <v>96</v>
      </c>
      <c r="AT146" s="22" t="s">
        <v>96</v>
      </c>
      <c r="AU146" s="22" t="s">
        <v>98</v>
      </c>
      <c r="AV146" s="22"/>
      <c r="AW146" s="22" t="s">
        <v>96</v>
      </c>
      <c r="AX146" s="22" t="s">
        <v>96</v>
      </c>
      <c r="AY146" s="22"/>
      <c r="AZ146" s="22"/>
      <c r="BA146" s="22" t="s">
        <v>96</v>
      </c>
      <c r="BB146" s="22" t="s">
        <v>96</v>
      </c>
      <c r="BC146" s="22"/>
      <c r="BD146" s="22"/>
      <c r="BE146" s="43" t="s">
        <v>781</v>
      </c>
    </row>
    <row r="147" spans="1:57" ht="15" customHeight="1" x14ac:dyDescent="0.25">
      <c r="A147" s="17">
        <v>12</v>
      </c>
      <c r="B147" s="43" t="s">
        <v>1728</v>
      </c>
      <c r="C147" s="43" t="s">
        <v>1729</v>
      </c>
      <c r="D147" s="43" t="s">
        <v>1815</v>
      </c>
      <c r="E147" s="43" t="s">
        <v>1731</v>
      </c>
      <c r="F147" s="43" t="s">
        <v>1732</v>
      </c>
      <c r="G147" s="43" t="s">
        <v>279</v>
      </c>
      <c r="H147" s="43" t="s">
        <v>1733</v>
      </c>
      <c r="I147" s="43" t="s">
        <v>1816</v>
      </c>
      <c r="J147" s="44">
        <v>44197</v>
      </c>
      <c r="K147" s="44">
        <v>44561</v>
      </c>
      <c r="L147" s="43" t="s">
        <v>1817</v>
      </c>
      <c r="M147" s="43" t="s">
        <v>1736</v>
      </c>
      <c r="N147" s="43" t="s">
        <v>196</v>
      </c>
      <c r="O147" s="43" t="s">
        <v>1818</v>
      </c>
      <c r="P147" s="43" t="s">
        <v>777</v>
      </c>
      <c r="Q147" s="43" t="s">
        <v>69</v>
      </c>
      <c r="R147" s="25">
        <v>1</v>
      </c>
      <c r="S147" s="25">
        <v>0.25</v>
      </c>
      <c r="T147" s="25">
        <v>0.25</v>
      </c>
      <c r="U147" s="25">
        <v>0.25</v>
      </c>
      <c r="V147" s="25">
        <v>0.25</v>
      </c>
      <c r="W147" s="25">
        <v>0.25</v>
      </c>
      <c r="X147" s="25" t="s">
        <v>1819</v>
      </c>
      <c r="Y147" s="25">
        <v>0.25</v>
      </c>
      <c r="Z147" s="25" t="s">
        <v>1819</v>
      </c>
      <c r="AA147" s="25">
        <v>0.25</v>
      </c>
      <c r="AB147" s="25" t="s">
        <v>1820</v>
      </c>
      <c r="AC147" s="25"/>
      <c r="AD147" s="25"/>
      <c r="AE147" s="25">
        <f t="shared" si="19"/>
        <v>0.75</v>
      </c>
      <c r="AF147" s="21">
        <v>44295</v>
      </c>
      <c r="AG147" s="21">
        <v>44379</v>
      </c>
      <c r="AH147" s="21">
        <v>44483</v>
      </c>
      <c r="AI147" s="21"/>
      <c r="AJ147" s="23">
        <f t="shared" si="20"/>
        <v>0.75</v>
      </c>
      <c r="AK147" s="23">
        <f t="shared" si="21"/>
        <v>1</v>
      </c>
      <c r="AL147" s="23">
        <f t="shared" si="22"/>
        <v>1</v>
      </c>
      <c r="AM147" s="23">
        <f t="shared" si="23"/>
        <v>1</v>
      </c>
      <c r="AN147" s="23">
        <f t="shared" si="24"/>
        <v>0</v>
      </c>
      <c r="AO147" s="22" t="s">
        <v>72</v>
      </c>
      <c r="AP147" s="22" t="s">
        <v>72</v>
      </c>
      <c r="AQ147" s="22" t="s">
        <v>72</v>
      </c>
      <c r="AR147" s="22"/>
      <c r="AS147" s="22" t="s">
        <v>1821</v>
      </c>
      <c r="AT147" s="22" t="s">
        <v>1821</v>
      </c>
      <c r="AU147" s="22" t="s">
        <v>1822</v>
      </c>
      <c r="AV147" s="22"/>
      <c r="AW147" s="22" t="s">
        <v>72</v>
      </c>
      <c r="AX147" s="22" t="s">
        <v>72</v>
      </c>
      <c r="AY147" s="22"/>
      <c r="AZ147" s="22"/>
      <c r="BA147" s="22" t="s">
        <v>1823</v>
      </c>
      <c r="BB147" s="22" t="s">
        <v>1824</v>
      </c>
      <c r="BC147" s="22"/>
      <c r="BD147" s="22"/>
      <c r="BE147" s="43" t="s">
        <v>781</v>
      </c>
    </row>
    <row r="148" spans="1:57" ht="15" customHeight="1" x14ac:dyDescent="0.25">
      <c r="A148" s="17">
        <v>13</v>
      </c>
      <c r="B148" s="43" t="s">
        <v>1728</v>
      </c>
      <c r="C148" s="43" t="s">
        <v>1729</v>
      </c>
      <c r="D148" s="43" t="s">
        <v>1825</v>
      </c>
      <c r="E148" s="43" t="s">
        <v>1731</v>
      </c>
      <c r="F148" s="43" t="s">
        <v>1732</v>
      </c>
      <c r="G148" s="43" t="s">
        <v>279</v>
      </c>
      <c r="H148" s="43" t="s">
        <v>1733</v>
      </c>
      <c r="I148" s="43" t="s">
        <v>1826</v>
      </c>
      <c r="J148" s="44">
        <v>44197</v>
      </c>
      <c r="K148" s="44">
        <v>44561</v>
      </c>
      <c r="L148" s="43" t="s">
        <v>1827</v>
      </c>
      <c r="M148" s="43" t="s">
        <v>1736</v>
      </c>
      <c r="N148" s="43" t="s">
        <v>66</v>
      </c>
      <c r="O148" s="43" t="s">
        <v>1828</v>
      </c>
      <c r="P148" s="43" t="s">
        <v>777</v>
      </c>
      <c r="Q148" s="43" t="s">
        <v>69</v>
      </c>
      <c r="R148" s="20">
        <v>12</v>
      </c>
      <c r="S148" s="20">
        <v>3</v>
      </c>
      <c r="T148" s="20">
        <v>3</v>
      </c>
      <c r="U148" s="20">
        <v>3</v>
      </c>
      <c r="V148" s="20">
        <v>3</v>
      </c>
      <c r="W148" s="20">
        <v>3</v>
      </c>
      <c r="X148" s="20" t="s">
        <v>1829</v>
      </c>
      <c r="Y148" s="20">
        <v>3</v>
      </c>
      <c r="Z148" s="20" t="s">
        <v>1830</v>
      </c>
      <c r="AA148" s="20">
        <v>3</v>
      </c>
      <c r="AB148" s="20" t="s">
        <v>1831</v>
      </c>
      <c r="AC148" s="20"/>
      <c r="AD148" s="20"/>
      <c r="AE148" s="20">
        <f t="shared" si="19"/>
        <v>9</v>
      </c>
      <c r="AF148" s="21">
        <v>44295</v>
      </c>
      <c r="AG148" s="21">
        <v>44379</v>
      </c>
      <c r="AH148" s="21">
        <v>44482</v>
      </c>
      <c r="AI148" s="21"/>
      <c r="AJ148" s="23">
        <f t="shared" si="20"/>
        <v>0.75</v>
      </c>
      <c r="AK148" s="23">
        <f t="shared" si="21"/>
        <v>1</v>
      </c>
      <c r="AL148" s="23">
        <f t="shared" si="22"/>
        <v>1</v>
      </c>
      <c r="AM148" s="23">
        <f t="shared" si="23"/>
        <v>1</v>
      </c>
      <c r="AN148" s="23">
        <f t="shared" si="24"/>
        <v>0</v>
      </c>
      <c r="AO148" s="22" t="s">
        <v>72</v>
      </c>
      <c r="AP148" s="22" t="s">
        <v>72</v>
      </c>
      <c r="AQ148" s="22" t="s">
        <v>72</v>
      </c>
      <c r="AR148" s="22"/>
      <c r="AS148" s="22" t="s">
        <v>1832</v>
      </c>
      <c r="AT148" s="22" t="s">
        <v>1833</v>
      </c>
      <c r="AU148" s="22" t="s">
        <v>1834</v>
      </c>
      <c r="AV148" s="22"/>
      <c r="AW148" s="22" t="s">
        <v>72</v>
      </c>
      <c r="AX148" s="22" t="s">
        <v>72</v>
      </c>
      <c r="AY148" s="22"/>
      <c r="AZ148" s="22"/>
      <c r="BA148" s="22" t="s">
        <v>1835</v>
      </c>
      <c r="BB148" s="22" t="s">
        <v>1836</v>
      </c>
      <c r="BC148" s="22"/>
      <c r="BD148" s="22"/>
      <c r="BE148" s="43" t="s">
        <v>781</v>
      </c>
    </row>
    <row r="149" spans="1:57" ht="15" customHeight="1" x14ac:dyDescent="0.25">
      <c r="A149" s="17">
        <v>14</v>
      </c>
      <c r="B149" s="43" t="s">
        <v>1728</v>
      </c>
      <c r="C149" s="43" t="s">
        <v>1729</v>
      </c>
      <c r="D149" s="43" t="s">
        <v>1825</v>
      </c>
      <c r="E149" s="43" t="s">
        <v>1731</v>
      </c>
      <c r="F149" s="43" t="s">
        <v>1732</v>
      </c>
      <c r="G149" s="43" t="s">
        <v>279</v>
      </c>
      <c r="H149" s="43" t="s">
        <v>1733</v>
      </c>
      <c r="I149" s="43" t="s">
        <v>1837</v>
      </c>
      <c r="J149" s="44">
        <v>44197</v>
      </c>
      <c r="K149" s="44">
        <v>44561</v>
      </c>
      <c r="L149" s="43" t="s">
        <v>1838</v>
      </c>
      <c r="M149" s="43" t="s">
        <v>1736</v>
      </c>
      <c r="N149" s="43" t="s">
        <v>66</v>
      </c>
      <c r="O149" s="43" t="s">
        <v>1828</v>
      </c>
      <c r="P149" s="43" t="s">
        <v>777</v>
      </c>
      <c r="Q149" s="43" t="s">
        <v>69</v>
      </c>
      <c r="R149" s="20">
        <v>12</v>
      </c>
      <c r="S149" s="20">
        <v>3</v>
      </c>
      <c r="T149" s="20">
        <v>3</v>
      </c>
      <c r="U149" s="20">
        <v>3</v>
      </c>
      <c r="V149" s="20">
        <v>3</v>
      </c>
      <c r="W149" s="20">
        <v>3</v>
      </c>
      <c r="X149" s="20" t="s">
        <v>1839</v>
      </c>
      <c r="Y149" s="20">
        <v>3</v>
      </c>
      <c r="Z149" s="20" t="s">
        <v>1840</v>
      </c>
      <c r="AA149" s="20">
        <v>3</v>
      </c>
      <c r="AB149" s="20" t="s">
        <v>1841</v>
      </c>
      <c r="AC149" s="20"/>
      <c r="AD149" s="20"/>
      <c r="AE149" s="20">
        <f t="shared" si="19"/>
        <v>9</v>
      </c>
      <c r="AF149" s="21">
        <v>44295</v>
      </c>
      <c r="AG149" s="21">
        <v>44379</v>
      </c>
      <c r="AH149" s="21">
        <v>44482</v>
      </c>
      <c r="AI149" s="21"/>
      <c r="AJ149" s="23">
        <f t="shared" si="20"/>
        <v>0.75</v>
      </c>
      <c r="AK149" s="23">
        <f t="shared" si="21"/>
        <v>1</v>
      </c>
      <c r="AL149" s="23">
        <f t="shared" si="22"/>
        <v>1</v>
      </c>
      <c r="AM149" s="23">
        <f t="shared" si="23"/>
        <v>1</v>
      </c>
      <c r="AN149" s="23">
        <f t="shared" si="24"/>
        <v>0</v>
      </c>
      <c r="AO149" s="22" t="s">
        <v>72</v>
      </c>
      <c r="AP149" s="22" t="s">
        <v>72</v>
      </c>
      <c r="AQ149" s="22" t="s">
        <v>72</v>
      </c>
      <c r="AR149" s="22"/>
      <c r="AS149" s="22" t="s">
        <v>1842</v>
      </c>
      <c r="AT149" s="22" t="s">
        <v>1843</v>
      </c>
      <c r="AU149" s="22" t="s">
        <v>1844</v>
      </c>
      <c r="AV149" s="22"/>
      <c r="AW149" s="22" t="s">
        <v>72</v>
      </c>
      <c r="AX149" s="22" t="s">
        <v>72</v>
      </c>
      <c r="AY149" s="22"/>
      <c r="AZ149" s="22"/>
      <c r="BA149" s="22" t="s">
        <v>1845</v>
      </c>
      <c r="BB149" s="22" t="s">
        <v>1846</v>
      </c>
      <c r="BC149" s="22"/>
      <c r="BD149" s="22"/>
      <c r="BE149" s="43" t="s">
        <v>781</v>
      </c>
    </row>
    <row r="150" spans="1:57" ht="15" customHeight="1" x14ac:dyDescent="0.25">
      <c r="A150" s="17">
        <v>15</v>
      </c>
      <c r="B150" s="43" t="s">
        <v>1728</v>
      </c>
      <c r="C150" s="43" t="s">
        <v>1847</v>
      </c>
      <c r="D150" s="43" t="s">
        <v>1848</v>
      </c>
      <c r="E150" s="43" t="s">
        <v>1731</v>
      </c>
      <c r="F150" s="43" t="s">
        <v>1849</v>
      </c>
      <c r="G150" s="43" t="s">
        <v>279</v>
      </c>
      <c r="H150" s="43" t="s">
        <v>1733</v>
      </c>
      <c r="I150" s="43" t="s">
        <v>1850</v>
      </c>
      <c r="J150" s="44">
        <v>44228</v>
      </c>
      <c r="K150" s="44">
        <v>44286</v>
      </c>
      <c r="L150" s="43" t="s">
        <v>1851</v>
      </c>
      <c r="M150" s="43" t="s">
        <v>1736</v>
      </c>
      <c r="N150" s="43" t="s">
        <v>66</v>
      </c>
      <c r="O150" s="43" t="s">
        <v>1818</v>
      </c>
      <c r="P150" s="43" t="s">
        <v>777</v>
      </c>
      <c r="Q150" s="43" t="s">
        <v>69</v>
      </c>
      <c r="R150" s="20">
        <v>1</v>
      </c>
      <c r="S150" s="20">
        <v>1</v>
      </c>
      <c r="T150" s="20">
        <v>0</v>
      </c>
      <c r="U150" s="20">
        <v>0</v>
      </c>
      <c r="V150" s="20">
        <v>0</v>
      </c>
      <c r="W150" s="20">
        <v>1</v>
      </c>
      <c r="X150" s="20" t="s">
        <v>1852</v>
      </c>
      <c r="Y150" s="20">
        <v>0</v>
      </c>
      <c r="Z150" s="20" t="s">
        <v>1853</v>
      </c>
      <c r="AA150" s="20">
        <v>0</v>
      </c>
      <c r="AB150" s="20" t="s">
        <v>1853</v>
      </c>
      <c r="AC150" s="20"/>
      <c r="AD150" s="20"/>
      <c r="AE150" s="20">
        <f t="shared" si="19"/>
        <v>1</v>
      </c>
      <c r="AF150" s="21">
        <v>44295</v>
      </c>
      <c r="AG150" s="21">
        <v>44379</v>
      </c>
      <c r="AH150" s="21">
        <v>44482</v>
      </c>
      <c r="AI150" s="21"/>
      <c r="AJ150" s="23">
        <f t="shared" si="20"/>
        <v>1</v>
      </c>
      <c r="AK150" s="23">
        <f t="shared" si="21"/>
        <v>1</v>
      </c>
      <c r="AL150" s="23" t="str">
        <f t="shared" si="22"/>
        <v/>
      </c>
      <c r="AM150" s="23" t="str">
        <f t="shared" si="23"/>
        <v/>
      </c>
      <c r="AN150" s="23" t="str">
        <f t="shared" si="24"/>
        <v/>
      </c>
      <c r="AO150" s="22" t="s">
        <v>72</v>
      </c>
      <c r="AP150" s="22" t="s">
        <v>96</v>
      </c>
      <c r="AQ150" s="22" t="s">
        <v>96</v>
      </c>
      <c r="AR150" s="22"/>
      <c r="AS150" s="22" t="s">
        <v>1854</v>
      </c>
      <c r="AT150" s="22" t="s">
        <v>96</v>
      </c>
      <c r="AU150" s="22" t="s">
        <v>98</v>
      </c>
      <c r="AV150" s="22"/>
      <c r="AW150" s="22" t="s">
        <v>72</v>
      </c>
      <c r="AX150" s="22" t="s">
        <v>96</v>
      </c>
      <c r="AY150" s="22"/>
      <c r="AZ150" s="22"/>
      <c r="BA150" s="22" t="s">
        <v>1855</v>
      </c>
      <c r="BB150" s="22" t="s">
        <v>96</v>
      </c>
      <c r="BC150" s="22"/>
      <c r="BD150" s="22"/>
      <c r="BE150" s="43" t="s">
        <v>781</v>
      </c>
    </row>
    <row r="151" spans="1:57" ht="15" customHeight="1" x14ac:dyDescent="0.25">
      <c r="A151" s="17">
        <v>16</v>
      </c>
      <c r="B151" s="43" t="s">
        <v>1728</v>
      </c>
      <c r="C151" s="43" t="s">
        <v>1847</v>
      </c>
      <c r="D151" s="43" t="s">
        <v>1848</v>
      </c>
      <c r="E151" s="43" t="s">
        <v>1731</v>
      </c>
      <c r="F151" s="43" t="s">
        <v>1849</v>
      </c>
      <c r="G151" s="43" t="s">
        <v>279</v>
      </c>
      <c r="H151" s="43" t="s">
        <v>1733</v>
      </c>
      <c r="I151" s="43" t="s">
        <v>1856</v>
      </c>
      <c r="J151" s="44">
        <v>44256</v>
      </c>
      <c r="K151" s="44">
        <v>44316</v>
      </c>
      <c r="L151" s="43" t="s">
        <v>1857</v>
      </c>
      <c r="M151" s="43" t="s">
        <v>1736</v>
      </c>
      <c r="N151" s="43" t="s">
        <v>66</v>
      </c>
      <c r="O151" s="43" t="s">
        <v>1818</v>
      </c>
      <c r="P151" s="43" t="s">
        <v>777</v>
      </c>
      <c r="Q151" s="43" t="s">
        <v>69</v>
      </c>
      <c r="R151" s="20">
        <v>1</v>
      </c>
      <c r="S151" s="20">
        <v>0</v>
      </c>
      <c r="T151" s="20">
        <v>1</v>
      </c>
      <c r="U151" s="20">
        <v>0</v>
      </c>
      <c r="V151" s="20">
        <v>0</v>
      </c>
      <c r="W151" s="20">
        <v>0</v>
      </c>
      <c r="X151" s="20" t="s">
        <v>1738</v>
      </c>
      <c r="Y151" s="20">
        <v>0</v>
      </c>
      <c r="Z151" s="20" t="s">
        <v>1858</v>
      </c>
      <c r="AA151" s="20">
        <v>1</v>
      </c>
      <c r="AB151" s="20" t="s">
        <v>1859</v>
      </c>
      <c r="AC151" s="20"/>
      <c r="AD151" s="20"/>
      <c r="AE151" s="20">
        <f t="shared" si="19"/>
        <v>1</v>
      </c>
      <c r="AF151" s="21">
        <v>44295</v>
      </c>
      <c r="AG151" s="21">
        <v>44379</v>
      </c>
      <c r="AH151" s="21">
        <v>44482</v>
      </c>
      <c r="AI151" s="21"/>
      <c r="AJ151" s="23">
        <f t="shared" si="20"/>
        <v>1</v>
      </c>
      <c r="AK151" s="23" t="str">
        <f t="shared" si="21"/>
        <v/>
      </c>
      <c r="AL151" s="23">
        <f t="shared" si="22"/>
        <v>0</v>
      </c>
      <c r="AM151" s="23" t="str">
        <f t="shared" si="23"/>
        <v/>
      </c>
      <c r="AN151" s="23" t="str">
        <f t="shared" si="24"/>
        <v/>
      </c>
      <c r="AO151" s="22" t="s">
        <v>96</v>
      </c>
      <c r="AP151" s="22" t="s">
        <v>794</v>
      </c>
      <c r="AQ151" s="22" t="s">
        <v>72</v>
      </c>
      <c r="AR151" s="22"/>
      <c r="AS151" s="22" t="s">
        <v>96</v>
      </c>
      <c r="AT151" s="22" t="s">
        <v>1860</v>
      </c>
      <c r="AU151" s="22" t="s">
        <v>1861</v>
      </c>
      <c r="AV151" s="22"/>
      <c r="AW151" s="22" t="s">
        <v>96</v>
      </c>
      <c r="AX151" s="22" t="s">
        <v>794</v>
      </c>
      <c r="AY151" s="22"/>
      <c r="AZ151" s="22"/>
      <c r="BA151" s="22" t="s">
        <v>96</v>
      </c>
      <c r="BB151" s="22" t="s">
        <v>1860</v>
      </c>
      <c r="BC151" s="22"/>
      <c r="BD151" s="22"/>
      <c r="BE151" s="43" t="s">
        <v>781</v>
      </c>
    </row>
    <row r="152" spans="1:57" ht="15" customHeight="1" x14ac:dyDescent="0.25">
      <c r="A152" s="17">
        <v>17</v>
      </c>
      <c r="B152" s="43" t="s">
        <v>1728</v>
      </c>
      <c r="C152" s="43" t="s">
        <v>1847</v>
      </c>
      <c r="D152" s="43" t="s">
        <v>1848</v>
      </c>
      <c r="E152" s="43" t="s">
        <v>1731</v>
      </c>
      <c r="F152" s="43" t="s">
        <v>1849</v>
      </c>
      <c r="G152" s="43" t="s">
        <v>279</v>
      </c>
      <c r="H152" s="43" t="s">
        <v>1733</v>
      </c>
      <c r="I152" s="43" t="s">
        <v>1862</v>
      </c>
      <c r="J152" s="44">
        <v>44197</v>
      </c>
      <c r="K152" s="44">
        <v>44561</v>
      </c>
      <c r="L152" s="43" t="s">
        <v>1863</v>
      </c>
      <c r="M152" s="43" t="s">
        <v>1736</v>
      </c>
      <c r="N152" s="43" t="s">
        <v>66</v>
      </c>
      <c r="O152" s="43" t="s">
        <v>1818</v>
      </c>
      <c r="P152" s="43" t="s">
        <v>777</v>
      </c>
      <c r="Q152" s="43" t="s">
        <v>69</v>
      </c>
      <c r="R152" s="20">
        <v>3</v>
      </c>
      <c r="S152" s="20">
        <v>0</v>
      </c>
      <c r="T152" s="20">
        <v>1</v>
      </c>
      <c r="U152" s="20">
        <v>1</v>
      </c>
      <c r="V152" s="20">
        <v>1</v>
      </c>
      <c r="W152" s="20">
        <v>0</v>
      </c>
      <c r="X152" s="20" t="s">
        <v>1738</v>
      </c>
      <c r="Y152" s="20">
        <v>1</v>
      </c>
      <c r="Z152" s="20" t="s">
        <v>1864</v>
      </c>
      <c r="AA152" s="20">
        <v>1</v>
      </c>
      <c r="AB152" s="20" t="s">
        <v>1865</v>
      </c>
      <c r="AC152" s="20"/>
      <c r="AD152" s="20"/>
      <c r="AE152" s="20">
        <f t="shared" si="19"/>
        <v>2</v>
      </c>
      <c r="AF152" s="21">
        <v>44295</v>
      </c>
      <c r="AG152" s="21">
        <v>44379</v>
      </c>
      <c r="AH152" s="21">
        <v>44482</v>
      </c>
      <c r="AI152" s="21"/>
      <c r="AJ152" s="23">
        <f t="shared" si="20"/>
        <v>0.66666666666666663</v>
      </c>
      <c r="AK152" s="23" t="str">
        <f t="shared" si="21"/>
        <v/>
      </c>
      <c r="AL152" s="23">
        <f t="shared" si="22"/>
        <v>1</v>
      </c>
      <c r="AM152" s="23">
        <f t="shared" si="23"/>
        <v>1</v>
      </c>
      <c r="AN152" s="23">
        <f t="shared" si="24"/>
        <v>0</v>
      </c>
      <c r="AO152" s="22" t="s">
        <v>96</v>
      </c>
      <c r="AP152" s="22" t="s">
        <v>72</v>
      </c>
      <c r="AQ152" s="22" t="s">
        <v>72</v>
      </c>
      <c r="AR152" s="22"/>
      <c r="AS152" s="22" t="s">
        <v>96</v>
      </c>
      <c r="AT152" s="22" t="s">
        <v>1866</v>
      </c>
      <c r="AU152" s="22" t="s">
        <v>1867</v>
      </c>
      <c r="AV152" s="22"/>
      <c r="AW152" s="22" t="s">
        <v>96</v>
      </c>
      <c r="AX152" s="22" t="s">
        <v>72</v>
      </c>
      <c r="AY152" s="22"/>
      <c r="AZ152" s="22"/>
      <c r="BA152" s="22" t="s">
        <v>96</v>
      </c>
      <c r="BB152" s="22" t="s">
        <v>1868</v>
      </c>
      <c r="BC152" s="22"/>
      <c r="BD152" s="22"/>
      <c r="BE152" s="43" t="s">
        <v>781</v>
      </c>
    </row>
    <row r="153" spans="1:57" ht="15" customHeight="1" x14ac:dyDescent="0.25">
      <c r="A153" s="17">
        <v>18</v>
      </c>
      <c r="B153" s="43" t="s">
        <v>1728</v>
      </c>
      <c r="C153" s="43" t="s">
        <v>1847</v>
      </c>
      <c r="D153" s="43" t="s">
        <v>1848</v>
      </c>
      <c r="E153" s="43" t="s">
        <v>1731</v>
      </c>
      <c r="F153" s="43" t="s">
        <v>1849</v>
      </c>
      <c r="G153" s="43" t="s">
        <v>279</v>
      </c>
      <c r="H153" s="43" t="s">
        <v>1733</v>
      </c>
      <c r="I153" s="43" t="s">
        <v>1869</v>
      </c>
      <c r="J153" s="44">
        <v>44197</v>
      </c>
      <c r="K153" s="44">
        <v>44561</v>
      </c>
      <c r="L153" s="43" t="s">
        <v>1870</v>
      </c>
      <c r="M153" s="43" t="s">
        <v>1736</v>
      </c>
      <c r="N153" s="43" t="s">
        <v>66</v>
      </c>
      <c r="O153" s="43" t="s">
        <v>1818</v>
      </c>
      <c r="P153" s="43" t="s">
        <v>777</v>
      </c>
      <c r="Q153" s="43" t="s">
        <v>69</v>
      </c>
      <c r="R153" s="20">
        <v>3</v>
      </c>
      <c r="S153" s="20">
        <v>0</v>
      </c>
      <c r="T153" s="20">
        <v>1</v>
      </c>
      <c r="U153" s="20">
        <v>1</v>
      </c>
      <c r="V153" s="20">
        <v>1</v>
      </c>
      <c r="W153" s="20">
        <v>0</v>
      </c>
      <c r="X153" s="20" t="s">
        <v>1738</v>
      </c>
      <c r="Y153" s="20">
        <v>1</v>
      </c>
      <c r="Z153" s="20" t="s">
        <v>1871</v>
      </c>
      <c r="AA153" s="20">
        <v>1</v>
      </c>
      <c r="AB153" s="20" t="s">
        <v>1872</v>
      </c>
      <c r="AC153" s="20"/>
      <c r="AD153" s="20"/>
      <c r="AE153" s="20">
        <f t="shared" si="19"/>
        <v>2</v>
      </c>
      <c r="AF153" s="21">
        <v>44295</v>
      </c>
      <c r="AG153" s="21">
        <v>44379</v>
      </c>
      <c r="AH153" s="21">
        <v>44482</v>
      </c>
      <c r="AI153" s="21"/>
      <c r="AJ153" s="23">
        <f t="shared" si="20"/>
        <v>0.66666666666666663</v>
      </c>
      <c r="AK153" s="23" t="str">
        <f t="shared" si="21"/>
        <v/>
      </c>
      <c r="AL153" s="23">
        <f t="shared" si="22"/>
        <v>1</v>
      </c>
      <c r="AM153" s="23">
        <f t="shared" si="23"/>
        <v>1</v>
      </c>
      <c r="AN153" s="23">
        <f t="shared" si="24"/>
        <v>0</v>
      </c>
      <c r="AO153" s="22" t="s">
        <v>96</v>
      </c>
      <c r="AP153" s="22" t="s">
        <v>72</v>
      </c>
      <c r="AQ153" s="22" t="s">
        <v>72</v>
      </c>
      <c r="AR153" s="22"/>
      <c r="AS153" s="22" t="s">
        <v>96</v>
      </c>
      <c r="AT153" s="22" t="s">
        <v>1873</v>
      </c>
      <c r="AU153" s="22" t="s">
        <v>1874</v>
      </c>
      <c r="AV153" s="22"/>
      <c r="AW153" s="22" t="s">
        <v>96</v>
      </c>
      <c r="AX153" s="22" t="s">
        <v>72</v>
      </c>
      <c r="AY153" s="22"/>
      <c r="AZ153" s="22"/>
      <c r="BA153" s="22" t="s">
        <v>96</v>
      </c>
      <c r="BB153" s="22" t="s">
        <v>1875</v>
      </c>
      <c r="BC153" s="22"/>
      <c r="BD153" s="22"/>
      <c r="BE153" s="43" t="s">
        <v>781</v>
      </c>
    </row>
    <row r="154" spans="1:57" ht="15" customHeight="1" x14ac:dyDescent="0.25">
      <c r="A154" s="17">
        <v>19</v>
      </c>
      <c r="B154" s="43" t="s">
        <v>1728</v>
      </c>
      <c r="C154" s="43" t="s">
        <v>152</v>
      </c>
      <c r="D154" s="43" t="s">
        <v>182</v>
      </c>
      <c r="E154" s="43" t="s">
        <v>183</v>
      </c>
      <c r="F154" s="43" t="s">
        <v>61</v>
      </c>
      <c r="G154" s="43" t="s">
        <v>57</v>
      </c>
      <c r="H154" s="43" t="s">
        <v>155</v>
      </c>
      <c r="I154" s="43" t="s">
        <v>194</v>
      </c>
      <c r="J154" s="44">
        <v>44378</v>
      </c>
      <c r="K154" s="44">
        <v>44469</v>
      </c>
      <c r="L154" s="43" t="s">
        <v>1130</v>
      </c>
      <c r="M154" s="43" t="s">
        <v>1736</v>
      </c>
      <c r="N154" s="43" t="s">
        <v>196</v>
      </c>
      <c r="O154" s="43" t="s">
        <v>1272</v>
      </c>
      <c r="P154" s="43" t="s">
        <v>3</v>
      </c>
      <c r="Q154" s="43" t="s">
        <v>69</v>
      </c>
      <c r="R154" s="25">
        <v>1</v>
      </c>
      <c r="S154" s="25">
        <v>0</v>
      </c>
      <c r="T154" s="25">
        <v>0</v>
      </c>
      <c r="U154" s="25">
        <v>0.5</v>
      </c>
      <c r="V154" s="25">
        <v>0.5</v>
      </c>
      <c r="W154" s="25">
        <v>0</v>
      </c>
      <c r="X154" s="25" t="s">
        <v>1876</v>
      </c>
      <c r="Y154" s="25">
        <v>0</v>
      </c>
      <c r="Z154" s="25" t="s">
        <v>1876</v>
      </c>
      <c r="AA154" s="25">
        <v>0.5</v>
      </c>
      <c r="AB154" s="25" t="s">
        <v>1877</v>
      </c>
      <c r="AC154" s="25"/>
      <c r="AD154" s="25"/>
      <c r="AE154" s="25">
        <f t="shared" si="19"/>
        <v>0.5</v>
      </c>
      <c r="AF154" s="21">
        <v>44295</v>
      </c>
      <c r="AG154" s="21">
        <v>44379</v>
      </c>
      <c r="AH154" s="21">
        <v>44482</v>
      </c>
      <c r="AI154" s="21"/>
      <c r="AJ154" s="23">
        <f t="shared" si="20"/>
        <v>0.5</v>
      </c>
      <c r="AK154" s="23" t="str">
        <f t="shared" si="21"/>
        <v/>
      </c>
      <c r="AL154" s="23" t="str">
        <f t="shared" si="22"/>
        <v/>
      </c>
      <c r="AM154" s="23">
        <f t="shared" si="23"/>
        <v>1</v>
      </c>
      <c r="AN154" s="23">
        <f t="shared" si="24"/>
        <v>0</v>
      </c>
      <c r="AO154" s="22" t="s">
        <v>96</v>
      </c>
      <c r="AP154" s="22" t="s">
        <v>96</v>
      </c>
      <c r="AQ154" s="22" t="s">
        <v>72</v>
      </c>
      <c r="AR154" s="22"/>
      <c r="AS154" s="22" t="s">
        <v>96</v>
      </c>
      <c r="AT154" s="22" t="s">
        <v>96</v>
      </c>
      <c r="AU154" s="22" t="s">
        <v>1878</v>
      </c>
      <c r="AV154" s="22"/>
      <c r="AW154" s="22" t="s">
        <v>96</v>
      </c>
      <c r="AX154" s="22" t="s">
        <v>96</v>
      </c>
      <c r="AY154" s="22"/>
      <c r="AZ154" s="22"/>
      <c r="BA154" s="22" t="s">
        <v>96</v>
      </c>
      <c r="BB154" s="22" t="s">
        <v>96</v>
      </c>
      <c r="BC154" s="22"/>
      <c r="BD154" s="22"/>
      <c r="BE154" s="43" t="s">
        <v>193</v>
      </c>
    </row>
    <row r="155" spans="1:57" ht="15" customHeight="1" x14ac:dyDescent="0.25">
      <c r="A155" s="17">
        <v>20</v>
      </c>
      <c r="B155" s="43" t="s">
        <v>1728</v>
      </c>
      <c r="C155" s="43" t="s">
        <v>58</v>
      </c>
      <c r="D155" s="43" t="s">
        <v>182</v>
      </c>
      <c r="E155" s="43" t="s">
        <v>183</v>
      </c>
      <c r="F155" s="43" t="s">
        <v>61</v>
      </c>
      <c r="G155" s="43" t="s">
        <v>57</v>
      </c>
      <c r="H155" s="43" t="s">
        <v>155</v>
      </c>
      <c r="I155" s="43" t="s">
        <v>829</v>
      </c>
      <c r="J155" s="44">
        <v>44287</v>
      </c>
      <c r="K155" s="44">
        <v>44561</v>
      </c>
      <c r="L155" s="43" t="s">
        <v>1130</v>
      </c>
      <c r="M155" s="43" t="s">
        <v>1736</v>
      </c>
      <c r="N155" s="43" t="s">
        <v>66</v>
      </c>
      <c r="O155" s="43" t="s">
        <v>1272</v>
      </c>
      <c r="P155" s="43" t="s">
        <v>3</v>
      </c>
      <c r="Q155" s="43" t="s">
        <v>69</v>
      </c>
      <c r="R155" s="20">
        <v>4</v>
      </c>
      <c r="S155" s="20">
        <v>1</v>
      </c>
      <c r="T155" s="20">
        <v>1</v>
      </c>
      <c r="U155" s="20">
        <v>1</v>
      </c>
      <c r="V155" s="20">
        <v>1</v>
      </c>
      <c r="W155" s="20">
        <v>1</v>
      </c>
      <c r="X155" s="20" t="s">
        <v>1879</v>
      </c>
      <c r="Y155" s="20">
        <v>1</v>
      </c>
      <c r="Z155" s="20" t="s">
        <v>1879</v>
      </c>
      <c r="AA155" s="20">
        <v>1</v>
      </c>
      <c r="AB155" s="20" t="s">
        <v>1880</v>
      </c>
      <c r="AC155" s="20"/>
      <c r="AD155" s="20"/>
      <c r="AE155" s="20">
        <f t="shared" si="19"/>
        <v>3</v>
      </c>
      <c r="AF155" s="21">
        <v>44295</v>
      </c>
      <c r="AG155" s="21">
        <v>44379</v>
      </c>
      <c r="AH155" s="21">
        <v>44483</v>
      </c>
      <c r="AI155" s="21"/>
      <c r="AJ155" s="23">
        <f t="shared" si="20"/>
        <v>0.75</v>
      </c>
      <c r="AK155" s="23">
        <f t="shared" si="21"/>
        <v>1</v>
      </c>
      <c r="AL155" s="23">
        <f t="shared" si="22"/>
        <v>1</v>
      </c>
      <c r="AM155" s="23">
        <f t="shared" si="23"/>
        <v>1</v>
      </c>
      <c r="AN155" s="23">
        <f t="shared" si="24"/>
        <v>0</v>
      </c>
      <c r="AO155" s="22" t="s">
        <v>72</v>
      </c>
      <c r="AP155" s="22" t="s">
        <v>72</v>
      </c>
      <c r="AQ155" s="22" t="s">
        <v>72</v>
      </c>
      <c r="AR155" s="22"/>
      <c r="AS155" s="22" t="s">
        <v>1881</v>
      </c>
      <c r="AT155" s="22" t="s">
        <v>1882</v>
      </c>
      <c r="AU155" s="22" t="s">
        <v>1883</v>
      </c>
      <c r="AV155" s="22"/>
      <c r="AW155" s="22" t="s">
        <v>72</v>
      </c>
      <c r="AX155" s="22" t="s">
        <v>72</v>
      </c>
      <c r="AY155" s="22"/>
      <c r="AZ155" s="22"/>
      <c r="BA155" s="22" t="s">
        <v>1884</v>
      </c>
      <c r="BB155" s="22" t="s">
        <v>1885</v>
      </c>
      <c r="BC155" s="22"/>
      <c r="BD155" s="22"/>
      <c r="BE155" s="43" t="s">
        <v>193</v>
      </c>
    </row>
    <row r="156" spans="1:57" ht="15" customHeight="1" x14ac:dyDescent="0.25">
      <c r="A156" s="17">
        <v>21</v>
      </c>
      <c r="B156" s="43" t="s">
        <v>1728</v>
      </c>
      <c r="C156" s="43" t="s">
        <v>152</v>
      </c>
      <c r="D156" s="43" t="s">
        <v>182</v>
      </c>
      <c r="E156" s="43" t="s">
        <v>183</v>
      </c>
      <c r="F156" s="43" t="s">
        <v>61</v>
      </c>
      <c r="G156" s="43" t="s">
        <v>57</v>
      </c>
      <c r="H156" s="43" t="s">
        <v>155</v>
      </c>
      <c r="I156" s="43" t="s">
        <v>1492</v>
      </c>
      <c r="J156" s="44">
        <v>44378</v>
      </c>
      <c r="K156" s="44">
        <v>44408</v>
      </c>
      <c r="L156" s="43" t="s">
        <v>1130</v>
      </c>
      <c r="M156" s="43" t="s">
        <v>1736</v>
      </c>
      <c r="N156" s="43" t="s">
        <v>196</v>
      </c>
      <c r="O156" s="43" t="s">
        <v>1272</v>
      </c>
      <c r="P156" s="43" t="s">
        <v>3</v>
      </c>
      <c r="Q156" s="43" t="s">
        <v>69</v>
      </c>
      <c r="R156" s="25">
        <v>1</v>
      </c>
      <c r="S156" s="25">
        <v>0</v>
      </c>
      <c r="T156" s="25">
        <v>0</v>
      </c>
      <c r="U156" s="25">
        <v>1</v>
      </c>
      <c r="V156" s="25">
        <v>0</v>
      </c>
      <c r="W156" s="25">
        <v>0</v>
      </c>
      <c r="X156" s="25" t="s">
        <v>1876</v>
      </c>
      <c r="Y156" s="25">
        <v>1</v>
      </c>
      <c r="Z156" s="25" t="s">
        <v>1886</v>
      </c>
      <c r="AA156" s="25">
        <v>0</v>
      </c>
      <c r="AB156" s="25" t="s">
        <v>1887</v>
      </c>
      <c r="AC156" s="25"/>
      <c r="AD156" s="25"/>
      <c r="AE156" s="25">
        <f t="shared" si="19"/>
        <v>1</v>
      </c>
      <c r="AF156" s="21">
        <v>44295</v>
      </c>
      <c r="AG156" s="21">
        <v>44379</v>
      </c>
      <c r="AH156" s="21">
        <v>44482</v>
      </c>
      <c r="AI156" s="21"/>
      <c r="AJ156" s="23">
        <f t="shared" si="20"/>
        <v>1</v>
      </c>
      <c r="AK156" s="23" t="str">
        <f t="shared" si="21"/>
        <v/>
      </c>
      <c r="AL156" s="23" t="str">
        <f t="shared" si="22"/>
        <v/>
      </c>
      <c r="AM156" s="23">
        <f t="shared" si="23"/>
        <v>0</v>
      </c>
      <c r="AN156" s="23" t="str">
        <f t="shared" si="24"/>
        <v/>
      </c>
      <c r="AO156" s="22" t="s">
        <v>96</v>
      </c>
      <c r="AP156" s="22" t="s">
        <v>72</v>
      </c>
      <c r="AQ156" s="22" t="s">
        <v>96</v>
      </c>
      <c r="AR156" s="22"/>
      <c r="AS156" s="22" t="s">
        <v>96</v>
      </c>
      <c r="AT156" s="22" t="s">
        <v>1888</v>
      </c>
      <c r="AU156" s="22" t="s">
        <v>98</v>
      </c>
      <c r="AV156" s="22"/>
      <c r="AW156" s="22" t="s">
        <v>96</v>
      </c>
      <c r="AX156" s="22" t="s">
        <v>72</v>
      </c>
      <c r="AY156" s="22"/>
      <c r="AZ156" s="22"/>
      <c r="BA156" s="22" t="s">
        <v>96</v>
      </c>
      <c r="BB156" s="22" t="s">
        <v>1889</v>
      </c>
      <c r="BC156" s="22"/>
      <c r="BD156" s="22"/>
      <c r="BE156" s="43" t="s">
        <v>193</v>
      </c>
    </row>
    <row r="157" spans="1:57" ht="15" customHeight="1" x14ac:dyDescent="0.25">
      <c r="A157" s="17">
        <v>22</v>
      </c>
      <c r="B157" s="43" t="s">
        <v>1728</v>
      </c>
      <c r="C157" s="43" t="s">
        <v>152</v>
      </c>
      <c r="D157" s="43" t="s">
        <v>182</v>
      </c>
      <c r="E157" s="43" t="s">
        <v>183</v>
      </c>
      <c r="F157" s="43" t="s">
        <v>61</v>
      </c>
      <c r="G157" s="43" t="s">
        <v>57</v>
      </c>
      <c r="H157" s="43" t="s">
        <v>155</v>
      </c>
      <c r="I157" s="43" t="s">
        <v>836</v>
      </c>
      <c r="J157" s="44">
        <v>44409</v>
      </c>
      <c r="K157" s="44">
        <v>44561</v>
      </c>
      <c r="L157" s="43" t="s">
        <v>1130</v>
      </c>
      <c r="M157" s="43" t="s">
        <v>1736</v>
      </c>
      <c r="N157" s="43" t="s">
        <v>196</v>
      </c>
      <c r="O157" s="43" t="s">
        <v>1272</v>
      </c>
      <c r="P157" s="43" t="s">
        <v>3</v>
      </c>
      <c r="Q157" s="43" t="s">
        <v>69</v>
      </c>
      <c r="R157" s="25">
        <v>1</v>
      </c>
      <c r="S157" s="25">
        <v>0</v>
      </c>
      <c r="T157" s="25">
        <v>0</v>
      </c>
      <c r="U157" s="25">
        <v>0.4</v>
      </c>
      <c r="V157" s="25">
        <v>0.6</v>
      </c>
      <c r="W157" s="25">
        <v>0</v>
      </c>
      <c r="X157" s="25" t="s">
        <v>1876</v>
      </c>
      <c r="Y157" s="25">
        <v>0</v>
      </c>
      <c r="Z157" s="25" t="s">
        <v>1890</v>
      </c>
      <c r="AA157" s="25">
        <v>0.4</v>
      </c>
      <c r="AB157" s="25" t="s">
        <v>1891</v>
      </c>
      <c r="AC157" s="25"/>
      <c r="AD157" s="25"/>
      <c r="AE157" s="25">
        <f t="shared" si="19"/>
        <v>0.4</v>
      </c>
      <c r="AF157" s="21">
        <v>44295</v>
      </c>
      <c r="AG157" s="21">
        <v>44379</v>
      </c>
      <c r="AH157" s="21">
        <v>44482</v>
      </c>
      <c r="AI157" s="21"/>
      <c r="AJ157" s="23">
        <f t="shared" si="20"/>
        <v>0.4</v>
      </c>
      <c r="AK157" s="23" t="str">
        <f t="shared" si="21"/>
        <v/>
      </c>
      <c r="AL157" s="23" t="str">
        <f t="shared" si="22"/>
        <v/>
      </c>
      <c r="AM157" s="23">
        <f t="shared" si="23"/>
        <v>1</v>
      </c>
      <c r="AN157" s="23">
        <f t="shared" si="24"/>
        <v>0</v>
      </c>
      <c r="AO157" s="22" t="s">
        <v>96</v>
      </c>
      <c r="AP157" s="22" t="s">
        <v>96</v>
      </c>
      <c r="AQ157" s="22" t="s">
        <v>72</v>
      </c>
      <c r="AR157" s="22"/>
      <c r="AS157" s="22" t="s">
        <v>96</v>
      </c>
      <c r="AT157" s="22" t="s">
        <v>96</v>
      </c>
      <c r="AU157" s="22" t="s">
        <v>1892</v>
      </c>
      <c r="AV157" s="22"/>
      <c r="AW157" s="22" t="s">
        <v>96</v>
      </c>
      <c r="AX157" s="22" t="s">
        <v>96</v>
      </c>
      <c r="AY157" s="22"/>
      <c r="AZ157" s="22"/>
      <c r="BA157" s="22" t="s">
        <v>96</v>
      </c>
      <c r="BB157" s="22" t="s">
        <v>96</v>
      </c>
      <c r="BC157" s="22"/>
      <c r="BD157" s="22"/>
      <c r="BE157" s="43" t="s">
        <v>193</v>
      </c>
    </row>
    <row r="158" spans="1:57" ht="15" customHeight="1" x14ac:dyDescent="0.25">
      <c r="A158" s="17">
        <v>23</v>
      </c>
      <c r="B158" s="43" t="s">
        <v>1728</v>
      </c>
      <c r="C158" s="43" t="s">
        <v>200</v>
      </c>
      <c r="D158" s="43" t="s">
        <v>182</v>
      </c>
      <c r="E158" s="43" t="s">
        <v>183</v>
      </c>
      <c r="F158" s="43" t="s">
        <v>61</v>
      </c>
      <c r="G158" s="43" t="s">
        <v>57</v>
      </c>
      <c r="H158" s="43" t="s">
        <v>155</v>
      </c>
      <c r="I158" s="43" t="s">
        <v>825</v>
      </c>
      <c r="J158" s="44">
        <v>44378</v>
      </c>
      <c r="K158" s="44">
        <v>44408</v>
      </c>
      <c r="L158" s="43" t="s">
        <v>1130</v>
      </c>
      <c r="M158" s="43" t="s">
        <v>1736</v>
      </c>
      <c r="N158" s="43" t="s">
        <v>196</v>
      </c>
      <c r="O158" s="43" t="s">
        <v>1272</v>
      </c>
      <c r="P158" s="43" t="s">
        <v>3</v>
      </c>
      <c r="Q158" s="43" t="s">
        <v>69</v>
      </c>
      <c r="R158" s="25">
        <v>1</v>
      </c>
      <c r="S158" s="25">
        <v>0</v>
      </c>
      <c r="T158" s="25">
        <v>0</v>
      </c>
      <c r="U158" s="25">
        <v>0</v>
      </c>
      <c r="V158" s="25">
        <v>1</v>
      </c>
      <c r="W158" s="25">
        <v>0</v>
      </c>
      <c r="X158" s="25" t="s">
        <v>1876</v>
      </c>
      <c r="Y158" s="25">
        <v>0</v>
      </c>
      <c r="Z158" s="25" t="s">
        <v>1876</v>
      </c>
      <c r="AA158" s="25">
        <v>0</v>
      </c>
      <c r="AB158" s="25" t="s">
        <v>1893</v>
      </c>
      <c r="AC158" s="25"/>
      <c r="AD158" s="25"/>
      <c r="AE158" s="25">
        <f t="shared" si="19"/>
        <v>0</v>
      </c>
      <c r="AF158" s="21">
        <v>44295</v>
      </c>
      <c r="AG158" s="21">
        <v>44379</v>
      </c>
      <c r="AH158" s="21">
        <v>44482</v>
      </c>
      <c r="AI158" s="21"/>
      <c r="AJ158" s="23">
        <f t="shared" si="20"/>
        <v>0</v>
      </c>
      <c r="AK158" s="23" t="str">
        <f t="shared" si="21"/>
        <v/>
      </c>
      <c r="AL158" s="23" t="str">
        <f t="shared" si="22"/>
        <v/>
      </c>
      <c r="AM158" s="23" t="str">
        <f t="shared" si="23"/>
        <v/>
      </c>
      <c r="AN158" s="23">
        <f t="shared" si="24"/>
        <v>0</v>
      </c>
      <c r="AO158" s="22" t="s">
        <v>96</v>
      </c>
      <c r="AP158" s="22" t="s">
        <v>96</v>
      </c>
      <c r="AQ158" s="22" t="s">
        <v>96</v>
      </c>
      <c r="AR158" s="22"/>
      <c r="AS158" s="22" t="s">
        <v>96</v>
      </c>
      <c r="AT158" s="22" t="s">
        <v>96</v>
      </c>
      <c r="AU158" s="22" t="s">
        <v>98</v>
      </c>
      <c r="AV158" s="22"/>
      <c r="AW158" s="22" t="s">
        <v>96</v>
      </c>
      <c r="AX158" s="22" t="s">
        <v>96</v>
      </c>
      <c r="AY158" s="22"/>
      <c r="AZ158" s="22"/>
      <c r="BA158" s="22" t="s">
        <v>96</v>
      </c>
      <c r="BB158" s="22" t="s">
        <v>96</v>
      </c>
      <c r="BC158" s="22"/>
      <c r="BD158" s="22"/>
      <c r="BE158" s="43" t="s">
        <v>193</v>
      </c>
    </row>
    <row r="159" spans="1:57" ht="15" customHeight="1" x14ac:dyDescent="0.25">
      <c r="A159" s="17">
        <v>1</v>
      </c>
      <c r="B159" s="43" t="s">
        <v>1927</v>
      </c>
      <c r="C159" s="43" t="s">
        <v>1928</v>
      </c>
      <c r="D159" s="43" t="s">
        <v>1929</v>
      </c>
      <c r="E159" s="43" t="s">
        <v>1038</v>
      </c>
      <c r="F159" s="43" t="s">
        <v>1929</v>
      </c>
      <c r="G159" s="43" t="s">
        <v>279</v>
      </c>
      <c r="H159" s="43" t="s">
        <v>1930</v>
      </c>
      <c r="I159" s="43" t="s">
        <v>1931</v>
      </c>
      <c r="J159" s="44">
        <v>44228</v>
      </c>
      <c r="K159" s="44">
        <v>44561</v>
      </c>
      <c r="L159" s="43" t="s">
        <v>1130</v>
      </c>
      <c r="M159" s="43" t="s">
        <v>1932</v>
      </c>
      <c r="N159" s="43" t="s">
        <v>196</v>
      </c>
      <c r="O159" s="43" t="s">
        <v>1933</v>
      </c>
      <c r="P159" s="43" t="s">
        <v>1934</v>
      </c>
      <c r="Q159" s="43" t="s">
        <v>69</v>
      </c>
      <c r="R159" s="51">
        <v>1</v>
      </c>
      <c r="S159" s="51">
        <v>0.15</v>
      </c>
      <c r="T159" s="51">
        <v>0.3</v>
      </c>
      <c r="U159" s="51">
        <v>0.3</v>
      </c>
      <c r="V159" s="51">
        <v>0.25</v>
      </c>
      <c r="W159" s="51">
        <v>2.7040000000000002E-2</v>
      </c>
      <c r="X159" s="51" t="s">
        <v>1935</v>
      </c>
      <c r="Y159" s="51">
        <v>0.35</v>
      </c>
      <c r="Z159" s="51" t="s">
        <v>1936</v>
      </c>
      <c r="AA159" s="51">
        <v>0.24</v>
      </c>
      <c r="AB159" s="51" t="s">
        <v>1937</v>
      </c>
      <c r="AC159" s="51"/>
      <c r="AD159" s="51"/>
      <c r="AE159" s="51">
        <f t="shared" si="19"/>
        <v>0.61703999999999992</v>
      </c>
      <c r="AF159" s="21">
        <v>44295</v>
      </c>
      <c r="AG159" s="21">
        <v>44379</v>
      </c>
      <c r="AH159" s="21">
        <v>44479</v>
      </c>
      <c r="AI159" s="21"/>
      <c r="AJ159" s="23">
        <f t="shared" si="20"/>
        <v>0.61704000000000003</v>
      </c>
      <c r="AK159" s="23">
        <f t="shared" si="21"/>
        <v>0.18026666666666669</v>
      </c>
      <c r="AL159" s="23">
        <f t="shared" si="22"/>
        <v>1</v>
      </c>
      <c r="AM159" s="23">
        <f t="shared" si="23"/>
        <v>0.8</v>
      </c>
      <c r="AN159" s="23">
        <f t="shared" si="24"/>
        <v>0</v>
      </c>
      <c r="AO159" s="22" t="s">
        <v>794</v>
      </c>
      <c r="AP159" s="22" t="s">
        <v>72</v>
      </c>
      <c r="AQ159" s="22" t="s">
        <v>794</v>
      </c>
      <c r="AR159" s="22"/>
      <c r="AS159" s="22" t="s">
        <v>1938</v>
      </c>
      <c r="AT159" s="22" t="s">
        <v>1939</v>
      </c>
      <c r="AU159" s="22" t="s">
        <v>1940</v>
      </c>
      <c r="AV159" s="22"/>
      <c r="AW159" s="22" t="s">
        <v>794</v>
      </c>
      <c r="AX159" s="22" t="s">
        <v>72</v>
      </c>
      <c r="AY159" s="22"/>
      <c r="AZ159" s="22"/>
      <c r="BA159" s="22" t="s">
        <v>1941</v>
      </c>
      <c r="BB159" s="22" t="s">
        <v>1942</v>
      </c>
      <c r="BC159" s="22"/>
      <c r="BD159" s="22"/>
      <c r="BE159" s="43" t="s">
        <v>193</v>
      </c>
    </row>
    <row r="160" spans="1:57" ht="15" customHeight="1" x14ac:dyDescent="0.25">
      <c r="A160" s="17">
        <v>2</v>
      </c>
      <c r="B160" s="43" t="s">
        <v>1927</v>
      </c>
      <c r="C160" s="43" t="s">
        <v>1928</v>
      </c>
      <c r="D160" s="43" t="s">
        <v>1929</v>
      </c>
      <c r="E160" s="43" t="s">
        <v>1038</v>
      </c>
      <c r="F160" s="43" t="s">
        <v>1929</v>
      </c>
      <c r="G160" s="43" t="s">
        <v>279</v>
      </c>
      <c r="H160" s="43" t="s">
        <v>1930</v>
      </c>
      <c r="I160" s="43" t="s">
        <v>1943</v>
      </c>
      <c r="J160" s="44">
        <v>44228</v>
      </c>
      <c r="K160" s="44">
        <v>44561</v>
      </c>
      <c r="L160" s="43" t="s">
        <v>1130</v>
      </c>
      <c r="M160" s="43" t="s">
        <v>1932</v>
      </c>
      <c r="N160" s="43" t="s">
        <v>196</v>
      </c>
      <c r="O160" s="43" t="s">
        <v>1933</v>
      </c>
      <c r="P160" s="43" t="s">
        <v>1934</v>
      </c>
      <c r="Q160" s="43" t="s">
        <v>69</v>
      </c>
      <c r="R160" s="51">
        <v>1</v>
      </c>
      <c r="S160" s="51">
        <v>0.15</v>
      </c>
      <c r="T160" s="51">
        <v>0.3</v>
      </c>
      <c r="U160" s="51">
        <v>0.3</v>
      </c>
      <c r="V160" s="51">
        <v>0.25</v>
      </c>
      <c r="W160" s="51">
        <v>1.4999999999999999E-2</v>
      </c>
      <c r="X160" s="51" t="s">
        <v>1944</v>
      </c>
      <c r="Y160" s="51">
        <v>0.33</v>
      </c>
      <c r="Z160" s="51" t="s">
        <v>1945</v>
      </c>
      <c r="AA160" s="51">
        <v>0.3</v>
      </c>
      <c r="AB160" s="51" t="s">
        <v>1946</v>
      </c>
      <c r="AC160" s="51"/>
      <c r="AD160" s="51"/>
      <c r="AE160" s="51">
        <f t="shared" si="19"/>
        <v>0.64500000000000002</v>
      </c>
      <c r="AF160" s="21">
        <v>44295</v>
      </c>
      <c r="AG160" s="21">
        <v>44379</v>
      </c>
      <c r="AH160" s="21">
        <v>44479</v>
      </c>
      <c r="AI160" s="21"/>
      <c r="AJ160" s="23">
        <f t="shared" si="20"/>
        <v>0.64500000000000002</v>
      </c>
      <c r="AK160" s="23">
        <f t="shared" si="21"/>
        <v>0.1</v>
      </c>
      <c r="AL160" s="23">
        <f t="shared" si="22"/>
        <v>1</v>
      </c>
      <c r="AM160" s="23">
        <f t="shared" si="23"/>
        <v>1</v>
      </c>
      <c r="AN160" s="23">
        <f t="shared" si="24"/>
        <v>0</v>
      </c>
      <c r="AO160" s="22" t="s">
        <v>794</v>
      </c>
      <c r="AP160" s="22" t="s">
        <v>72</v>
      </c>
      <c r="AQ160" s="22" t="s">
        <v>72</v>
      </c>
      <c r="AR160" s="22"/>
      <c r="AS160" s="22" t="s">
        <v>1938</v>
      </c>
      <c r="AT160" s="22" t="s">
        <v>1947</v>
      </c>
      <c r="AU160" s="22" t="s">
        <v>1948</v>
      </c>
      <c r="AV160" s="22"/>
      <c r="AW160" s="22" t="s">
        <v>794</v>
      </c>
      <c r="AX160" s="22" t="s">
        <v>794</v>
      </c>
      <c r="AY160" s="22"/>
      <c r="AZ160" s="22"/>
      <c r="BA160" s="22" t="s">
        <v>1949</v>
      </c>
      <c r="BB160" s="22" t="s">
        <v>1950</v>
      </c>
      <c r="BC160" s="22"/>
      <c r="BD160" s="22"/>
      <c r="BE160" s="43" t="s">
        <v>193</v>
      </c>
    </row>
    <row r="161" spans="1:57" ht="15" customHeight="1" x14ac:dyDescent="0.25">
      <c r="A161" s="17">
        <v>3</v>
      </c>
      <c r="B161" s="43" t="s">
        <v>1927</v>
      </c>
      <c r="C161" s="43" t="s">
        <v>1928</v>
      </c>
      <c r="D161" s="43" t="s">
        <v>1929</v>
      </c>
      <c r="E161" s="43" t="s">
        <v>1038</v>
      </c>
      <c r="F161" s="43" t="s">
        <v>1929</v>
      </c>
      <c r="G161" s="43" t="s">
        <v>279</v>
      </c>
      <c r="H161" s="43" t="s">
        <v>1930</v>
      </c>
      <c r="I161" s="43" t="s">
        <v>1951</v>
      </c>
      <c r="J161" s="44">
        <v>44228</v>
      </c>
      <c r="K161" s="44">
        <v>44561</v>
      </c>
      <c r="L161" s="43" t="s">
        <v>1130</v>
      </c>
      <c r="M161" s="43" t="s">
        <v>1932</v>
      </c>
      <c r="N161" s="43" t="s">
        <v>196</v>
      </c>
      <c r="O161" s="43" t="s">
        <v>1933</v>
      </c>
      <c r="P161" s="43" t="s">
        <v>1934</v>
      </c>
      <c r="Q161" s="43" t="s">
        <v>69</v>
      </c>
      <c r="R161" s="51">
        <v>1</v>
      </c>
      <c r="S161" s="51">
        <v>0.15</v>
      </c>
      <c r="T161" s="51">
        <v>0.3</v>
      </c>
      <c r="U161" s="51">
        <v>0.3</v>
      </c>
      <c r="V161" s="51">
        <v>0.25</v>
      </c>
      <c r="W161" s="51">
        <v>0.13</v>
      </c>
      <c r="X161" s="51" t="s">
        <v>1952</v>
      </c>
      <c r="Y161" s="51">
        <v>0.44</v>
      </c>
      <c r="Z161" s="51" t="s">
        <v>1953</v>
      </c>
      <c r="AA161" s="51">
        <v>0.17</v>
      </c>
      <c r="AB161" s="51" t="s">
        <v>1954</v>
      </c>
      <c r="AC161" s="51"/>
      <c r="AD161" s="51"/>
      <c r="AE161" s="51">
        <f t="shared" si="19"/>
        <v>0.74</v>
      </c>
      <c r="AF161" s="21">
        <v>44295</v>
      </c>
      <c r="AG161" s="21">
        <v>44379</v>
      </c>
      <c r="AH161" s="21">
        <v>44479</v>
      </c>
      <c r="AI161" s="21"/>
      <c r="AJ161" s="23">
        <f t="shared" si="20"/>
        <v>0.7400000000000001</v>
      </c>
      <c r="AK161" s="23">
        <f t="shared" si="21"/>
        <v>0.8666666666666667</v>
      </c>
      <c r="AL161" s="23">
        <f t="shared" si="22"/>
        <v>1</v>
      </c>
      <c r="AM161" s="23">
        <f t="shared" si="23"/>
        <v>0.56666666666666676</v>
      </c>
      <c r="AN161" s="23">
        <f t="shared" si="24"/>
        <v>0</v>
      </c>
      <c r="AO161" s="22" t="s">
        <v>794</v>
      </c>
      <c r="AP161" s="22" t="s">
        <v>72</v>
      </c>
      <c r="AQ161" s="22" t="s">
        <v>794</v>
      </c>
      <c r="AR161" s="22"/>
      <c r="AS161" s="22" t="s">
        <v>1938</v>
      </c>
      <c r="AT161" s="22" t="s">
        <v>1955</v>
      </c>
      <c r="AU161" s="22" t="s">
        <v>1956</v>
      </c>
      <c r="AV161" s="22"/>
      <c r="AW161" s="22" t="s">
        <v>794</v>
      </c>
      <c r="AX161" s="22" t="s">
        <v>72</v>
      </c>
      <c r="AY161" s="22"/>
      <c r="AZ161" s="22"/>
      <c r="BA161" s="22" t="s">
        <v>1957</v>
      </c>
      <c r="BB161" s="22" t="s">
        <v>1958</v>
      </c>
      <c r="BC161" s="22"/>
      <c r="BD161" s="22"/>
      <c r="BE161" s="43" t="s">
        <v>193</v>
      </c>
    </row>
    <row r="162" spans="1:57" ht="15" customHeight="1" x14ac:dyDescent="0.25">
      <c r="A162" s="17">
        <v>4</v>
      </c>
      <c r="B162" s="43" t="s">
        <v>1927</v>
      </c>
      <c r="C162" s="43" t="s">
        <v>1928</v>
      </c>
      <c r="D162" s="43" t="s">
        <v>1929</v>
      </c>
      <c r="E162" s="43" t="s">
        <v>1038</v>
      </c>
      <c r="F162" s="43" t="s">
        <v>1929</v>
      </c>
      <c r="G162" s="43" t="s">
        <v>279</v>
      </c>
      <c r="H162" s="43" t="s">
        <v>1930</v>
      </c>
      <c r="I162" s="43" t="s">
        <v>1959</v>
      </c>
      <c r="J162" s="44">
        <v>44228</v>
      </c>
      <c r="K162" s="44">
        <v>44561</v>
      </c>
      <c r="L162" s="43" t="s">
        <v>1130</v>
      </c>
      <c r="M162" s="43" t="s">
        <v>1932</v>
      </c>
      <c r="N162" s="43" t="s">
        <v>196</v>
      </c>
      <c r="O162" s="43" t="s">
        <v>1933</v>
      </c>
      <c r="P162" s="43" t="s">
        <v>1934</v>
      </c>
      <c r="Q162" s="43" t="s">
        <v>69</v>
      </c>
      <c r="R162" s="51">
        <v>1</v>
      </c>
      <c r="S162" s="51">
        <v>0.15</v>
      </c>
      <c r="T162" s="51">
        <v>0.3</v>
      </c>
      <c r="U162" s="51">
        <v>0.3</v>
      </c>
      <c r="V162" s="51">
        <v>0.25</v>
      </c>
      <c r="W162" s="51">
        <v>0.15</v>
      </c>
      <c r="X162" s="51" t="s">
        <v>1960</v>
      </c>
      <c r="Y162" s="51">
        <v>0.3</v>
      </c>
      <c r="Z162" s="51" t="s">
        <v>1961</v>
      </c>
      <c r="AA162" s="51">
        <v>0.17</v>
      </c>
      <c r="AB162" s="51" t="s">
        <v>1962</v>
      </c>
      <c r="AC162" s="51"/>
      <c r="AD162" s="51"/>
      <c r="AE162" s="51">
        <f t="shared" si="19"/>
        <v>0.62</v>
      </c>
      <c r="AF162" s="21">
        <v>44295</v>
      </c>
      <c r="AG162" s="21">
        <v>44379</v>
      </c>
      <c r="AH162" s="21">
        <v>44479</v>
      </c>
      <c r="AI162" s="21"/>
      <c r="AJ162" s="23">
        <f t="shared" si="20"/>
        <v>0.62</v>
      </c>
      <c r="AK162" s="23">
        <f t="shared" si="21"/>
        <v>1</v>
      </c>
      <c r="AL162" s="23">
        <f t="shared" si="22"/>
        <v>1</v>
      </c>
      <c r="AM162" s="23">
        <f t="shared" si="23"/>
        <v>0.56666666666666676</v>
      </c>
      <c r="AN162" s="23">
        <f t="shared" si="24"/>
        <v>0</v>
      </c>
      <c r="AO162" s="22" t="s">
        <v>72</v>
      </c>
      <c r="AP162" s="22" t="s">
        <v>72</v>
      </c>
      <c r="AQ162" s="22" t="s">
        <v>794</v>
      </c>
      <c r="AR162" s="22"/>
      <c r="AS162" s="22" t="s">
        <v>1963</v>
      </c>
      <c r="AT162" s="22" t="s">
        <v>1964</v>
      </c>
      <c r="AU162" s="22" t="s">
        <v>1965</v>
      </c>
      <c r="AV162" s="22"/>
      <c r="AW162" s="22" t="s">
        <v>72</v>
      </c>
      <c r="AX162" s="22" t="s">
        <v>72</v>
      </c>
      <c r="AY162" s="22"/>
      <c r="AZ162" s="22"/>
      <c r="BA162" s="22" t="s">
        <v>1966</v>
      </c>
      <c r="BB162" s="22" t="s">
        <v>1967</v>
      </c>
      <c r="BC162" s="22"/>
      <c r="BD162" s="22"/>
      <c r="BE162" s="43" t="s">
        <v>193</v>
      </c>
    </row>
    <row r="163" spans="1:57" ht="15" customHeight="1" x14ac:dyDescent="0.25">
      <c r="A163" s="17">
        <v>5</v>
      </c>
      <c r="B163" s="43" t="s">
        <v>1927</v>
      </c>
      <c r="C163" s="43" t="s">
        <v>1928</v>
      </c>
      <c r="D163" s="43" t="s">
        <v>1968</v>
      </c>
      <c r="E163" s="43" t="s">
        <v>1038</v>
      </c>
      <c r="F163" s="43" t="s">
        <v>1969</v>
      </c>
      <c r="G163" s="43" t="s">
        <v>279</v>
      </c>
      <c r="H163" s="43" t="s">
        <v>1930</v>
      </c>
      <c r="I163" s="43" t="s">
        <v>1970</v>
      </c>
      <c r="J163" s="44">
        <v>44228</v>
      </c>
      <c r="K163" s="44">
        <v>44561</v>
      </c>
      <c r="L163" s="43" t="s">
        <v>1130</v>
      </c>
      <c r="M163" s="43" t="s">
        <v>1932</v>
      </c>
      <c r="N163" s="43" t="s">
        <v>196</v>
      </c>
      <c r="O163" s="43" t="s">
        <v>1971</v>
      </c>
      <c r="P163" s="43" t="s">
        <v>1934</v>
      </c>
      <c r="Q163" s="43" t="s">
        <v>69</v>
      </c>
      <c r="R163" s="51">
        <v>1</v>
      </c>
      <c r="S163" s="51">
        <v>0.1</v>
      </c>
      <c r="T163" s="51">
        <v>0.4</v>
      </c>
      <c r="U163" s="51">
        <v>0.3</v>
      </c>
      <c r="V163" s="51">
        <v>0.2</v>
      </c>
      <c r="W163" s="51">
        <v>0.15</v>
      </c>
      <c r="X163" s="51" t="s">
        <v>1972</v>
      </c>
      <c r="Y163" s="51">
        <v>0.35</v>
      </c>
      <c r="Z163" s="51" t="s">
        <v>1973</v>
      </c>
      <c r="AA163" s="51">
        <v>0.35</v>
      </c>
      <c r="AB163" s="51" t="s">
        <v>1974</v>
      </c>
      <c r="AC163" s="51"/>
      <c r="AD163" s="51"/>
      <c r="AE163" s="51">
        <f t="shared" si="19"/>
        <v>0.85</v>
      </c>
      <c r="AF163" s="21">
        <v>44295</v>
      </c>
      <c r="AG163" s="21">
        <v>44379</v>
      </c>
      <c r="AH163" s="21">
        <v>44479</v>
      </c>
      <c r="AI163" s="21"/>
      <c r="AJ163" s="23">
        <f t="shared" si="20"/>
        <v>0.85</v>
      </c>
      <c r="AK163" s="23">
        <f t="shared" si="21"/>
        <v>1</v>
      </c>
      <c r="AL163" s="23">
        <f t="shared" si="22"/>
        <v>0.87499999999999989</v>
      </c>
      <c r="AM163" s="23">
        <f t="shared" si="23"/>
        <v>1</v>
      </c>
      <c r="AN163" s="23">
        <f t="shared" si="24"/>
        <v>0</v>
      </c>
      <c r="AO163" s="22" t="s">
        <v>72</v>
      </c>
      <c r="AP163" s="22" t="s">
        <v>72</v>
      </c>
      <c r="AQ163" s="22" t="s">
        <v>72</v>
      </c>
      <c r="AR163" s="22"/>
      <c r="AS163" s="22" t="s">
        <v>1975</v>
      </c>
      <c r="AT163" s="22" t="s">
        <v>1976</v>
      </c>
      <c r="AU163" s="22" t="s">
        <v>1977</v>
      </c>
      <c r="AV163" s="22"/>
      <c r="AW163" s="22" t="s">
        <v>72</v>
      </c>
      <c r="AX163" s="22" t="s">
        <v>72</v>
      </c>
      <c r="AY163" s="22"/>
      <c r="AZ163" s="22"/>
      <c r="BA163" s="22" t="s">
        <v>1978</v>
      </c>
      <c r="BB163" s="22" t="s">
        <v>1979</v>
      </c>
      <c r="BC163" s="22"/>
      <c r="BD163" s="22"/>
      <c r="BE163" s="43" t="s">
        <v>193</v>
      </c>
    </row>
    <row r="164" spans="1:57" ht="15" customHeight="1" x14ac:dyDescent="0.25">
      <c r="A164" s="17">
        <v>6</v>
      </c>
      <c r="B164" s="43" t="s">
        <v>1927</v>
      </c>
      <c r="C164" s="43" t="s">
        <v>1928</v>
      </c>
      <c r="D164" s="43" t="s">
        <v>1968</v>
      </c>
      <c r="E164" s="43" t="s">
        <v>1038</v>
      </c>
      <c r="F164" s="43" t="s">
        <v>1969</v>
      </c>
      <c r="G164" s="43" t="s">
        <v>279</v>
      </c>
      <c r="H164" s="43" t="s">
        <v>1930</v>
      </c>
      <c r="I164" s="43" t="s">
        <v>1980</v>
      </c>
      <c r="J164" s="44">
        <v>44228</v>
      </c>
      <c r="K164" s="44">
        <v>44561</v>
      </c>
      <c r="L164" s="43" t="s">
        <v>1130</v>
      </c>
      <c r="M164" s="43" t="s">
        <v>1932</v>
      </c>
      <c r="N164" s="43" t="s">
        <v>196</v>
      </c>
      <c r="O164" s="43" t="s">
        <v>1971</v>
      </c>
      <c r="P164" s="43" t="s">
        <v>1934</v>
      </c>
      <c r="Q164" s="43" t="s">
        <v>69</v>
      </c>
      <c r="R164" s="51">
        <v>1</v>
      </c>
      <c r="S164" s="51">
        <v>0.1</v>
      </c>
      <c r="T164" s="51">
        <v>0.4</v>
      </c>
      <c r="U164" s="51">
        <v>0.3</v>
      </c>
      <c r="V164" s="51">
        <v>0.2</v>
      </c>
      <c r="W164" s="51">
        <v>4.2500000000000003E-2</v>
      </c>
      <c r="X164" s="51" t="s">
        <v>1981</v>
      </c>
      <c r="Y164" s="51">
        <v>0.38</v>
      </c>
      <c r="Z164" s="51" t="s">
        <v>1982</v>
      </c>
      <c r="AA164" s="51">
        <v>0.37</v>
      </c>
      <c r="AB164" s="51" t="s">
        <v>1983</v>
      </c>
      <c r="AC164" s="51"/>
      <c r="AD164" s="51"/>
      <c r="AE164" s="51">
        <f t="shared" si="19"/>
        <v>0.79249999999999998</v>
      </c>
      <c r="AF164" s="21">
        <v>44295</v>
      </c>
      <c r="AG164" s="21">
        <v>44379</v>
      </c>
      <c r="AH164" s="21">
        <v>44479</v>
      </c>
      <c r="AI164" s="21"/>
      <c r="AJ164" s="23">
        <f t="shared" si="20"/>
        <v>0.79249999999999998</v>
      </c>
      <c r="AK164" s="23">
        <f t="shared" si="21"/>
        <v>0.42499999999999999</v>
      </c>
      <c r="AL164" s="23">
        <f t="shared" si="22"/>
        <v>0.95</v>
      </c>
      <c r="AM164" s="23">
        <f t="shared" si="23"/>
        <v>1</v>
      </c>
      <c r="AN164" s="23">
        <f t="shared" si="24"/>
        <v>0</v>
      </c>
      <c r="AO164" s="22" t="s">
        <v>794</v>
      </c>
      <c r="AP164" s="22" t="s">
        <v>794</v>
      </c>
      <c r="AQ164" s="22" t="s">
        <v>72</v>
      </c>
      <c r="AR164" s="22"/>
      <c r="AS164" s="22" t="s">
        <v>1984</v>
      </c>
      <c r="AT164" s="22" t="s">
        <v>1985</v>
      </c>
      <c r="AU164" s="22" t="s">
        <v>1986</v>
      </c>
      <c r="AV164" s="22"/>
      <c r="AW164" s="22" t="s">
        <v>794</v>
      </c>
      <c r="AX164" s="22" t="s">
        <v>794</v>
      </c>
      <c r="AY164" s="22"/>
      <c r="AZ164" s="22"/>
      <c r="BA164" s="22" t="s">
        <v>1987</v>
      </c>
      <c r="BB164" s="22" t="s">
        <v>1988</v>
      </c>
      <c r="BC164" s="22"/>
      <c r="BD164" s="22"/>
      <c r="BE164" s="43" t="s">
        <v>193</v>
      </c>
    </row>
    <row r="165" spans="1:57" ht="15" customHeight="1" x14ac:dyDescent="0.25">
      <c r="A165" s="17">
        <v>7</v>
      </c>
      <c r="B165" s="43" t="s">
        <v>1927</v>
      </c>
      <c r="C165" s="43" t="s">
        <v>1928</v>
      </c>
      <c r="D165" s="43" t="s">
        <v>1968</v>
      </c>
      <c r="E165" s="43" t="s">
        <v>1038</v>
      </c>
      <c r="F165" s="43" t="s">
        <v>1969</v>
      </c>
      <c r="G165" s="43" t="s">
        <v>279</v>
      </c>
      <c r="H165" s="43" t="s">
        <v>1930</v>
      </c>
      <c r="I165" s="43" t="s">
        <v>1989</v>
      </c>
      <c r="J165" s="44">
        <v>44228</v>
      </c>
      <c r="K165" s="44">
        <v>44561</v>
      </c>
      <c r="L165" s="43" t="s">
        <v>1130</v>
      </c>
      <c r="M165" s="43" t="s">
        <v>1932</v>
      </c>
      <c r="N165" s="43" t="s">
        <v>196</v>
      </c>
      <c r="O165" s="43" t="s">
        <v>1971</v>
      </c>
      <c r="P165" s="43" t="s">
        <v>1934</v>
      </c>
      <c r="Q165" s="43" t="s">
        <v>69</v>
      </c>
      <c r="R165" s="51">
        <v>1</v>
      </c>
      <c r="S165" s="51">
        <v>0.1</v>
      </c>
      <c r="T165" s="51">
        <v>0.36</v>
      </c>
      <c r="U165" s="51">
        <v>0.3</v>
      </c>
      <c r="V165" s="51">
        <v>0.24</v>
      </c>
      <c r="W165" s="51">
        <v>0</v>
      </c>
      <c r="X165" s="51" t="s">
        <v>1990</v>
      </c>
      <c r="Y165" s="51">
        <v>0.21</v>
      </c>
      <c r="Z165" s="51" t="s">
        <v>1991</v>
      </c>
      <c r="AA165" s="51">
        <v>0.27</v>
      </c>
      <c r="AB165" s="51" t="s">
        <v>1992</v>
      </c>
      <c r="AC165" s="51"/>
      <c r="AD165" s="51"/>
      <c r="AE165" s="51">
        <f t="shared" si="19"/>
        <v>0.48</v>
      </c>
      <c r="AF165" s="21">
        <v>44295</v>
      </c>
      <c r="AG165" s="21">
        <v>44379</v>
      </c>
      <c r="AH165" s="21">
        <v>44479</v>
      </c>
      <c r="AI165" s="21"/>
      <c r="AJ165" s="23">
        <f t="shared" si="20"/>
        <v>0.48</v>
      </c>
      <c r="AK165" s="23">
        <f t="shared" si="21"/>
        <v>0</v>
      </c>
      <c r="AL165" s="23">
        <f t="shared" si="22"/>
        <v>0.58333333333333337</v>
      </c>
      <c r="AM165" s="23">
        <f t="shared" si="23"/>
        <v>0.90000000000000013</v>
      </c>
      <c r="AN165" s="23">
        <f t="shared" si="24"/>
        <v>0</v>
      </c>
      <c r="AO165" s="22" t="s">
        <v>794</v>
      </c>
      <c r="AP165" s="22" t="s">
        <v>794</v>
      </c>
      <c r="AQ165" s="22" t="s">
        <v>794</v>
      </c>
      <c r="AR165" s="22"/>
      <c r="AS165" s="22" t="s">
        <v>1993</v>
      </c>
      <c r="AT165" s="22" t="s">
        <v>1994</v>
      </c>
      <c r="AU165" s="22" t="s">
        <v>1995</v>
      </c>
      <c r="AV165" s="22"/>
      <c r="AW165" s="22" t="s">
        <v>794</v>
      </c>
      <c r="AX165" s="22" t="s">
        <v>794</v>
      </c>
      <c r="AY165" s="22"/>
      <c r="AZ165" s="22"/>
      <c r="BA165" s="22" t="s">
        <v>1996</v>
      </c>
      <c r="BB165" s="22" t="s">
        <v>1997</v>
      </c>
      <c r="BC165" s="22"/>
      <c r="BD165" s="22"/>
      <c r="BE165" s="43" t="s">
        <v>193</v>
      </c>
    </row>
    <row r="166" spans="1:57" ht="15" customHeight="1" x14ac:dyDescent="0.25">
      <c r="A166" s="17">
        <v>8</v>
      </c>
      <c r="B166" s="43" t="s">
        <v>1927</v>
      </c>
      <c r="C166" s="43" t="s">
        <v>1928</v>
      </c>
      <c r="D166" s="43" t="s">
        <v>1968</v>
      </c>
      <c r="E166" s="43" t="s">
        <v>1038</v>
      </c>
      <c r="F166" s="43" t="s">
        <v>1969</v>
      </c>
      <c r="G166" s="43" t="s">
        <v>279</v>
      </c>
      <c r="H166" s="43" t="s">
        <v>1930</v>
      </c>
      <c r="I166" s="43" t="s">
        <v>1998</v>
      </c>
      <c r="J166" s="44">
        <v>44228</v>
      </c>
      <c r="K166" s="44">
        <v>44561</v>
      </c>
      <c r="L166" s="43" t="s">
        <v>1130</v>
      </c>
      <c r="M166" s="43" t="s">
        <v>1932</v>
      </c>
      <c r="N166" s="43" t="s">
        <v>196</v>
      </c>
      <c r="O166" s="43" t="s">
        <v>1971</v>
      </c>
      <c r="P166" s="43" t="s">
        <v>1934</v>
      </c>
      <c r="Q166" s="43" t="s">
        <v>69</v>
      </c>
      <c r="R166" s="51">
        <v>1</v>
      </c>
      <c r="S166" s="51">
        <v>0.1</v>
      </c>
      <c r="T166" s="51">
        <v>0.36</v>
      </c>
      <c r="U166" s="51">
        <v>0.3</v>
      </c>
      <c r="V166" s="51">
        <v>0.24</v>
      </c>
      <c r="W166" s="51">
        <v>0</v>
      </c>
      <c r="X166" s="51" t="s">
        <v>1990</v>
      </c>
      <c r="Y166" s="51">
        <v>0.34</v>
      </c>
      <c r="Z166" s="51" t="s">
        <v>1999</v>
      </c>
      <c r="AA166" s="51">
        <v>0.4</v>
      </c>
      <c r="AB166" s="51" t="s">
        <v>2000</v>
      </c>
      <c r="AC166" s="51"/>
      <c r="AD166" s="51"/>
      <c r="AE166" s="51">
        <f t="shared" si="19"/>
        <v>0.74</v>
      </c>
      <c r="AF166" s="21">
        <v>44295</v>
      </c>
      <c r="AG166" s="21">
        <v>44379</v>
      </c>
      <c r="AH166" s="21">
        <v>44479</v>
      </c>
      <c r="AI166" s="21"/>
      <c r="AJ166" s="23">
        <f t="shared" si="20"/>
        <v>0.74</v>
      </c>
      <c r="AK166" s="23">
        <f t="shared" si="21"/>
        <v>0</v>
      </c>
      <c r="AL166" s="23">
        <f t="shared" si="22"/>
        <v>0.94444444444444453</v>
      </c>
      <c r="AM166" s="23">
        <f t="shared" si="23"/>
        <v>1</v>
      </c>
      <c r="AN166" s="23">
        <f t="shared" si="24"/>
        <v>0</v>
      </c>
      <c r="AO166" s="22" t="s">
        <v>794</v>
      </c>
      <c r="AP166" s="22" t="s">
        <v>794</v>
      </c>
      <c r="AQ166" s="22" t="s">
        <v>72</v>
      </c>
      <c r="AR166" s="22"/>
      <c r="AS166" s="22" t="s">
        <v>1993</v>
      </c>
      <c r="AT166" s="22" t="s">
        <v>2001</v>
      </c>
      <c r="AU166" s="22" t="s">
        <v>2002</v>
      </c>
      <c r="AV166" s="22"/>
      <c r="AW166" s="22" t="s">
        <v>794</v>
      </c>
      <c r="AX166" s="22" t="s">
        <v>794</v>
      </c>
      <c r="AY166" s="22"/>
      <c r="AZ166" s="22"/>
      <c r="BA166" s="22" t="s">
        <v>2003</v>
      </c>
      <c r="BB166" s="22" t="s">
        <v>2004</v>
      </c>
      <c r="BC166" s="22"/>
      <c r="BD166" s="22"/>
      <c r="BE166" s="43" t="s">
        <v>193</v>
      </c>
    </row>
    <row r="167" spans="1:57" ht="15" customHeight="1" x14ac:dyDescent="0.25">
      <c r="A167" s="17">
        <v>9</v>
      </c>
      <c r="B167" s="43" t="s">
        <v>1927</v>
      </c>
      <c r="C167" s="43" t="s">
        <v>1928</v>
      </c>
      <c r="D167" s="43" t="s">
        <v>2005</v>
      </c>
      <c r="E167" s="43" t="s">
        <v>1038</v>
      </c>
      <c r="F167" s="43" t="s">
        <v>2006</v>
      </c>
      <c r="G167" s="43" t="s">
        <v>279</v>
      </c>
      <c r="H167" s="43" t="s">
        <v>1930</v>
      </c>
      <c r="I167" s="43" t="s">
        <v>2007</v>
      </c>
      <c r="J167" s="44">
        <v>44197</v>
      </c>
      <c r="K167" s="44">
        <v>44561</v>
      </c>
      <c r="L167" s="43" t="s">
        <v>1130</v>
      </c>
      <c r="M167" s="43" t="s">
        <v>1932</v>
      </c>
      <c r="N167" s="43" t="s">
        <v>196</v>
      </c>
      <c r="O167" s="43" t="s">
        <v>2008</v>
      </c>
      <c r="P167" s="43" t="s">
        <v>1934</v>
      </c>
      <c r="Q167" s="43" t="s">
        <v>69</v>
      </c>
      <c r="R167" s="51">
        <v>3.6</v>
      </c>
      <c r="S167" s="51">
        <v>0.9</v>
      </c>
      <c r="T167" s="51">
        <v>0.9</v>
      </c>
      <c r="U167" s="51">
        <v>0.9</v>
      </c>
      <c r="V167" s="51">
        <v>0.9</v>
      </c>
      <c r="W167" s="51">
        <v>0</v>
      </c>
      <c r="X167" s="51" t="s">
        <v>1990</v>
      </c>
      <c r="Y167" s="51">
        <v>0.9</v>
      </c>
      <c r="Z167" s="51" t="s">
        <v>2009</v>
      </c>
      <c r="AA167" s="51">
        <v>0.98</v>
      </c>
      <c r="AB167" s="51" t="s">
        <v>2010</v>
      </c>
      <c r="AC167" s="51"/>
      <c r="AD167" s="51"/>
      <c r="AE167" s="51">
        <f t="shared" si="19"/>
        <v>1.88</v>
      </c>
      <c r="AF167" s="21">
        <v>44295</v>
      </c>
      <c r="AG167" s="21">
        <v>44379</v>
      </c>
      <c r="AH167" s="21">
        <v>44479</v>
      </c>
      <c r="AI167" s="21"/>
      <c r="AJ167" s="23">
        <f t="shared" si="20"/>
        <v>0.52222222222222214</v>
      </c>
      <c r="AK167" s="23">
        <f t="shared" si="21"/>
        <v>0</v>
      </c>
      <c r="AL167" s="23">
        <f t="shared" si="22"/>
        <v>1</v>
      </c>
      <c r="AM167" s="23">
        <f t="shared" si="23"/>
        <v>1</v>
      </c>
      <c r="AN167" s="23">
        <f t="shared" si="24"/>
        <v>0</v>
      </c>
      <c r="AO167" s="22" t="s">
        <v>794</v>
      </c>
      <c r="AP167" s="22" t="s">
        <v>72</v>
      </c>
      <c r="AQ167" s="22" t="s">
        <v>72</v>
      </c>
      <c r="AR167" s="22"/>
      <c r="AS167" s="22" t="s">
        <v>2011</v>
      </c>
      <c r="AT167" s="22" t="s">
        <v>2012</v>
      </c>
      <c r="AU167" s="22" t="s">
        <v>2013</v>
      </c>
      <c r="AV167" s="22"/>
      <c r="AW167" s="22" t="s">
        <v>794</v>
      </c>
      <c r="AX167" s="22" t="s">
        <v>72</v>
      </c>
      <c r="AY167" s="22"/>
      <c r="AZ167" s="22"/>
      <c r="BA167" s="22" t="s">
        <v>2011</v>
      </c>
      <c r="BB167" s="22" t="s">
        <v>2014</v>
      </c>
      <c r="BC167" s="22"/>
      <c r="BD167" s="22"/>
      <c r="BE167" s="43" t="s">
        <v>193</v>
      </c>
    </row>
    <row r="168" spans="1:57" ht="15" customHeight="1" x14ac:dyDescent="0.25">
      <c r="A168" s="17">
        <v>10</v>
      </c>
      <c r="B168" s="43" t="s">
        <v>1927</v>
      </c>
      <c r="C168" s="43" t="s">
        <v>1928</v>
      </c>
      <c r="D168" s="43" t="s">
        <v>2005</v>
      </c>
      <c r="E168" s="43" t="s">
        <v>1038</v>
      </c>
      <c r="F168" s="43" t="s">
        <v>2006</v>
      </c>
      <c r="G168" s="43" t="s">
        <v>279</v>
      </c>
      <c r="H168" s="43" t="s">
        <v>1930</v>
      </c>
      <c r="I168" s="43" t="s">
        <v>2015</v>
      </c>
      <c r="J168" s="44">
        <v>44197</v>
      </c>
      <c r="K168" s="44">
        <v>44561</v>
      </c>
      <c r="L168" s="43" t="s">
        <v>1130</v>
      </c>
      <c r="M168" s="43" t="s">
        <v>1932</v>
      </c>
      <c r="N168" s="43" t="s">
        <v>196</v>
      </c>
      <c r="O168" s="43" t="s">
        <v>2008</v>
      </c>
      <c r="P168" s="43" t="s">
        <v>1934</v>
      </c>
      <c r="Q168" s="43" t="s">
        <v>69</v>
      </c>
      <c r="R168" s="51">
        <v>3.6</v>
      </c>
      <c r="S168" s="51">
        <v>0.9</v>
      </c>
      <c r="T168" s="51">
        <v>0.9</v>
      </c>
      <c r="U168" s="51">
        <v>0.9</v>
      </c>
      <c r="V168" s="51">
        <v>0.9</v>
      </c>
      <c r="W168" s="51">
        <v>0</v>
      </c>
      <c r="X168" s="51" t="s">
        <v>1990</v>
      </c>
      <c r="Y168" s="51">
        <v>0.98</v>
      </c>
      <c r="Z168" s="51" t="s">
        <v>2016</v>
      </c>
      <c r="AA168" s="51">
        <v>1</v>
      </c>
      <c r="AB168" s="51" t="s">
        <v>2017</v>
      </c>
      <c r="AC168" s="51"/>
      <c r="AD168" s="51"/>
      <c r="AE168" s="51">
        <f t="shared" si="19"/>
        <v>1.98</v>
      </c>
      <c r="AF168" s="21">
        <v>44295</v>
      </c>
      <c r="AG168" s="21">
        <v>44379</v>
      </c>
      <c r="AH168" s="21">
        <v>44479</v>
      </c>
      <c r="AI168" s="21"/>
      <c r="AJ168" s="23">
        <f t="shared" si="20"/>
        <v>0.54999999999999993</v>
      </c>
      <c r="AK168" s="23">
        <f t="shared" si="21"/>
        <v>0</v>
      </c>
      <c r="AL168" s="23">
        <f t="shared" si="22"/>
        <v>1</v>
      </c>
      <c r="AM168" s="23">
        <f t="shared" si="23"/>
        <v>1</v>
      </c>
      <c r="AN168" s="23">
        <f t="shared" si="24"/>
        <v>0</v>
      </c>
      <c r="AO168" s="22" t="s">
        <v>794</v>
      </c>
      <c r="AP168" s="22" t="s">
        <v>72</v>
      </c>
      <c r="AQ168" s="22" t="s">
        <v>72</v>
      </c>
      <c r="AR168" s="22"/>
      <c r="AS168" s="22" t="s">
        <v>2018</v>
      </c>
      <c r="AT168" s="22" t="s">
        <v>2012</v>
      </c>
      <c r="AU168" s="22" t="s">
        <v>2019</v>
      </c>
      <c r="AV168" s="22"/>
      <c r="AW168" s="22" t="s">
        <v>794</v>
      </c>
      <c r="AX168" s="22" t="s">
        <v>72</v>
      </c>
      <c r="AY168" s="22"/>
      <c r="AZ168" s="22"/>
      <c r="BA168" s="22" t="s">
        <v>2018</v>
      </c>
      <c r="BB168" s="22" t="s">
        <v>2014</v>
      </c>
      <c r="BC168" s="22"/>
      <c r="BD168" s="22"/>
      <c r="BE168" s="43" t="s">
        <v>193</v>
      </c>
    </row>
    <row r="169" spans="1:57" ht="15" customHeight="1" x14ac:dyDescent="0.25">
      <c r="A169" s="17">
        <v>11</v>
      </c>
      <c r="B169" s="43" t="s">
        <v>1927</v>
      </c>
      <c r="C169" s="43" t="s">
        <v>1928</v>
      </c>
      <c r="D169" s="43" t="s">
        <v>2005</v>
      </c>
      <c r="E169" s="43" t="s">
        <v>1038</v>
      </c>
      <c r="F169" s="43" t="s">
        <v>2006</v>
      </c>
      <c r="G169" s="43" t="s">
        <v>279</v>
      </c>
      <c r="H169" s="43" t="s">
        <v>1930</v>
      </c>
      <c r="I169" s="43" t="s">
        <v>2020</v>
      </c>
      <c r="J169" s="44">
        <v>44197</v>
      </c>
      <c r="K169" s="44">
        <v>44561</v>
      </c>
      <c r="L169" s="43" t="s">
        <v>1130</v>
      </c>
      <c r="M169" s="43" t="s">
        <v>1932</v>
      </c>
      <c r="N169" s="43" t="s">
        <v>196</v>
      </c>
      <c r="O169" s="43" t="s">
        <v>2008</v>
      </c>
      <c r="P169" s="43" t="s">
        <v>1934</v>
      </c>
      <c r="Q169" s="43" t="s">
        <v>69</v>
      </c>
      <c r="R169" s="51">
        <v>3.6</v>
      </c>
      <c r="S169" s="51">
        <v>0.9</v>
      </c>
      <c r="T169" s="51">
        <v>0.9</v>
      </c>
      <c r="U169" s="51">
        <v>0.9</v>
      </c>
      <c r="V169" s="51">
        <v>0.9</v>
      </c>
      <c r="W169" s="51">
        <v>0</v>
      </c>
      <c r="X169" s="51" t="s">
        <v>1990</v>
      </c>
      <c r="Y169" s="51">
        <v>0.89</v>
      </c>
      <c r="Z169" s="51" t="s">
        <v>2021</v>
      </c>
      <c r="AA169" s="51">
        <v>0.67</v>
      </c>
      <c r="AB169" s="51" t="s">
        <v>2022</v>
      </c>
      <c r="AC169" s="51"/>
      <c r="AD169" s="51"/>
      <c r="AE169" s="51">
        <f t="shared" si="19"/>
        <v>1.56</v>
      </c>
      <c r="AF169" s="21">
        <v>44295</v>
      </c>
      <c r="AG169" s="21">
        <v>44379</v>
      </c>
      <c r="AH169" s="21">
        <v>44479</v>
      </c>
      <c r="AI169" s="21"/>
      <c r="AJ169" s="23">
        <f t="shared" si="20"/>
        <v>0.43333333333333335</v>
      </c>
      <c r="AK169" s="23">
        <f t="shared" si="21"/>
        <v>0</v>
      </c>
      <c r="AL169" s="23">
        <f t="shared" si="22"/>
        <v>0.98888888888888893</v>
      </c>
      <c r="AM169" s="23">
        <f t="shared" si="23"/>
        <v>0.74444444444444446</v>
      </c>
      <c r="AN169" s="23">
        <f t="shared" si="24"/>
        <v>0</v>
      </c>
      <c r="AO169" s="22" t="s">
        <v>794</v>
      </c>
      <c r="AP169" s="22" t="s">
        <v>72</v>
      </c>
      <c r="AQ169" s="22" t="s">
        <v>794</v>
      </c>
      <c r="AR169" s="22"/>
      <c r="AS169" s="22" t="s">
        <v>2023</v>
      </c>
      <c r="AT169" s="22" t="s">
        <v>2012</v>
      </c>
      <c r="AU169" s="22" t="s">
        <v>2024</v>
      </c>
      <c r="AV169" s="22"/>
      <c r="AW169" s="22" t="s">
        <v>794</v>
      </c>
      <c r="AX169" s="22" t="s">
        <v>72</v>
      </c>
      <c r="AY169" s="22"/>
      <c r="AZ169" s="22"/>
      <c r="BA169" s="22" t="s">
        <v>2023</v>
      </c>
      <c r="BB169" s="22" t="s">
        <v>2014</v>
      </c>
      <c r="BC169" s="22"/>
      <c r="BD169" s="22"/>
      <c r="BE169" s="43" t="s">
        <v>193</v>
      </c>
    </row>
    <row r="170" spans="1:57" ht="15" customHeight="1" x14ac:dyDescent="0.25">
      <c r="A170" s="17">
        <v>12</v>
      </c>
      <c r="B170" s="43" t="s">
        <v>1927</v>
      </c>
      <c r="C170" s="43" t="s">
        <v>1928</v>
      </c>
      <c r="D170" s="43" t="s">
        <v>2005</v>
      </c>
      <c r="E170" s="43" t="s">
        <v>1038</v>
      </c>
      <c r="F170" s="43" t="s">
        <v>2006</v>
      </c>
      <c r="G170" s="43" t="s">
        <v>279</v>
      </c>
      <c r="H170" s="43" t="s">
        <v>1930</v>
      </c>
      <c r="I170" s="43" t="s">
        <v>2025</v>
      </c>
      <c r="J170" s="44">
        <v>44197</v>
      </c>
      <c r="K170" s="44">
        <v>44561</v>
      </c>
      <c r="L170" s="43" t="s">
        <v>1130</v>
      </c>
      <c r="M170" s="43" t="s">
        <v>1932</v>
      </c>
      <c r="N170" s="43" t="s">
        <v>196</v>
      </c>
      <c r="O170" s="43" t="s">
        <v>2008</v>
      </c>
      <c r="P170" s="43" t="s">
        <v>1934</v>
      </c>
      <c r="Q170" s="43" t="s">
        <v>69</v>
      </c>
      <c r="R170" s="51">
        <v>3.6</v>
      </c>
      <c r="S170" s="51">
        <v>0.9</v>
      </c>
      <c r="T170" s="51">
        <v>0.9</v>
      </c>
      <c r="U170" s="51">
        <v>0.9</v>
      </c>
      <c r="V170" s="51">
        <v>0.9</v>
      </c>
      <c r="W170" s="51">
        <v>0</v>
      </c>
      <c r="X170" s="51" t="s">
        <v>1990</v>
      </c>
      <c r="Y170" s="51">
        <v>0.89</v>
      </c>
      <c r="Z170" s="51" t="s">
        <v>2026</v>
      </c>
      <c r="AA170" s="51">
        <v>0.9</v>
      </c>
      <c r="AB170" s="51" t="s">
        <v>2027</v>
      </c>
      <c r="AC170" s="51"/>
      <c r="AD170" s="51"/>
      <c r="AE170" s="51">
        <f t="shared" si="19"/>
        <v>1.79</v>
      </c>
      <c r="AF170" s="21">
        <v>44295</v>
      </c>
      <c r="AG170" s="21">
        <v>44379</v>
      </c>
      <c r="AH170" s="21">
        <v>44479</v>
      </c>
      <c r="AI170" s="21"/>
      <c r="AJ170" s="23">
        <f t="shared" si="20"/>
        <v>0.49722222222222223</v>
      </c>
      <c r="AK170" s="23">
        <f t="shared" si="21"/>
        <v>0</v>
      </c>
      <c r="AL170" s="23">
        <f t="shared" si="22"/>
        <v>0.98888888888888893</v>
      </c>
      <c r="AM170" s="23">
        <f t="shared" si="23"/>
        <v>1</v>
      </c>
      <c r="AN170" s="23">
        <f t="shared" si="24"/>
        <v>0</v>
      </c>
      <c r="AO170" s="22" t="s">
        <v>794</v>
      </c>
      <c r="AP170" s="22" t="s">
        <v>72</v>
      </c>
      <c r="AQ170" s="22" t="s">
        <v>72</v>
      </c>
      <c r="AR170" s="22"/>
      <c r="AS170" s="22" t="s">
        <v>2028</v>
      </c>
      <c r="AT170" s="22" t="s">
        <v>2012</v>
      </c>
      <c r="AU170" s="22" t="s">
        <v>2029</v>
      </c>
      <c r="AV170" s="22"/>
      <c r="AW170" s="22" t="s">
        <v>794</v>
      </c>
      <c r="AX170" s="22" t="s">
        <v>72</v>
      </c>
      <c r="AY170" s="22"/>
      <c r="AZ170" s="22"/>
      <c r="BA170" s="22" t="s">
        <v>2028</v>
      </c>
      <c r="BB170" s="22" t="s">
        <v>2014</v>
      </c>
      <c r="BC170" s="22"/>
      <c r="BD170" s="22"/>
      <c r="BE170" s="43" t="s">
        <v>193</v>
      </c>
    </row>
    <row r="171" spans="1:57" ht="15" customHeight="1" x14ac:dyDescent="0.25">
      <c r="A171" s="17">
        <v>13</v>
      </c>
      <c r="B171" s="43" t="s">
        <v>1927</v>
      </c>
      <c r="C171" s="43" t="s">
        <v>2030</v>
      </c>
      <c r="D171" s="43" t="s">
        <v>2031</v>
      </c>
      <c r="E171" s="43" t="s">
        <v>1038</v>
      </c>
      <c r="F171" s="43" t="s">
        <v>2032</v>
      </c>
      <c r="G171" s="43" t="s">
        <v>279</v>
      </c>
      <c r="H171" s="43" t="s">
        <v>280</v>
      </c>
      <c r="I171" s="43" t="s">
        <v>2033</v>
      </c>
      <c r="J171" s="44">
        <v>44200</v>
      </c>
      <c r="K171" s="44">
        <v>44561</v>
      </c>
      <c r="L171" s="43" t="s">
        <v>2034</v>
      </c>
      <c r="M171" s="43" t="s">
        <v>2035</v>
      </c>
      <c r="N171" s="43" t="s">
        <v>66</v>
      </c>
      <c r="O171" s="43" t="s">
        <v>2036</v>
      </c>
      <c r="P171" s="43" t="s">
        <v>68</v>
      </c>
      <c r="Q171" s="43" t="s">
        <v>69</v>
      </c>
      <c r="R171" s="52">
        <v>1500000</v>
      </c>
      <c r="S171" s="52">
        <v>200000</v>
      </c>
      <c r="T171" s="52">
        <v>400000</v>
      </c>
      <c r="U171" s="52">
        <v>400000</v>
      </c>
      <c r="V171" s="52">
        <v>500000</v>
      </c>
      <c r="W171" s="52">
        <v>164505</v>
      </c>
      <c r="X171" s="52" t="s">
        <v>2037</v>
      </c>
      <c r="Y171" s="52">
        <v>52727</v>
      </c>
      <c r="Z171" s="52" t="s">
        <v>2038</v>
      </c>
      <c r="AA171" s="52">
        <v>567448</v>
      </c>
      <c r="AB171" s="52" t="s">
        <v>2039</v>
      </c>
      <c r="AC171" s="52"/>
      <c r="AD171" s="52"/>
      <c r="AE171" s="52">
        <f t="shared" si="19"/>
        <v>784680</v>
      </c>
      <c r="AF171" s="21">
        <v>44295</v>
      </c>
      <c r="AG171" s="21">
        <v>44379</v>
      </c>
      <c r="AH171" s="21">
        <v>44483</v>
      </c>
      <c r="AI171" s="21"/>
      <c r="AJ171" s="23">
        <f t="shared" si="20"/>
        <v>0.52312000000000003</v>
      </c>
      <c r="AK171" s="23">
        <f t="shared" si="21"/>
        <v>0.82252499999999995</v>
      </c>
      <c r="AL171" s="23">
        <f t="shared" si="22"/>
        <v>0.1318175</v>
      </c>
      <c r="AM171" s="23">
        <f t="shared" si="23"/>
        <v>1</v>
      </c>
      <c r="AN171" s="23">
        <f t="shared" si="24"/>
        <v>0</v>
      </c>
      <c r="AO171" s="22" t="s">
        <v>72</v>
      </c>
      <c r="AP171" s="22" t="s">
        <v>72</v>
      </c>
      <c r="AQ171" s="22" t="s">
        <v>72</v>
      </c>
      <c r="AR171" s="22"/>
      <c r="AS171" s="22" t="s">
        <v>2040</v>
      </c>
      <c r="AT171" s="22" t="s">
        <v>2041</v>
      </c>
      <c r="AU171" s="22" t="s">
        <v>2042</v>
      </c>
      <c r="AV171" s="22"/>
      <c r="AW171" s="22" t="s">
        <v>794</v>
      </c>
      <c r="AX171" s="22" t="s">
        <v>794</v>
      </c>
      <c r="AY171" s="22"/>
      <c r="AZ171" s="22"/>
      <c r="BA171" s="22" t="s">
        <v>2043</v>
      </c>
      <c r="BB171" s="22" t="s">
        <v>2044</v>
      </c>
      <c r="BC171" s="22"/>
      <c r="BD171" s="22"/>
      <c r="BE171" s="43" t="s">
        <v>193</v>
      </c>
    </row>
    <row r="172" spans="1:57" ht="15" customHeight="1" x14ac:dyDescent="0.25">
      <c r="A172" s="17">
        <v>14</v>
      </c>
      <c r="B172" s="43" t="s">
        <v>1927</v>
      </c>
      <c r="C172" s="43" t="s">
        <v>2030</v>
      </c>
      <c r="D172" s="43" t="s">
        <v>2031</v>
      </c>
      <c r="E172" s="43" t="s">
        <v>1038</v>
      </c>
      <c r="F172" s="43" t="s">
        <v>2032</v>
      </c>
      <c r="G172" s="43" t="s">
        <v>279</v>
      </c>
      <c r="H172" s="43" t="s">
        <v>280</v>
      </c>
      <c r="I172" s="43" t="s">
        <v>2045</v>
      </c>
      <c r="J172" s="44">
        <v>44200</v>
      </c>
      <c r="K172" s="44">
        <v>44561</v>
      </c>
      <c r="L172" s="43" t="s">
        <v>2034</v>
      </c>
      <c r="M172" s="43" t="s">
        <v>2035</v>
      </c>
      <c r="N172" s="43" t="s">
        <v>66</v>
      </c>
      <c r="O172" s="43" t="s">
        <v>2036</v>
      </c>
      <c r="P172" s="43" t="s">
        <v>68</v>
      </c>
      <c r="Q172" s="43" t="s">
        <v>69</v>
      </c>
      <c r="R172" s="52">
        <v>7000</v>
      </c>
      <c r="S172" s="52">
        <v>700</v>
      </c>
      <c r="T172" s="52">
        <v>2100</v>
      </c>
      <c r="U172" s="52">
        <v>2100</v>
      </c>
      <c r="V172" s="52">
        <v>2100</v>
      </c>
      <c r="W172" s="52">
        <v>2726</v>
      </c>
      <c r="X172" s="52" t="s">
        <v>2046</v>
      </c>
      <c r="Y172" s="52">
        <v>12040</v>
      </c>
      <c r="Z172" s="52" t="s">
        <v>2047</v>
      </c>
      <c r="AA172" s="52">
        <v>3198</v>
      </c>
      <c r="AB172" s="52" t="s">
        <v>2048</v>
      </c>
      <c r="AC172" s="52"/>
      <c r="AD172" s="52"/>
      <c r="AE172" s="52">
        <f t="shared" si="19"/>
        <v>17964</v>
      </c>
      <c r="AF172" s="21">
        <v>44295</v>
      </c>
      <c r="AG172" s="21">
        <v>44379</v>
      </c>
      <c r="AH172" s="21">
        <v>44483</v>
      </c>
      <c r="AI172" s="21"/>
      <c r="AJ172" s="23">
        <f t="shared" si="20"/>
        <v>1</v>
      </c>
      <c r="AK172" s="23">
        <f t="shared" si="21"/>
        <v>1</v>
      </c>
      <c r="AL172" s="23">
        <f t="shared" si="22"/>
        <v>1</v>
      </c>
      <c r="AM172" s="23">
        <f t="shared" si="23"/>
        <v>1</v>
      </c>
      <c r="AN172" s="23">
        <f t="shared" si="24"/>
        <v>0</v>
      </c>
      <c r="AO172" s="22" t="s">
        <v>72</v>
      </c>
      <c r="AP172" s="22" t="s">
        <v>72</v>
      </c>
      <c r="AQ172" s="22" t="s">
        <v>72</v>
      </c>
      <c r="AR172" s="22"/>
      <c r="AS172" s="22" t="s">
        <v>2049</v>
      </c>
      <c r="AT172" s="22" t="s">
        <v>2041</v>
      </c>
      <c r="AU172" s="22" t="s">
        <v>2042</v>
      </c>
      <c r="AV172" s="22"/>
      <c r="AW172" s="22" t="s">
        <v>72</v>
      </c>
      <c r="AX172" s="22" t="s">
        <v>72</v>
      </c>
      <c r="AY172" s="22"/>
      <c r="AZ172" s="22"/>
      <c r="BA172" s="22" t="s">
        <v>2050</v>
      </c>
      <c r="BB172" s="22" t="s">
        <v>2051</v>
      </c>
      <c r="BC172" s="22"/>
      <c r="BD172" s="22"/>
      <c r="BE172" s="43" t="s">
        <v>193</v>
      </c>
    </row>
    <row r="173" spans="1:57" ht="15" customHeight="1" x14ac:dyDescent="0.25">
      <c r="A173" s="17">
        <v>15</v>
      </c>
      <c r="B173" s="43" t="s">
        <v>1927</v>
      </c>
      <c r="C173" s="43" t="s">
        <v>2030</v>
      </c>
      <c r="D173" s="43" t="s">
        <v>2031</v>
      </c>
      <c r="E173" s="43" t="s">
        <v>1038</v>
      </c>
      <c r="F173" s="43" t="s">
        <v>2032</v>
      </c>
      <c r="G173" s="43" t="s">
        <v>279</v>
      </c>
      <c r="H173" s="43" t="s">
        <v>280</v>
      </c>
      <c r="I173" s="43" t="s">
        <v>2052</v>
      </c>
      <c r="J173" s="44">
        <v>44200</v>
      </c>
      <c r="K173" s="44">
        <v>44561</v>
      </c>
      <c r="L173" s="43" t="s">
        <v>2034</v>
      </c>
      <c r="M173" s="43" t="s">
        <v>2035</v>
      </c>
      <c r="N173" s="43" t="s">
        <v>66</v>
      </c>
      <c r="O173" s="43" t="s">
        <v>2036</v>
      </c>
      <c r="P173" s="43" t="s">
        <v>68</v>
      </c>
      <c r="Q173" s="43" t="s">
        <v>69</v>
      </c>
      <c r="R173" s="52">
        <v>10000000</v>
      </c>
      <c r="S173" s="52">
        <v>1000000</v>
      </c>
      <c r="T173" s="52">
        <v>3000000</v>
      </c>
      <c r="U173" s="52">
        <v>3000000</v>
      </c>
      <c r="V173" s="52">
        <v>3000000</v>
      </c>
      <c r="W173" s="52">
        <v>377440</v>
      </c>
      <c r="X173" s="52" t="s">
        <v>2053</v>
      </c>
      <c r="Y173" s="52">
        <v>4074962</v>
      </c>
      <c r="Z173" s="52" t="s">
        <v>2054</v>
      </c>
      <c r="AA173" s="52">
        <v>4198574</v>
      </c>
      <c r="AB173" s="52" t="s">
        <v>2055</v>
      </c>
      <c r="AC173" s="52"/>
      <c r="AD173" s="52"/>
      <c r="AE173" s="52">
        <f t="shared" si="19"/>
        <v>8650976</v>
      </c>
      <c r="AF173" s="21">
        <v>44295</v>
      </c>
      <c r="AG173" s="21">
        <v>44379</v>
      </c>
      <c r="AH173" s="21">
        <v>44483</v>
      </c>
      <c r="AI173" s="21"/>
      <c r="AJ173" s="23">
        <f t="shared" si="20"/>
        <v>0.86509760000000002</v>
      </c>
      <c r="AK173" s="23">
        <f t="shared" si="21"/>
        <v>0.37744</v>
      </c>
      <c r="AL173" s="23">
        <f t="shared" si="22"/>
        <v>1</v>
      </c>
      <c r="AM173" s="23">
        <f t="shared" si="23"/>
        <v>1</v>
      </c>
      <c r="AN173" s="23">
        <f t="shared" si="24"/>
        <v>0</v>
      </c>
      <c r="AO173" s="22" t="s">
        <v>72</v>
      </c>
      <c r="AP173" s="22" t="s">
        <v>72</v>
      </c>
      <c r="AQ173" s="22" t="s">
        <v>72</v>
      </c>
      <c r="AR173" s="22"/>
      <c r="AS173" s="22" t="s">
        <v>2040</v>
      </c>
      <c r="AT173" s="22" t="s">
        <v>2041</v>
      </c>
      <c r="AU173" s="22" t="s">
        <v>2042</v>
      </c>
      <c r="AV173" s="22"/>
      <c r="AW173" s="22" t="s">
        <v>794</v>
      </c>
      <c r="AX173" s="22" t="s">
        <v>72</v>
      </c>
      <c r="AY173" s="22"/>
      <c r="AZ173" s="22"/>
      <c r="BA173" s="22" t="s">
        <v>2056</v>
      </c>
      <c r="BB173" s="22" t="s">
        <v>2057</v>
      </c>
      <c r="BC173" s="22"/>
      <c r="BD173" s="22"/>
      <c r="BE173" s="43" t="s">
        <v>193</v>
      </c>
    </row>
    <row r="174" spans="1:57" ht="15" customHeight="1" x14ac:dyDescent="0.25">
      <c r="A174" s="17">
        <v>16</v>
      </c>
      <c r="B174" s="43" t="s">
        <v>1927</v>
      </c>
      <c r="C174" s="43" t="s">
        <v>2030</v>
      </c>
      <c r="D174" s="43" t="s">
        <v>2031</v>
      </c>
      <c r="E174" s="43" t="s">
        <v>1038</v>
      </c>
      <c r="F174" s="43" t="s">
        <v>2032</v>
      </c>
      <c r="G174" s="43" t="s">
        <v>279</v>
      </c>
      <c r="H174" s="43" t="s">
        <v>280</v>
      </c>
      <c r="I174" s="43" t="s">
        <v>2058</v>
      </c>
      <c r="J174" s="44">
        <v>44200</v>
      </c>
      <c r="K174" s="44">
        <v>44561</v>
      </c>
      <c r="L174" s="43" t="s">
        <v>2034</v>
      </c>
      <c r="M174" s="43" t="s">
        <v>2035</v>
      </c>
      <c r="N174" s="43" t="s">
        <v>66</v>
      </c>
      <c r="O174" s="43" t="s">
        <v>2036</v>
      </c>
      <c r="P174" s="43" t="s">
        <v>68</v>
      </c>
      <c r="Q174" s="43" t="s">
        <v>69</v>
      </c>
      <c r="R174" s="52">
        <v>2000000</v>
      </c>
      <c r="S174" s="52">
        <v>200000</v>
      </c>
      <c r="T174" s="52">
        <v>600000</v>
      </c>
      <c r="U174" s="52">
        <v>600000</v>
      </c>
      <c r="V174" s="52">
        <v>600000</v>
      </c>
      <c r="W174" s="52">
        <v>0</v>
      </c>
      <c r="X174" s="52" t="s">
        <v>2059</v>
      </c>
      <c r="Y174" s="52">
        <v>17798</v>
      </c>
      <c r="Z174" s="52" t="s">
        <v>2060</v>
      </c>
      <c r="AA174" s="52">
        <v>380544</v>
      </c>
      <c r="AB174" s="52" t="s">
        <v>2061</v>
      </c>
      <c r="AC174" s="52"/>
      <c r="AD174" s="52"/>
      <c r="AE174" s="52">
        <f t="shared" si="19"/>
        <v>398342</v>
      </c>
      <c r="AF174" s="21">
        <v>44295</v>
      </c>
      <c r="AG174" s="21">
        <v>44379</v>
      </c>
      <c r="AH174" s="21">
        <v>44483</v>
      </c>
      <c r="AI174" s="21"/>
      <c r="AJ174" s="23">
        <f t="shared" si="20"/>
        <v>0.19917099999999999</v>
      </c>
      <c r="AK174" s="23">
        <f t="shared" si="21"/>
        <v>0</v>
      </c>
      <c r="AL174" s="23">
        <f t="shared" si="22"/>
        <v>2.9663333333333333E-2</v>
      </c>
      <c r="AM174" s="23">
        <f t="shared" si="23"/>
        <v>0.63424000000000003</v>
      </c>
      <c r="AN174" s="23">
        <f t="shared" si="24"/>
        <v>0</v>
      </c>
      <c r="AO174" s="22" t="s">
        <v>72</v>
      </c>
      <c r="AP174" s="22" t="s">
        <v>72</v>
      </c>
      <c r="AQ174" s="22" t="s">
        <v>72</v>
      </c>
      <c r="AR174" s="22"/>
      <c r="AS174" s="22" t="s">
        <v>2040</v>
      </c>
      <c r="AT174" s="22" t="s">
        <v>2041</v>
      </c>
      <c r="AU174" s="22" t="s">
        <v>2042</v>
      </c>
      <c r="AV174" s="22"/>
      <c r="AW174" s="22" t="s">
        <v>72</v>
      </c>
      <c r="AX174" s="22" t="s">
        <v>794</v>
      </c>
      <c r="AY174" s="22"/>
      <c r="AZ174" s="22"/>
      <c r="BA174" s="22" t="s">
        <v>2062</v>
      </c>
      <c r="BB174" s="22" t="s">
        <v>2063</v>
      </c>
      <c r="BC174" s="22"/>
      <c r="BD174" s="22"/>
      <c r="BE174" s="43" t="s">
        <v>193</v>
      </c>
    </row>
    <row r="175" spans="1:57" ht="15" customHeight="1" x14ac:dyDescent="0.25">
      <c r="A175" s="17">
        <v>17</v>
      </c>
      <c r="B175" s="43" t="s">
        <v>1927</v>
      </c>
      <c r="C175" s="43" t="s">
        <v>2030</v>
      </c>
      <c r="D175" s="43" t="s">
        <v>2031</v>
      </c>
      <c r="E175" s="43" t="s">
        <v>1038</v>
      </c>
      <c r="F175" s="43" t="s">
        <v>2032</v>
      </c>
      <c r="G175" s="43" t="s">
        <v>279</v>
      </c>
      <c r="H175" s="43" t="s">
        <v>280</v>
      </c>
      <c r="I175" s="43" t="s">
        <v>2064</v>
      </c>
      <c r="J175" s="44">
        <v>44200</v>
      </c>
      <c r="K175" s="44">
        <v>44561</v>
      </c>
      <c r="L175" s="43" t="s">
        <v>2065</v>
      </c>
      <c r="M175" s="43" t="s">
        <v>2035</v>
      </c>
      <c r="N175" s="43" t="s">
        <v>66</v>
      </c>
      <c r="O175" s="43" t="s">
        <v>2066</v>
      </c>
      <c r="P175" s="43" t="s">
        <v>68</v>
      </c>
      <c r="Q175" s="43" t="s">
        <v>69</v>
      </c>
      <c r="R175" s="52">
        <v>5000000</v>
      </c>
      <c r="S175" s="52">
        <f>+R175*10%</f>
        <v>500000</v>
      </c>
      <c r="T175" s="52">
        <f>+R175*30%</f>
        <v>1500000</v>
      </c>
      <c r="U175" s="52">
        <f>+R175*30%</f>
        <v>1500000</v>
      </c>
      <c r="V175" s="52">
        <f>+R175*30%</f>
        <v>1500000</v>
      </c>
      <c r="W175" s="52">
        <v>1315763</v>
      </c>
      <c r="X175" s="52" t="s">
        <v>2067</v>
      </c>
      <c r="Y175" s="52">
        <v>612221</v>
      </c>
      <c r="Z175" s="52" t="s">
        <v>2068</v>
      </c>
      <c r="AA175" s="52">
        <v>4911346</v>
      </c>
      <c r="AB175" s="52" t="s">
        <v>2069</v>
      </c>
      <c r="AC175" s="52"/>
      <c r="AD175" s="52"/>
      <c r="AE175" s="52">
        <f t="shared" si="19"/>
        <v>6839330</v>
      </c>
      <c r="AF175" s="21">
        <v>44295</v>
      </c>
      <c r="AG175" s="21">
        <v>44379</v>
      </c>
      <c r="AH175" s="21">
        <v>44483</v>
      </c>
      <c r="AI175" s="21"/>
      <c r="AJ175" s="23">
        <f t="shared" si="20"/>
        <v>1</v>
      </c>
      <c r="AK175" s="23">
        <f t="shared" si="21"/>
        <v>1</v>
      </c>
      <c r="AL175" s="23">
        <f t="shared" si="22"/>
        <v>0.40814733333333331</v>
      </c>
      <c r="AM175" s="23">
        <f t="shared" si="23"/>
        <v>1</v>
      </c>
      <c r="AN175" s="23">
        <f t="shared" si="24"/>
        <v>0</v>
      </c>
      <c r="AO175" s="22" t="s">
        <v>72</v>
      </c>
      <c r="AP175" s="22" t="s">
        <v>72</v>
      </c>
      <c r="AQ175" s="22" t="s">
        <v>72</v>
      </c>
      <c r="AR175" s="22"/>
      <c r="AS175" s="22" t="s">
        <v>2040</v>
      </c>
      <c r="AT175" s="22" t="s">
        <v>2041</v>
      </c>
      <c r="AU175" s="22" t="s">
        <v>2042</v>
      </c>
      <c r="AV175" s="22"/>
      <c r="AW175" s="22" t="s">
        <v>72</v>
      </c>
      <c r="AX175" s="22" t="s">
        <v>72</v>
      </c>
      <c r="AY175" s="22"/>
      <c r="AZ175" s="22"/>
      <c r="BA175" s="22" t="s">
        <v>2070</v>
      </c>
      <c r="BB175" s="22" t="s">
        <v>2071</v>
      </c>
      <c r="BC175" s="22"/>
      <c r="BD175" s="22"/>
      <c r="BE175" s="43" t="s">
        <v>193</v>
      </c>
    </row>
    <row r="176" spans="1:57" ht="15" customHeight="1" x14ac:dyDescent="0.25">
      <c r="A176" s="17">
        <v>18</v>
      </c>
      <c r="B176" s="43" t="s">
        <v>1927</v>
      </c>
      <c r="C176" s="43" t="s">
        <v>2030</v>
      </c>
      <c r="D176" s="43" t="s">
        <v>2031</v>
      </c>
      <c r="E176" s="43" t="s">
        <v>1038</v>
      </c>
      <c r="F176" s="43" t="s">
        <v>2032</v>
      </c>
      <c r="G176" s="43" t="s">
        <v>279</v>
      </c>
      <c r="H176" s="43" t="s">
        <v>280</v>
      </c>
      <c r="I176" s="43" t="s">
        <v>2072</v>
      </c>
      <c r="J176" s="44">
        <v>44256</v>
      </c>
      <c r="K176" s="44">
        <v>44561</v>
      </c>
      <c r="L176" s="43" t="s">
        <v>2073</v>
      </c>
      <c r="M176" s="43" t="s">
        <v>2035</v>
      </c>
      <c r="N176" s="43" t="s">
        <v>66</v>
      </c>
      <c r="O176" s="43" t="s">
        <v>2074</v>
      </c>
      <c r="P176" s="43" t="s">
        <v>68</v>
      </c>
      <c r="Q176" s="43" t="s">
        <v>69</v>
      </c>
      <c r="R176" s="52">
        <v>2</v>
      </c>
      <c r="S176" s="52">
        <v>0</v>
      </c>
      <c r="T176" s="52">
        <v>0</v>
      </c>
      <c r="U176" s="52">
        <v>1</v>
      </c>
      <c r="V176" s="52">
        <v>1</v>
      </c>
      <c r="W176" s="52">
        <v>1</v>
      </c>
      <c r="X176" s="52" t="s">
        <v>2075</v>
      </c>
      <c r="Y176" s="52">
        <v>0</v>
      </c>
      <c r="Z176" s="52" t="s">
        <v>2076</v>
      </c>
      <c r="AA176" s="52">
        <v>1</v>
      </c>
      <c r="AB176" s="52" t="s">
        <v>2077</v>
      </c>
      <c r="AC176" s="52"/>
      <c r="AD176" s="52"/>
      <c r="AE176" s="52">
        <f t="shared" si="19"/>
        <v>2</v>
      </c>
      <c r="AF176" s="21">
        <v>44295</v>
      </c>
      <c r="AG176" s="21">
        <v>44379</v>
      </c>
      <c r="AH176" s="21">
        <v>44483</v>
      </c>
      <c r="AI176" s="21"/>
      <c r="AJ176" s="23">
        <f t="shared" si="20"/>
        <v>1</v>
      </c>
      <c r="AK176" s="23" t="str">
        <f t="shared" si="21"/>
        <v/>
      </c>
      <c r="AL176" s="23" t="str">
        <f t="shared" si="22"/>
        <v/>
      </c>
      <c r="AM176" s="23">
        <f t="shared" si="23"/>
        <v>1</v>
      </c>
      <c r="AN176" s="23">
        <f t="shared" si="24"/>
        <v>0</v>
      </c>
      <c r="AO176" s="22" t="s">
        <v>72</v>
      </c>
      <c r="AP176" s="22" t="s">
        <v>72</v>
      </c>
      <c r="AQ176" s="22" t="s">
        <v>72</v>
      </c>
      <c r="AR176" s="22"/>
      <c r="AS176" s="22" t="s">
        <v>2078</v>
      </c>
      <c r="AT176" s="22" t="s">
        <v>2041</v>
      </c>
      <c r="AU176" s="22" t="s">
        <v>2042</v>
      </c>
      <c r="AV176" s="22"/>
      <c r="AW176" s="22" t="s">
        <v>72</v>
      </c>
      <c r="AX176" s="22" t="s">
        <v>72</v>
      </c>
      <c r="AY176" s="22"/>
      <c r="AZ176" s="22"/>
      <c r="BA176" s="22" t="s">
        <v>2079</v>
      </c>
      <c r="BB176" s="22" t="s">
        <v>2080</v>
      </c>
      <c r="BC176" s="22"/>
      <c r="BD176" s="22"/>
      <c r="BE176" s="43" t="s">
        <v>193</v>
      </c>
    </row>
    <row r="177" spans="1:57" ht="15" customHeight="1" x14ac:dyDescent="0.25">
      <c r="A177" s="17">
        <v>19</v>
      </c>
      <c r="B177" s="43" t="s">
        <v>1927</v>
      </c>
      <c r="C177" s="43" t="s">
        <v>2030</v>
      </c>
      <c r="D177" s="43" t="s">
        <v>2081</v>
      </c>
      <c r="E177" s="43" t="s">
        <v>1527</v>
      </c>
      <c r="F177" s="43" t="s">
        <v>1139</v>
      </c>
      <c r="G177" s="43" t="s">
        <v>279</v>
      </c>
      <c r="H177" s="43" t="s">
        <v>280</v>
      </c>
      <c r="I177" s="43" t="s">
        <v>2082</v>
      </c>
      <c r="J177" s="44">
        <v>44228</v>
      </c>
      <c r="K177" s="44">
        <v>44561</v>
      </c>
      <c r="L177" s="43" t="s">
        <v>2083</v>
      </c>
      <c r="M177" s="43" t="s">
        <v>2035</v>
      </c>
      <c r="N177" s="43" t="s">
        <v>66</v>
      </c>
      <c r="O177" s="43" t="s">
        <v>2084</v>
      </c>
      <c r="P177" s="43" t="s">
        <v>68</v>
      </c>
      <c r="Q177" s="43" t="s">
        <v>69</v>
      </c>
      <c r="R177" s="52">
        <v>1</v>
      </c>
      <c r="S177" s="52">
        <v>0</v>
      </c>
      <c r="T177" s="52">
        <v>0</v>
      </c>
      <c r="U177" s="52">
        <v>1</v>
      </c>
      <c r="V177" s="52">
        <v>0</v>
      </c>
      <c r="W177" s="52">
        <v>0</v>
      </c>
      <c r="X177" s="52" t="s">
        <v>2085</v>
      </c>
      <c r="Y177" s="52">
        <v>0</v>
      </c>
      <c r="Z177" s="52" t="s">
        <v>2086</v>
      </c>
      <c r="AA177" s="52">
        <v>1</v>
      </c>
      <c r="AB177" s="52" t="s">
        <v>2087</v>
      </c>
      <c r="AC177" s="52"/>
      <c r="AD177" s="52"/>
      <c r="AE177" s="52">
        <f t="shared" si="19"/>
        <v>1</v>
      </c>
      <c r="AF177" s="21">
        <v>44295</v>
      </c>
      <c r="AG177" s="21">
        <v>44379</v>
      </c>
      <c r="AH177" s="21">
        <v>44483</v>
      </c>
      <c r="AI177" s="21"/>
      <c r="AJ177" s="23">
        <f t="shared" si="20"/>
        <v>1</v>
      </c>
      <c r="AK177" s="23" t="str">
        <f t="shared" si="21"/>
        <v/>
      </c>
      <c r="AL177" s="23" t="str">
        <f t="shared" si="22"/>
        <v/>
      </c>
      <c r="AM177" s="23">
        <f t="shared" si="23"/>
        <v>1</v>
      </c>
      <c r="AN177" s="23" t="str">
        <f t="shared" si="24"/>
        <v/>
      </c>
      <c r="AO177" s="22" t="s">
        <v>72</v>
      </c>
      <c r="AP177" s="22" t="s">
        <v>72</v>
      </c>
      <c r="AQ177" s="22" t="s">
        <v>72</v>
      </c>
      <c r="AR177" s="22"/>
      <c r="AS177" s="22" t="s">
        <v>2041</v>
      </c>
      <c r="AT177" s="22" t="s">
        <v>2041</v>
      </c>
      <c r="AU177" s="22" t="s">
        <v>2042</v>
      </c>
      <c r="AV177" s="22"/>
      <c r="AW177" s="22" t="s">
        <v>96</v>
      </c>
      <c r="AX177" s="22" t="s">
        <v>72</v>
      </c>
      <c r="AY177" s="22"/>
      <c r="AZ177" s="22"/>
      <c r="BA177" s="22" t="s">
        <v>2088</v>
      </c>
      <c r="BB177" s="22" t="s">
        <v>2089</v>
      </c>
      <c r="BC177" s="22"/>
      <c r="BD177" s="22"/>
      <c r="BE177" s="43" t="s">
        <v>193</v>
      </c>
    </row>
    <row r="178" spans="1:57" ht="15" customHeight="1" x14ac:dyDescent="0.25">
      <c r="A178" s="17">
        <v>20</v>
      </c>
      <c r="B178" s="43" t="s">
        <v>1927</v>
      </c>
      <c r="C178" s="43" t="s">
        <v>2030</v>
      </c>
      <c r="D178" s="43" t="s">
        <v>2081</v>
      </c>
      <c r="E178" s="43" t="s">
        <v>1038</v>
      </c>
      <c r="F178" s="43" t="s">
        <v>2032</v>
      </c>
      <c r="G178" s="43" t="s">
        <v>279</v>
      </c>
      <c r="H178" s="43" t="s">
        <v>280</v>
      </c>
      <c r="I178" s="43" t="s">
        <v>2090</v>
      </c>
      <c r="J178" s="44">
        <v>44200</v>
      </c>
      <c r="K178" s="44">
        <v>44561</v>
      </c>
      <c r="L178" s="43" t="s">
        <v>2091</v>
      </c>
      <c r="M178" s="43" t="s">
        <v>2035</v>
      </c>
      <c r="N178" s="43" t="s">
        <v>66</v>
      </c>
      <c r="O178" s="43" t="s">
        <v>2084</v>
      </c>
      <c r="P178" s="43" t="s">
        <v>68</v>
      </c>
      <c r="Q178" s="43" t="s">
        <v>69</v>
      </c>
      <c r="R178" s="52">
        <v>3000000</v>
      </c>
      <c r="S178" s="52">
        <v>0</v>
      </c>
      <c r="T178" s="52">
        <v>900000</v>
      </c>
      <c r="U178" s="52">
        <v>900000</v>
      </c>
      <c r="V178" s="52">
        <v>1200000</v>
      </c>
      <c r="W178" s="52">
        <v>0</v>
      </c>
      <c r="X178" s="52" t="s">
        <v>2092</v>
      </c>
      <c r="Y178" s="52">
        <v>6503000</v>
      </c>
      <c r="Z178" s="52" t="s">
        <v>2093</v>
      </c>
      <c r="AA178" s="52">
        <v>63322</v>
      </c>
      <c r="AB178" s="52" t="s">
        <v>2094</v>
      </c>
      <c r="AC178" s="52"/>
      <c r="AD178" s="52"/>
      <c r="AE178" s="52">
        <f t="shared" si="19"/>
        <v>6566322</v>
      </c>
      <c r="AF178" s="21">
        <v>44295</v>
      </c>
      <c r="AG178" s="21">
        <v>44379</v>
      </c>
      <c r="AH178" s="21">
        <v>44483</v>
      </c>
      <c r="AI178" s="21"/>
      <c r="AJ178" s="23">
        <f t="shared" si="20"/>
        <v>1</v>
      </c>
      <c r="AK178" s="23" t="str">
        <f t="shared" si="21"/>
        <v/>
      </c>
      <c r="AL178" s="23">
        <f t="shared" si="22"/>
        <v>1</v>
      </c>
      <c r="AM178" s="23">
        <f t="shared" si="23"/>
        <v>7.0357777777777783E-2</v>
      </c>
      <c r="AN178" s="23">
        <f t="shared" si="24"/>
        <v>0</v>
      </c>
      <c r="AO178" s="22" t="s">
        <v>72</v>
      </c>
      <c r="AP178" s="22" t="s">
        <v>72</v>
      </c>
      <c r="AQ178" s="22" t="s">
        <v>72</v>
      </c>
      <c r="AR178" s="22"/>
      <c r="AS178" s="22" t="s">
        <v>2095</v>
      </c>
      <c r="AT178" s="22" t="s">
        <v>2041</v>
      </c>
      <c r="AU178" s="22" t="s">
        <v>2042</v>
      </c>
      <c r="AV178" s="22"/>
      <c r="AW178" s="22" t="s">
        <v>72</v>
      </c>
      <c r="AX178" s="22" t="s">
        <v>72</v>
      </c>
      <c r="AY178" s="22"/>
      <c r="AZ178" s="22"/>
      <c r="BA178" s="22" t="s">
        <v>2096</v>
      </c>
      <c r="BB178" s="22" t="s">
        <v>2097</v>
      </c>
      <c r="BC178" s="22"/>
      <c r="BD178" s="22"/>
      <c r="BE178" s="43" t="s">
        <v>193</v>
      </c>
    </row>
    <row r="179" spans="1:57" ht="15" customHeight="1" x14ac:dyDescent="0.25">
      <c r="A179" s="17">
        <v>21</v>
      </c>
      <c r="B179" s="43" t="s">
        <v>1927</v>
      </c>
      <c r="C179" s="43" t="s">
        <v>2030</v>
      </c>
      <c r="D179" s="43" t="s">
        <v>2081</v>
      </c>
      <c r="E179" s="43" t="s">
        <v>1038</v>
      </c>
      <c r="F179" s="43" t="s">
        <v>2032</v>
      </c>
      <c r="G179" s="43" t="s">
        <v>279</v>
      </c>
      <c r="H179" s="43" t="s">
        <v>280</v>
      </c>
      <c r="I179" s="43" t="s">
        <v>2098</v>
      </c>
      <c r="J179" s="44">
        <v>44200</v>
      </c>
      <c r="K179" s="44">
        <v>44330</v>
      </c>
      <c r="L179" s="43" t="s">
        <v>2099</v>
      </c>
      <c r="M179" s="43" t="s">
        <v>2035</v>
      </c>
      <c r="N179" s="43" t="s">
        <v>66</v>
      </c>
      <c r="O179" s="43" t="s">
        <v>2084</v>
      </c>
      <c r="P179" s="43" t="s">
        <v>68</v>
      </c>
      <c r="Q179" s="43" t="s">
        <v>69</v>
      </c>
      <c r="R179" s="52">
        <v>2</v>
      </c>
      <c r="S179" s="52">
        <v>1</v>
      </c>
      <c r="T179" s="52">
        <v>1</v>
      </c>
      <c r="U179" s="52">
        <v>0</v>
      </c>
      <c r="V179" s="52">
        <v>0</v>
      </c>
      <c r="W179" s="52">
        <v>1</v>
      </c>
      <c r="X179" s="52" t="s">
        <v>2100</v>
      </c>
      <c r="Y179" s="52">
        <v>1</v>
      </c>
      <c r="Z179" s="52" t="s">
        <v>2101</v>
      </c>
      <c r="AA179" s="52">
        <v>0</v>
      </c>
      <c r="AB179" s="52" t="s">
        <v>2102</v>
      </c>
      <c r="AC179" s="52"/>
      <c r="AD179" s="52"/>
      <c r="AE179" s="52">
        <f t="shared" si="19"/>
        <v>2</v>
      </c>
      <c r="AF179" s="21">
        <v>44295</v>
      </c>
      <c r="AG179" s="21">
        <v>44379</v>
      </c>
      <c r="AH179" s="21">
        <v>44483</v>
      </c>
      <c r="AI179" s="21"/>
      <c r="AJ179" s="23">
        <f t="shared" si="20"/>
        <v>1</v>
      </c>
      <c r="AK179" s="23">
        <f t="shared" si="21"/>
        <v>1</v>
      </c>
      <c r="AL179" s="23">
        <f t="shared" si="22"/>
        <v>1</v>
      </c>
      <c r="AM179" s="23" t="str">
        <f t="shared" si="23"/>
        <v/>
      </c>
      <c r="AN179" s="23" t="str">
        <f t="shared" si="24"/>
        <v/>
      </c>
      <c r="AO179" s="22" t="s">
        <v>72</v>
      </c>
      <c r="AP179" s="22" t="s">
        <v>72</v>
      </c>
      <c r="AQ179" s="22" t="s">
        <v>72</v>
      </c>
      <c r="AR179" s="22"/>
      <c r="AS179" s="22" t="s">
        <v>2103</v>
      </c>
      <c r="AT179" s="22" t="s">
        <v>2041</v>
      </c>
      <c r="AU179" s="22" t="s">
        <v>2042</v>
      </c>
      <c r="AV179" s="22"/>
      <c r="AW179" s="22" t="s">
        <v>72</v>
      </c>
      <c r="AX179" s="22" t="s">
        <v>72</v>
      </c>
      <c r="AY179" s="22"/>
      <c r="AZ179" s="22"/>
      <c r="BA179" s="22" t="s">
        <v>2104</v>
      </c>
      <c r="BB179" s="22" t="s">
        <v>2105</v>
      </c>
      <c r="BC179" s="22"/>
      <c r="BD179" s="22"/>
      <c r="BE179" s="43" t="s">
        <v>193</v>
      </c>
    </row>
    <row r="180" spans="1:57" ht="15" customHeight="1" x14ac:dyDescent="0.25">
      <c r="A180" s="17">
        <v>22</v>
      </c>
      <c r="B180" s="43" t="s">
        <v>1927</v>
      </c>
      <c r="C180" s="43" t="s">
        <v>2030</v>
      </c>
      <c r="D180" s="43" t="s">
        <v>2081</v>
      </c>
      <c r="E180" s="43" t="s">
        <v>1038</v>
      </c>
      <c r="F180" s="43" t="s">
        <v>2032</v>
      </c>
      <c r="G180" s="43" t="s">
        <v>279</v>
      </c>
      <c r="H180" s="43" t="s">
        <v>280</v>
      </c>
      <c r="I180" s="43" t="s">
        <v>2106</v>
      </c>
      <c r="J180" s="44">
        <v>44228</v>
      </c>
      <c r="K180" s="44">
        <v>44561</v>
      </c>
      <c r="L180" s="43" t="s">
        <v>2107</v>
      </c>
      <c r="M180" s="43" t="s">
        <v>2035</v>
      </c>
      <c r="N180" s="43" t="s">
        <v>196</v>
      </c>
      <c r="O180" s="43" t="s">
        <v>2084</v>
      </c>
      <c r="P180" s="43" t="s">
        <v>68</v>
      </c>
      <c r="Q180" s="43" t="s">
        <v>69</v>
      </c>
      <c r="R180" s="25">
        <v>1</v>
      </c>
      <c r="S180" s="25">
        <v>0.1</v>
      </c>
      <c r="T180" s="25">
        <v>0.3</v>
      </c>
      <c r="U180" s="25">
        <v>0.3</v>
      </c>
      <c r="V180" s="25">
        <v>0.3</v>
      </c>
      <c r="W180" s="25">
        <v>0.1</v>
      </c>
      <c r="X180" s="25" t="s">
        <v>2108</v>
      </c>
      <c r="Y180" s="25">
        <v>0.2</v>
      </c>
      <c r="Z180" s="25" t="s">
        <v>2109</v>
      </c>
      <c r="AA180" s="25">
        <v>0</v>
      </c>
      <c r="AB180" s="25" t="s">
        <v>2110</v>
      </c>
      <c r="AC180" s="25"/>
      <c r="AD180" s="25"/>
      <c r="AE180" s="25">
        <f t="shared" si="19"/>
        <v>0.30000000000000004</v>
      </c>
      <c r="AF180" s="21">
        <v>44295</v>
      </c>
      <c r="AG180" s="21">
        <v>44379</v>
      </c>
      <c r="AH180" s="21">
        <v>44483</v>
      </c>
      <c r="AI180" s="21"/>
      <c r="AJ180" s="23">
        <f t="shared" si="20"/>
        <v>0.30000000000000004</v>
      </c>
      <c r="AK180" s="23">
        <f t="shared" si="21"/>
        <v>1</v>
      </c>
      <c r="AL180" s="23">
        <f t="shared" si="22"/>
        <v>0.66666666666666674</v>
      </c>
      <c r="AM180" s="23">
        <f t="shared" si="23"/>
        <v>0</v>
      </c>
      <c r="AN180" s="23">
        <f t="shared" si="24"/>
        <v>0</v>
      </c>
      <c r="AO180" s="22" t="s">
        <v>72</v>
      </c>
      <c r="AP180" s="22" t="s">
        <v>72</v>
      </c>
      <c r="AQ180" s="22" t="s">
        <v>72</v>
      </c>
      <c r="AR180" s="22"/>
      <c r="AS180" s="22" t="s">
        <v>2041</v>
      </c>
      <c r="AT180" s="22" t="s">
        <v>2041</v>
      </c>
      <c r="AU180" s="22" t="s">
        <v>2111</v>
      </c>
      <c r="AV180" s="22"/>
      <c r="AW180" s="22" t="s">
        <v>72</v>
      </c>
      <c r="AX180" s="22" t="s">
        <v>72</v>
      </c>
      <c r="AY180" s="22"/>
      <c r="AZ180" s="22"/>
      <c r="BA180" s="22" t="s">
        <v>2112</v>
      </c>
      <c r="BB180" s="22" t="s">
        <v>2113</v>
      </c>
      <c r="BC180" s="22"/>
      <c r="BD180" s="22"/>
      <c r="BE180" s="43" t="s">
        <v>193</v>
      </c>
    </row>
    <row r="181" spans="1:57" ht="15" customHeight="1" x14ac:dyDescent="0.25">
      <c r="A181" s="17">
        <v>23</v>
      </c>
      <c r="B181" s="43" t="s">
        <v>1927</v>
      </c>
      <c r="C181" s="43" t="s">
        <v>2030</v>
      </c>
      <c r="D181" s="43" t="s">
        <v>2114</v>
      </c>
      <c r="E181" s="43" t="s">
        <v>2115</v>
      </c>
      <c r="F181" s="43" t="s">
        <v>2116</v>
      </c>
      <c r="G181" s="43" t="s">
        <v>279</v>
      </c>
      <c r="H181" s="43" t="s">
        <v>280</v>
      </c>
      <c r="I181" s="43" t="s">
        <v>2117</v>
      </c>
      <c r="J181" s="44">
        <v>44228</v>
      </c>
      <c r="K181" s="44">
        <v>44561</v>
      </c>
      <c r="L181" s="43" t="s">
        <v>2118</v>
      </c>
      <c r="M181" s="43" t="s">
        <v>2035</v>
      </c>
      <c r="N181" s="43" t="s">
        <v>196</v>
      </c>
      <c r="O181" s="43" t="s">
        <v>2119</v>
      </c>
      <c r="P181" s="43" t="s">
        <v>777</v>
      </c>
      <c r="Q181" s="43" t="s">
        <v>69</v>
      </c>
      <c r="R181" s="25">
        <v>1</v>
      </c>
      <c r="S181" s="25">
        <v>0.25</v>
      </c>
      <c r="T181" s="25">
        <v>0.25</v>
      </c>
      <c r="U181" s="25">
        <v>0.25</v>
      </c>
      <c r="V181" s="25">
        <v>0.25</v>
      </c>
      <c r="W181" s="25">
        <v>0.25</v>
      </c>
      <c r="X181" s="25" t="s">
        <v>2120</v>
      </c>
      <c r="Y181" s="25">
        <v>0.25</v>
      </c>
      <c r="Z181" s="25" t="s">
        <v>2121</v>
      </c>
      <c r="AA181" s="25">
        <v>0.25</v>
      </c>
      <c r="AB181" s="25" t="s">
        <v>2122</v>
      </c>
      <c r="AC181" s="25"/>
      <c r="AD181" s="25"/>
      <c r="AE181" s="25">
        <f t="shared" si="19"/>
        <v>0.75</v>
      </c>
      <c r="AF181" s="21">
        <v>44295</v>
      </c>
      <c r="AG181" s="21">
        <v>44379</v>
      </c>
      <c r="AH181" s="21">
        <v>44483</v>
      </c>
      <c r="AI181" s="21"/>
      <c r="AJ181" s="23">
        <f t="shared" si="20"/>
        <v>0.75</v>
      </c>
      <c r="AK181" s="23">
        <f t="shared" si="21"/>
        <v>1</v>
      </c>
      <c r="AL181" s="23">
        <f t="shared" si="22"/>
        <v>1</v>
      </c>
      <c r="AM181" s="23">
        <f t="shared" si="23"/>
        <v>1</v>
      </c>
      <c r="AN181" s="23">
        <f t="shared" si="24"/>
        <v>0</v>
      </c>
      <c r="AO181" s="22" t="s">
        <v>72</v>
      </c>
      <c r="AP181" s="22" t="s">
        <v>72</v>
      </c>
      <c r="AQ181" s="22" t="s">
        <v>72</v>
      </c>
      <c r="AR181" s="22"/>
      <c r="AS181" s="22" t="s">
        <v>2123</v>
      </c>
      <c r="AT181" s="22" t="s">
        <v>2041</v>
      </c>
      <c r="AU181" s="22" t="s">
        <v>2042</v>
      </c>
      <c r="AV181" s="22"/>
      <c r="AW181" s="22" t="s">
        <v>72</v>
      </c>
      <c r="AX181" s="22" t="s">
        <v>72</v>
      </c>
      <c r="AY181" s="22"/>
      <c r="AZ181" s="22"/>
      <c r="BA181" s="22" t="s">
        <v>2124</v>
      </c>
      <c r="BB181" s="22" t="s">
        <v>2125</v>
      </c>
      <c r="BC181" s="22"/>
      <c r="BD181" s="22"/>
      <c r="BE181" s="43" t="s">
        <v>193</v>
      </c>
    </row>
    <row r="182" spans="1:57" ht="15" customHeight="1" x14ac:dyDescent="0.25">
      <c r="A182" s="17">
        <v>24</v>
      </c>
      <c r="B182" s="43" t="s">
        <v>1927</v>
      </c>
      <c r="C182" s="43" t="s">
        <v>2030</v>
      </c>
      <c r="D182" s="43" t="s">
        <v>2114</v>
      </c>
      <c r="E182" s="43" t="s">
        <v>2115</v>
      </c>
      <c r="F182" s="43" t="s">
        <v>2116</v>
      </c>
      <c r="G182" s="43" t="s">
        <v>279</v>
      </c>
      <c r="H182" s="43" t="s">
        <v>280</v>
      </c>
      <c r="I182" s="43" t="s">
        <v>2126</v>
      </c>
      <c r="J182" s="44">
        <v>44228</v>
      </c>
      <c r="K182" s="44">
        <v>44561</v>
      </c>
      <c r="L182" s="43" t="s">
        <v>2127</v>
      </c>
      <c r="M182" s="43" t="s">
        <v>2035</v>
      </c>
      <c r="N182" s="43" t="s">
        <v>66</v>
      </c>
      <c r="O182" s="43" t="s">
        <v>2128</v>
      </c>
      <c r="P182" s="43" t="s">
        <v>68</v>
      </c>
      <c r="Q182" s="43" t="s">
        <v>69</v>
      </c>
      <c r="R182" s="52">
        <v>10000000</v>
      </c>
      <c r="S182" s="52">
        <v>2500000</v>
      </c>
      <c r="T182" s="52">
        <v>2500000</v>
      </c>
      <c r="U182" s="52">
        <v>2500000</v>
      </c>
      <c r="V182" s="52">
        <v>2500000</v>
      </c>
      <c r="W182" s="52">
        <v>304077</v>
      </c>
      <c r="X182" s="52" t="s">
        <v>2129</v>
      </c>
      <c r="Y182" s="52">
        <v>20735682</v>
      </c>
      <c r="Z182" s="52" t="s">
        <v>2130</v>
      </c>
      <c r="AA182" s="52">
        <v>13071871</v>
      </c>
      <c r="AB182" s="52" t="s">
        <v>2131</v>
      </c>
      <c r="AC182" s="52"/>
      <c r="AD182" s="52"/>
      <c r="AE182" s="52">
        <f t="shared" si="19"/>
        <v>34111630</v>
      </c>
      <c r="AF182" s="21">
        <v>44295</v>
      </c>
      <c r="AG182" s="21">
        <v>44379</v>
      </c>
      <c r="AH182" s="21">
        <v>44483</v>
      </c>
      <c r="AI182" s="21"/>
      <c r="AJ182" s="23">
        <f t="shared" si="20"/>
        <v>1</v>
      </c>
      <c r="AK182" s="23">
        <f t="shared" si="21"/>
        <v>0.1216308</v>
      </c>
      <c r="AL182" s="23">
        <f t="shared" si="22"/>
        <v>1</v>
      </c>
      <c r="AM182" s="23">
        <f t="shared" si="23"/>
        <v>1</v>
      </c>
      <c r="AN182" s="23">
        <f t="shared" si="24"/>
        <v>0</v>
      </c>
      <c r="AO182" s="22" t="s">
        <v>72</v>
      </c>
      <c r="AP182" s="22" t="s">
        <v>72</v>
      </c>
      <c r="AQ182" s="22" t="s">
        <v>72</v>
      </c>
      <c r="AR182" s="22"/>
      <c r="AS182" s="22" t="s">
        <v>2040</v>
      </c>
      <c r="AT182" s="22" t="s">
        <v>2041</v>
      </c>
      <c r="AU182" s="22" t="s">
        <v>2042</v>
      </c>
      <c r="AV182" s="22"/>
      <c r="AW182" s="22" t="s">
        <v>72</v>
      </c>
      <c r="AX182" s="22" t="s">
        <v>72</v>
      </c>
      <c r="AY182" s="22"/>
      <c r="AZ182" s="22"/>
      <c r="BA182" s="22" t="s">
        <v>2132</v>
      </c>
      <c r="BB182" s="22" t="s">
        <v>2133</v>
      </c>
      <c r="BC182" s="22"/>
      <c r="BD182" s="22"/>
      <c r="BE182" s="43" t="s">
        <v>193</v>
      </c>
    </row>
    <row r="183" spans="1:57" ht="15" customHeight="1" x14ac:dyDescent="0.25">
      <c r="A183" s="17">
        <v>25</v>
      </c>
      <c r="B183" s="43" t="s">
        <v>1927</v>
      </c>
      <c r="C183" s="43" t="s">
        <v>2030</v>
      </c>
      <c r="D183" s="43" t="s">
        <v>2114</v>
      </c>
      <c r="E183" s="43" t="s">
        <v>2115</v>
      </c>
      <c r="F183" s="43" t="s">
        <v>2116</v>
      </c>
      <c r="G183" s="43" t="s">
        <v>279</v>
      </c>
      <c r="H183" s="43" t="s">
        <v>280</v>
      </c>
      <c r="I183" s="43" t="s">
        <v>2134</v>
      </c>
      <c r="J183" s="44">
        <v>44228</v>
      </c>
      <c r="K183" s="44">
        <v>44561</v>
      </c>
      <c r="L183" s="43" t="s">
        <v>2135</v>
      </c>
      <c r="M183" s="43" t="s">
        <v>2035</v>
      </c>
      <c r="N183" s="43" t="s">
        <v>66</v>
      </c>
      <c r="O183" s="43" t="s">
        <v>2128</v>
      </c>
      <c r="P183" s="43" t="s">
        <v>68</v>
      </c>
      <c r="Q183" s="43" t="s">
        <v>69</v>
      </c>
      <c r="R183" s="52">
        <v>22000</v>
      </c>
      <c r="S183" s="52">
        <v>2200</v>
      </c>
      <c r="T183" s="52">
        <v>6600</v>
      </c>
      <c r="U183" s="52">
        <v>6600</v>
      </c>
      <c r="V183" s="52">
        <v>6600</v>
      </c>
      <c r="W183" s="52">
        <v>0</v>
      </c>
      <c r="X183" s="52" t="s">
        <v>2136</v>
      </c>
      <c r="Y183" s="52">
        <v>3238</v>
      </c>
      <c r="Z183" s="52" t="s">
        <v>2137</v>
      </c>
      <c r="AA183" s="52">
        <v>10126</v>
      </c>
      <c r="AB183" s="52" t="s">
        <v>2138</v>
      </c>
      <c r="AC183" s="52"/>
      <c r="AD183" s="52"/>
      <c r="AE183" s="52">
        <f t="shared" si="19"/>
        <v>13364</v>
      </c>
      <c r="AF183" s="21">
        <v>44295</v>
      </c>
      <c r="AG183" s="21">
        <v>44379</v>
      </c>
      <c r="AH183" s="21">
        <v>44483</v>
      </c>
      <c r="AI183" s="21"/>
      <c r="AJ183" s="23">
        <f t="shared" si="20"/>
        <v>0.60745454545454547</v>
      </c>
      <c r="AK183" s="23">
        <f t="shared" si="21"/>
        <v>0</v>
      </c>
      <c r="AL183" s="23">
        <f t="shared" si="22"/>
        <v>0.4906060606060606</v>
      </c>
      <c r="AM183" s="23">
        <f t="shared" si="23"/>
        <v>1</v>
      </c>
      <c r="AN183" s="23">
        <f t="shared" si="24"/>
        <v>0</v>
      </c>
      <c r="AO183" s="22" t="s">
        <v>72</v>
      </c>
      <c r="AP183" s="22" t="s">
        <v>72</v>
      </c>
      <c r="AQ183" s="22" t="s">
        <v>72</v>
      </c>
      <c r="AR183" s="22"/>
      <c r="AS183" s="22" t="s">
        <v>2103</v>
      </c>
      <c r="AT183" s="22" t="s">
        <v>2041</v>
      </c>
      <c r="AU183" s="22" t="s">
        <v>2042</v>
      </c>
      <c r="AV183" s="22"/>
      <c r="AW183" s="22" t="s">
        <v>72</v>
      </c>
      <c r="AX183" s="22" t="s">
        <v>794</v>
      </c>
      <c r="AY183" s="22"/>
      <c r="AZ183" s="22"/>
      <c r="BA183" s="22" t="s">
        <v>2139</v>
      </c>
      <c r="BB183" s="22" t="s">
        <v>2140</v>
      </c>
      <c r="BC183" s="22"/>
      <c r="BD183" s="22"/>
      <c r="BE183" s="43" t="s">
        <v>193</v>
      </c>
    </row>
    <row r="184" spans="1:57" ht="15" customHeight="1" x14ac:dyDescent="0.25">
      <c r="A184" s="17">
        <v>26</v>
      </c>
      <c r="B184" s="43" t="s">
        <v>1927</v>
      </c>
      <c r="C184" s="43" t="s">
        <v>2030</v>
      </c>
      <c r="D184" s="43" t="s">
        <v>2114</v>
      </c>
      <c r="E184" s="43" t="s">
        <v>2115</v>
      </c>
      <c r="F184" s="43" t="s">
        <v>2116</v>
      </c>
      <c r="G184" s="43" t="s">
        <v>279</v>
      </c>
      <c r="H184" s="43" t="s">
        <v>280</v>
      </c>
      <c r="I184" s="43" t="s">
        <v>2141</v>
      </c>
      <c r="J184" s="44">
        <v>44228</v>
      </c>
      <c r="K184" s="44">
        <v>44561</v>
      </c>
      <c r="L184" s="43" t="s">
        <v>2142</v>
      </c>
      <c r="M184" s="43" t="s">
        <v>2035</v>
      </c>
      <c r="N184" s="43" t="s">
        <v>66</v>
      </c>
      <c r="O184" s="43" t="s">
        <v>2128</v>
      </c>
      <c r="P184" s="43" t="s">
        <v>68</v>
      </c>
      <c r="Q184" s="43" t="s">
        <v>69</v>
      </c>
      <c r="R184" s="52">
        <v>1</v>
      </c>
      <c r="S184" s="52">
        <v>0</v>
      </c>
      <c r="T184" s="52">
        <v>1</v>
      </c>
      <c r="U184" s="52">
        <v>0</v>
      </c>
      <c r="V184" s="52">
        <v>0</v>
      </c>
      <c r="W184" s="52">
        <v>0</v>
      </c>
      <c r="X184" s="52" t="s">
        <v>2143</v>
      </c>
      <c r="Y184" s="52">
        <v>0</v>
      </c>
      <c r="Z184" s="52" t="s">
        <v>2144</v>
      </c>
      <c r="AA184" s="52">
        <v>1</v>
      </c>
      <c r="AB184" s="52" t="s">
        <v>2145</v>
      </c>
      <c r="AC184" s="52"/>
      <c r="AD184" s="52"/>
      <c r="AE184" s="52">
        <f t="shared" si="19"/>
        <v>1</v>
      </c>
      <c r="AF184" s="21">
        <v>44295</v>
      </c>
      <c r="AG184" s="21">
        <v>44379</v>
      </c>
      <c r="AH184" s="21">
        <v>44483</v>
      </c>
      <c r="AI184" s="21"/>
      <c r="AJ184" s="23">
        <f t="shared" si="20"/>
        <v>1</v>
      </c>
      <c r="AK184" s="23" t="str">
        <f t="shared" si="21"/>
        <v/>
      </c>
      <c r="AL184" s="23">
        <f t="shared" si="22"/>
        <v>0</v>
      </c>
      <c r="AM184" s="23" t="str">
        <f t="shared" si="23"/>
        <v/>
      </c>
      <c r="AN184" s="23" t="str">
        <f t="shared" si="24"/>
        <v/>
      </c>
      <c r="AO184" s="22" t="s">
        <v>72</v>
      </c>
      <c r="AP184" s="22" t="s">
        <v>72</v>
      </c>
      <c r="AQ184" s="22" t="s">
        <v>72</v>
      </c>
      <c r="AR184" s="22"/>
      <c r="AS184" s="22" t="s">
        <v>2146</v>
      </c>
      <c r="AT184" s="22" t="s">
        <v>2041</v>
      </c>
      <c r="AU184" s="22" t="s">
        <v>2042</v>
      </c>
      <c r="AV184" s="22"/>
      <c r="AW184" s="22" t="s">
        <v>72</v>
      </c>
      <c r="AX184" s="22" t="s">
        <v>72</v>
      </c>
      <c r="AY184" s="22"/>
      <c r="AZ184" s="22"/>
      <c r="BA184" s="22" t="s">
        <v>2147</v>
      </c>
      <c r="BB184" s="22" t="s">
        <v>2148</v>
      </c>
      <c r="BC184" s="22"/>
      <c r="BD184" s="22"/>
      <c r="BE184" s="43" t="s">
        <v>193</v>
      </c>
    </row>
    <row r="185" spans="1:57" ht="15" customHeight="1" x14ac:dyDescent="0.25">
      <c r="A185" s="17">
        <v>27</v>
      </c>
      <c r="B185" s="43" t="s">
        <v>1927</v>
      </c>
      <c r="C185" s="43" t="s">
        <v>2030</v>
      </c>
      <c r="D185" s="43" t="s">
        <v>2114</v>
      </c>
      <c r="E185" s="43" t="s">
        <v>2115</v>
      </c>
      <c r="F185" s="43" t="s">
        <v>2116</v>
      </c>
      <c r="G185" s="43" t="s">
        <v>279</v>
      </c>
      <c r="H185" s="43" t="s">
        <v>280</v>
      </c>
      <c r="I185" s="43" t="s">
        <v>2149</v>
      </c>
      <c r="J185" s="44">
        <v>44200</v>
      </c>
      <c r="K185" s="44">
        <v>44561</v>
      </c>
      <c r="L185" s="43" t="s">
        <v>2150</v>
      </c>
      <c r="M185" s="43" t="s">
        <v>2035</v>
      </c>
      <c r="N185" s="43" t="s">
        <v>66</v>
      </c>
      <c r="O185" s="43" t="s">
        <v>2128</v>
      </c>
      <c r="P185" s="43" t="s">
        <v>68</v>
      </c>
      <c r="Q185" s="43" t="s">
        <v>69</v>
      </c>
      <c r="R185" s="52">
        <v>60</v>
      </c>
      <c r="S185" s="52">
        <v>15</v>
      </c>
      <c r="T185" s="52">
        <v>15</v>
      </c>
      <c r="U185" s="52">
        <v>15</v>
      </c>
      <c r="V185" s="52">
        <v>15</v>
      </c>
      <c r="W185" s="52">
        <v>15</v>
      </c>
      <c r="X185" s="52" t="s">
        <v>2151</v>
      </c>
      <c r="Y185" s="52">
        <v>28</v>
      </c>
      <c r="Z185" s="52" t="s">
        <v>2152</v>
      </c>
      <c r="AA185" s="52">
        <v>27</v>
      </c>
      <c r="AB185" s="52" t="s">
        <v>2153</v>
      </c>
      <c r="AC185" s="52"/>
      <c r="AD185" s="52"/>
      <c r="AE185" s="52">
        <f t="shared" si="19"/>
        <v>70</v>
      </c>
      <c r="AF185" s="21">
        <v>44295</v>
      </c>
      <c r="AG185" s="21">
        <v>44379</v>
      </c>
      <c r="AH185" s="21">
        <v>44483</v>
      </c>
      <c r="AI185" s="21"/>
      <c r="AJ185" s="23">
        <f t="shared" si="20"/>
        <v>1</v>
      </c>
      <c r="AK185" s="23">
        <f t="shared" si="21"/>
        <v>1</v>
      </c>
      <c r="AL185" s="23">
        <f t="shared" si="22"/>
        <v>1</v>
      </c>
      <c r="AM185" s="23">
        <f t="shared" si="23"/>
        <v>1</v>
      </c>
      <c r="AN185" s="23">
        <f t="shared" si="24"/>
        <v>0</v>
      </c>
      <c r="AO185" s="22" t="s">
        <v>72</v>
      </c>
      <c r="AP185" s="22" t="s">
        <v>72</v>
      </c>
      <c r="AQ185" s="22" t="s">
        <v>72</v>
      </c>
      <c r="AR185" s="22"/>
      <c r="AS185" s="22" t="s">
        <v>2040</v>
      </c>
      <c r="AT185" s="22" t="s">
        <v>2041</v>
      </c>
      <c r="AU185" s="22" t="s">
        <v>2042</v>
      </c>
      <c r="AV185" s="22"/>
      <c r="AW185" s="22" t="s">
        <v>72</v>
      </c>
      <c r="AX185" s="22" t="s">
        <v>72</v>
      </c>
      <c r="AY185" s="22"/>
      <c r="AZ185" s="22"/>
      <c r="BA185" s="22" t="s">
        <v>2154</v>
      </c>
      <c r="BB185" s="22" t="s">
        <v>2155</v>
      </c>
      <c r="BC185" s="22"/>
      <c r="BD185" s="22"/>
      <c r="BE185" s="43" t="s">
        <v>193</v>
      </c>
    </row>
    <row r="186" spans="1:57" ht="15" customHeight="1" x14ac:dyDescent="0.25">
      <c r="A186" s="17">
        <v>28</v>
      </c>
      <c r="B186" s="43" t="s">
        <v>1927</v>
      </c>
      <c r="C186" s="43" t="s">
        <v>2030</v>
      </c>
      <c r="D186" s="43" t="s">
        <v>2114</v>
      </c>
      <c r="E186" s="43" t="s">
        <v>2115</v>
      </c>
      <c r="F186" s="43" t="s">
        <v>2116</v>
      </c>
      <c r="G186" s="43" t="s">
        <v>279</v>
      </c>
      <c r="H186" s="43" t="s">
        <v>280</v>
      </c>
      <c r="I186" s="43" t="s">
        <v>2156</v>
      </c>
      <c r="J186" s="44">
        <v>44228</v>
      </c>
      <c r="K186" s="44">
        <v>44561</v>
      </c>
      <c r="L186" s="43" t="s">
        <v>2157</v>
      </c>
      <c r="M186" s="43" t="s">
        <v>2035</v>
      </c>
      <c r="N186" s="43" t="s">
        <v>66</v>
      </c>
      <c r="O186" s="43" t="s">
        <v>2158</v>
      </c>
      <c r="P186" s="43" t="s">
        <v>68</v>
      </c>
      <c r="Q186" s="43" t="s">
        <v>69</v>
      </c>
      <c r="R186" s="52">
        <v>3</v>
      </c>
      <c r="S186" s="52">
        <v>0</v>
      </c>
      <c r="T186" s="52">
        <v>1</v>
      </c>
      <c r="U186" s="52">
        <v>1</v>
      </c>
      <c r="V186" s="52">
        <v>1</v>
      </c>
      <c r="W186" s="52">
        <v>0</v>
      </c>
      <c r="X186" s="52" t="s">
        <v>2159</v>
      </c>
      <c r="Y186" s="52">
        <v>0</v>
      </c>
      <c r="Z186" s="52" t="s">
        <v>2160</v>
      </c>
      <c r="AA186" s="52">
        <v>2</v>
      </c>
      <c r="AB186" s="52" t="s">
        <v>2161</v>
      </c>
      <c r="AC186" s="52"/>
      <c r="AD186" s="52"/>
      <c r="AE186" s="52">
        <f t="shared" si="19"/>
        <v>2</v>
      </c>
      <c r="AF186" s="21">
        <v>44295</v>
      </c>
      <c r="AG186" s="21">
        <v>44379</v>
      </c>
      <c r="AH186" s="21">
        <v>44483</v>
      </c>
      <c r="AI186" s="21"/>
      <c r="AJ186" s="23">
        <f t="shared" si="20"/>
        <v>0.66666666666666663</v>
      </c>
      <c r="AK186" s="23" t="str">
        <f t="shared" si="21"/>
        <v/>
      </c>
      <c r="AL186" s="23">
        <f t="shared" si="22"/>
        <v>0</v>
      </c>
      <c r="AM186" s="23">
        <f t="shared" si="23"/>
        <v>1</v>
      </c>
      <c r="AN186" s="23">
        <f t="shared" si="24"/>
        <v>0</v>
      </c>
      <c r="AO186" s="22" t="s">
        <v>72</v>
      </c>
      <c r="AP186" s="22" t="s">
        <v>72</v>
      </c>
      <c r="AQ186" s="22" t="s">
        <v>72</v>
      </c>
      <c r="AR186" s="22"/>
      <c r="AS186" s="22" t="s">
        <v>2040</v>
      </c>
      <c r="AT186" s="22" t="s">
        <v>2041</v>
      </c>
      <c r="AU186" s="22" t="s">
        <v>2042</v>
      </c>
      <c r="AV186" s="22"/>
      <c r="AW186" s="22" t="s">
        <v>72</v>
      </c>
      <c r="AX186" s="22" t="s">
        <v>72</v>
      </c>
      <c r="AY186" s="22"/>
      <c r="AZ186" s="22"/>
      <c r="BA186" s="22" t="s">
        <v>2162</v>
      </c>
      <c r="BB186" s="22" t="s">
        <v>2163</v>
      </c>
      <c r="BC186" s="22"/>
      <c r="BD186" s="22"/>
      <c r="BE186" s="43" t="s">
        <v>193</v>
      </c>
    </row>
    <row r="187" spans="1:57" ht="15" customHeight="1" x14ac:dyDescent="0.25">
      <c r="A187" s="17">
        <v>29</v>
      </c>
      <c r="B187" s="43" t="s">
        <v>1927</v>
      </c>
      <c r="C187" s="43" t="s">
        <v>2030</v>
      </c>
      <c r="D187" s="43" t="s">
        <v>2114</v>
      </c>
      <c r="E187" s="43" t="s">
        <v>2115</v>
      </c>
      <c r="F187" s="43" t="s">
        <v>2116</v>
      </c>
      <c r="G187" s="43" t="s">
        <v>279</v>
      </c>
      <c r="H187" s="43" t="s">
        <v>280</v>
      </c>
      <c r="I187" s="43" t="s">
        <v>2164</v>
      </c>
      <c r="J187" s="44">
        <v>44228</v>
      </c>
      <c r="K187" s="44">
        <v>44561</v>
      </c>
      <c r="L187" s="43" t="s">
        <v>2165</v>
      </c>
      <c r="M187" s="43" t="s">
        <v>2035</v>
      </c>
      <c r="N187" s="43" t="s">
        <v>66</v>
      </c>
      <c r="O187" s="43" t="s">
        <v>2166</v>
      </c>
      <c r="P187" s="43" t="s">
        <v>68</v>
      </c>
      <c r="Q187" s="43" t="s">
        <v>69</v>
      </c>
      <c r="R187" s="52">
        <v>1</v>
      </c>
      <c r="S187" s="52">
        <v>0</v>
      </c>
      <c r="T187" s="52">
        <v>0</v>
      </c>
      <c r="U187" s="52">
        <v>1</v>
      </c>
      <c r="V187" s="52">
        <v>0</v>
      </c>
      <c r="W187" s="52">
        <v>0</v>
      </c>
      <c r="X187" s="52" t="s">
        <v>2167</v>
      </c>
      <c r="Y187" s="52">
        <v>0</v>
      </c>
      <c r="Z187" s="52" t="s">
        <v>2168</v>
      </c>
      <c r="AA187" s="52">
        <v>1</v>
      </c>
      <c r="AB187" s="52" t="s">
        <v>2169</v>
      </c>
      <c r="AC187" s="52"/>
      <c r="AD187" s="52"/>
      <c r="AE187" s="52">
        <f t="shared" si="19"/>
        <v>1</v>
      </c>
      <c r="AF187" s="21">
        <v>44295</v>
      </c>
      <c r="AG187" s="21">
        <v>44379</v>
      </c>
      <c r="AH187" s="21">
        <v>44483</v>
      </c>
      <c r="AI187" s="21"/>
      <c r="AJ187" s="23">
        <f t="shared" si="20"/>
        <v>1</v>
      </c>
      <c r="AK187" s="23" t="str">
        <f t="shared" si="21"/>
        <v/>
      </c>
      <c r="AL187" s="23" t="str">
        <f t="shared" si="22"/>
        <v/>
      </c>
      <c r="AM187" s="23">
        <f t="shared" si="23"/>
        <v>1</v>
      </c>
      <c r="AN187" s="23" t="str">
        <f t="shared" si="24"/>
        <v/>
      </c>
      <c r="AO187" s="22" t="s">
        <v>72</v>
      </c>
      <c r="AP187" s="22" t="s">
        <v>72</v>
      </c>
      <c r="AQ187" s="22" t="s">
        <v>72</v>
      </c>
      <c r="AR187" s="22"/>
      <c r="AS187" s="22" t="s">
        <v>2103</v>
      </c>
      <c r="AT187" s="22" t="s">
        <v>2041</v>
      </c>
      <c r="AU187" s="22" t="s">
        <v>2042</v>
      </c>
      <c r="AV187" s="22"/>
      <c r="AW187" s="22" t="s">
        <v>794</v>
      </c>
      <c r="AX187" s="22" t="s">
        <v>72</v>
      </c>
      <c r="AY187" s="22"/>
      <c r="AZ187" s="22"/>
      <c r="BA187" s="22" t="s">
        <v>2170</v>
      </c>
      <c r="BB187" s="22" t="s">
        <v>2171</v>
      </c>
      <c r="BC187" s="22"/>
      <c r="BD187" s="22"/>
      <c r="BE187" s="43" t="s">
        <v>193</v>
      </c>
    </row>
    <row r="188" spans="1:57" ht="15" customHeight="1" x14ac:dyDescent="0.25">
      <c r="A188" s="17">
        <v>30</v>
      </c>
      <c r="B188" s="43" t="s">
        <v>1927</v>
      </c>
      <c r="C188" s="43" t="s">
        <v>152</v>
      </c>
      <c r="D188" s="43" t="s">
        <v>182</v>
      </c>
      <c r="E188" s="43" t="s">
        <v>183</v>
      </c>
      <c r="F188" s="43" t="s">
        <v>61</v>
      </c>
      <c r="G188" s="43" t="s">
        <v>57</v>
      </c>
      <c r="H188" s="43" t="s">
        <v>155</v>
      </c>
      <c r="I188" s="43" t="s">
        <v>194</v>
      </c>
      <c r="J188" s="44">
        <v>44228</v>
      </c>
      <c r="K188" s="44">
        <v>44561</v>
      </c>
      <c r="L188" s="43" t="s">
        <v>2172</v>
      </c>
      <c r="M188" s="43" t="s">
        <v>2173</v>
      </c>
      <c r="N188" s="43" t="s">
        <v>196</v>
      </c>
      <c r="O188" s="43" t="s">
        <v>2174</v>
      </c>
      <c r="P188" s="43" t="s">
        <v>68</v>
      </c>
      <c r="Q188" s="43" t="s">
        <v>69</v>
      </c>
      <c r="R188" s="25">
        <v>1</v>
      </c>
      <c r="S188" s="25">
        <v>0.1</v>
      </c>
      <c r="T188" s="25">
        <v>0.22</v>
      </c>
      <c r="U188" s="25">
        <v>0.18</v>
      </c>
      <c r="V188" s="25">
        <v>0.5</v>
      </c>
      <c r="W188" s="25">
        <v>0.1</v>
      </c>
      <c r="X188" s="25" t="s">
        <v>2175</v>
      </c>
      <c r="Y188" s="25">
        <v>0.22</v>
      </c>
      <c r="Z188" s="25" t="s">
        <v>2176</v>
      </c>
      <c r="AA188" s="25">
        <v>0.23</v>
      </c>
      <c r="AB188" s="25" t="s">
        <v>2177</v>
      </c>
      <c r="AC188" s="25"/>
      <c r="AD188" s="25"/>
      <c r="AE188" s="25">
        <f t="shared" si="19"/>
        <v>0.55000000000000004</v>
      </c>
      <c r="AF188" s="21">
        <v>44295</v>
      </c>
      <c r="AG188" s="21">
        <v>44379</v>
      </c>
      <c r="AH188" s="21">
        <v>44483</v>
      </c>
      <c r="AI188" s="21"/>
      <c r="AJ188" s="23">
        <f t="shared" si="20"/>
        <v>0.55000000000000004</v>
      </c>
      <c r="AK188" s="23">
        <f t="shared" si="21"/>
        <v>1</v>
      </c>
      <c r="AL188" s="23">
        <f t="shared" si="22"/>
        <v>1</v>
      </c>
      <c r="AM188" s="23">
        <f t="shared" si="23"/>
        <v>1</v>
      </c>
      <c r="AN188" s="23">
        <f t="shared" si="24"/>
        <v>0</v>
      </c>
      <c r="AO188" s="22" t="s">
        <v>72</v>
      </c>
      <c r="AP188" s="22" t="s">
        <v>72</v>
      </c>
      <c r="AQ188" s="22" t="s">
        <v>72</v>
      </c>
      <c r="AR188" s="22"/>
      <c r="AS188" s="22" t="s">
        <v>2041</v>
      </c>
      <c r="AT188" s="22" t="s">
        <v>2041</v>
      </c>
      <c r="AU188" s="22" t="s">
        <v>2042</v>
      </c>
      <c r="AV188" s="22"/>
      <c r="AW188" s="22" t="s">
        <v>72</v>
      </c>
      <c r="AX188" s="22" t="s">
        <v>72</v>
      </c>
      <c r="AY188" s="22"/>
      <c r="AZ188" s="22"/>
      <c r="BA188" s="22" t="s">
        <v>2178</v>
      </c>
      <c r="BB188" s="22" t="s">
        <v>2179</v>
      </c>
      <c r="BC188" s="22"/>
      <c r="BD188" s="22"/>
      <c r="BE188" s="43" t="s">
        <v>193</v>
      </c>
    </row>
    <row r="189" spans="1:57" ht="15" customHeight="1" x14ac:dyDescent="0.25">
      <c r="A189" s="17">
        <v>31</v>
      </c>
      <c r="B189" s="43" t="s">
        <v>1927</v>
      </c>
      <c r="C189" s="43" t="s">
        <v>152</v>
      </c>
      <c r="D189" s="43" t="s">
        <v>182</v>
      </c>
      <c r="E189" s="43" t="s">
        <v>183</v>
      </c>
      <c r="F189" s="43" t="s">
        <v>61</v>
      </c>
      <c r="G189" s="43" t="s">
        <v>57</v>
      </c>
      <c r="H189" s="43" t="s">
        <v>155</v>
      </c>
      <c r="I189" s="43" t="s">
        <v>2180</v>
      </c>
      <c r="J189" s="44">
        <v>44197</v>
      </c>
      <c r="K189" s="44">
        <v>44560</v>
      </c>
      <c r="L189" s="43" t="s">
        <v>1205</v>
      </c>
      <c r="M189" s="43" t="s">
        <v>2173</v>
      </c>
      <c r="N189" s="43" t="s">
        <v>66</v>
      </c>
      <c r="O189" s="43" t="s">
        <v>1206</v>
      </c>
      <c r="P189" s="43" t="s">
        <v>3</v>
      </c>
      <c r="Q189" s="43" t="s">
        <v>2181</v>
      </c>
      <c r="R189" s="20">
        <v>12</v>
      </c>
      <c r="S189" s="20">
        <v>3</v>
      </c>
      <c r="T189" s="20">
        <v>3</v>
      </c>
      <c r="U189" s="20">
        <v>3</v>
      </c>
      <c r="V189" s="20">
        <v>3</v>
      </c>
      <c r="W189" s="20">
        <v>0</v>
      </c>
      <c r="X189" s="20" t="s">
        <v>2182</v>
      </c>
      <c r="Y189" s="20">
        <v>0</v>
      </c>
      <c r="Z189" s="20" t="s">
        <v>2183</v>
      </c>
      <c r="AA189" s="20">
        <v>0</v>
      </c>
      <c r="AB189" s="20" t="s">
        <v>2184</v>
      </c>
      <c r="AC189" s="20"/>
      <c r="AD189" s="20"/>
      <c r="AE189" s="20">
        <f t="shared" si="19"/>
        <v>0</v>
      </c>
      <c r="AF189" s="21">
        <v>44295</v>
      </c>
      <c r="AG189" s="21">
        <v>44379</v>
      </c>
      <c r="AH189" s="21">
        <v>44483</v>
      </c>
      <c r="AI189" s="21"/>
      <c r="AJ189" s="23">
        <f t="shared" si="20"/>
        <v>0</v>
      </c>
      <c r="AK189" s="23">
        <f t="shared" si="21"/>
        <v>0</v>
      </c>
      <c r="AL189" s="23">
        <f t="shared" si="22"/>
        <v>0</v>
      </c>
      <c r="AM189" s="23">
        <f t="shared" si="23"/>
        <v>0</v>
      </c>
      <c r="AN189" s="23">
        <f t="shared" si="24"/>
        <v>0</v>
      </c>
      <c r="AO189" s="22" t="s">
        <v>72</v>
      </c>
      <c r="AP189" s="22" t="s">
        <v>72</v>
      </c>
      <c r="AQ189" s="22" t="s">
        <v>72</v>
      </c>
      <c r="AR189" s="22"/>
      <c r="AS189" s="22" t="s">
        <v>2185</v>
      </c>
      <c r="AT189" s="22" t="s">
        <v>2041</v>
      </c>
      <c r="AU189" s="22" t="s">
        <v>2042</v>
      </c>
      <c r="AV189" s="22"/>
      <c r="AW189" s="22" t="s">
        <v>72</v>
      </c>
      <c r="AX189" s="22" t="s">
        <v>72</v>
      </c>
      <c r="AY189" s="22"/>
      <c r="AZ189" s="22"/>
      <c r="BA189" s="22" t="s">
        <v>2186</v>
      </c>
      <c r="BB189" s="22" t="s">
        <v>2187</v>
      </c>
      <c r="BC189" s="22"/>
      <c r="BD189" s="22"/>
      <c r="BE189" s="43" t="s">
        <v>193</v>
      </c>
    </row>
    <row r="190" spans="1:57" ht="15" customHeight="1" x14ac:dyDescent="0.25">
      <c r="A190" s="17">
        <v>32</v>
      </c>
      <c r="B190" s="43" t="s">
        <v>1927</v>
      </c>
      <c r="C190" s="43" t="s">
        <v>58</v>
      </c>
      <c r="D190" s="43" t="s">
        <v>182</v>
      </c>
      <c r="E190" s="43" t="s">
        <v>183</v>
      </c>
      <c r="F190" s="43" t="s">
        <v>61</v>
      </c>
      <c r="G190" s="43" t="s">
        <v>57</v>
      </c>
      <c r="H190" s="43" t="s">
        <v>155</v>
      </c>
      <c r="I190" s="43" t="s">
        <v>833</v>
      </c>
      <c r="J190" s="44">
        <v>44470</v>
      </c>
      <c r="K190" s="44">
        <v>44561</v>
      </c>
      <c r="L190" s="43" t="s">
        <v>215</v>
      </c>
      <c r="M190" s="43" t="s">
        <v>2173</v>
      </c>
      <c r="N190" s="43" t="s">
        <v>66</v>
      </c>
      <c r="O190" s="43" t="s">
        <v>186</v>
      </c>
      <c r="P190" s="43" t="s">
        <v>3</v>
      </c>
      <c r="Q190" s="43" t="s">
        <v>69</v>
      </c>
      <c r="R190" s="20">
        <v>2</v>
      </c>
      <c r="S190" s="20">
        <v>0</v>
      </c>
      <c r="T190" s="20">
        <v>0</v>
      </c>
      <c r="U190" s="20">
        <v>0</v>
      </c>
      <c r="V190" s="20">
        <v>2</v>
      </c>
      <c r="W190" s="20">
        <v>0</v>
      </c>
      <c r="X190" s="20" t="s">
        <v>2188</v>
      </c>
      <c r="Y190" s="20">
        <v>0</v>
      </c>
      <c r="Z190" s="20" t="s">
        <v>2188</v>
      </c>
      <c r="AA190" s="20">
        <v>0</v>
      </c>
      <c r="AB190" s="20" t="s">
        <v>2188</v>
      </c>
      <c r="AC190" s="20"/>
      <c r="AD190" s="20"/>
      <c r="AE190" s="20">
        <f t="shared" si="19"/>
        <v>0</v>
      </c>
      <c r="AF190" s="21">
        <v>44295</v>
      </c>
      <c r="AG190" s="21">
        <v>44379</v>
      </c>
      <c r="AH190" s="21">
        <v>44483</v>
      </c>
      <c r="AI190" s="21"/>
      <c r="AJ190" s="23">
        <f t="shared" si="20"/>
        <v>0</v>
      </c>
      <c r="AK190" s="23" t="str">
        <f t="shared" si="21"/>
        <v/>
      </c>
      <c r="AL190" s="23" t="str">
        <f t="shared" si="22"/>
        <v/>
      </c>
      <c r="AM190" s="23" t="str">
        <f t="shared" si="23"/>
        <v/>
      </c>
      <c r="AN190" s="23">
        <f t="shared" si="24"/>
        <v>0</v>
      </c>
      <c r="AO190" s="22" t="s">
        <v>96</v>
      </c>
      <c r="AP190" s="22" t="s">
        <v>96</v>
      </c>
      <c r="AQ190" s="22" t="s">
        <v>72</v>
      </c>
      <c r="AR190" s="22"/>
      <c r="AS190" s="22" t="s">
        <v>2189</v>
      </c>
      <c r="AT190" s="22" t="s">
        <v>2190</v>
      </c>
      <c r="AU190" s="22" t="s">
        <v>2191</v>
      </c>
      <c r="AV190" s="22"/>
      <c r="AW190" s="22" t="s">
        <v>96</v>
      </c>
      <c r="AX190" s="22" t="s">
        <v>96</v>
      </c>
      <c r="AY190" s="22"/>
      <c r="AZ190" s="22"/>
      <c r="BA190" s="22" t="s">
        <v>2192</v>
      </c>
      <c r="BB190" s="22" t="s">
        <v>2192</v>
      </c>
      <c r="BC190" s="22"/>
      <c r="BD190" s="22"/>
      <c r="BE190" s="43" t="s">
        <v>193</v>
      </c>
    </row>
    <row r="191" spans="1:57" ht="15" customHeight="1" x14ac:dyDescent="0.25">
      <c r="A191" s="17">
        <v>33</v>
      </c>
      <c r="B191" s="43" t="s">
        <v>1927</v>
      </c>
      <c r="C191" s="43" t="s">
        <v>58</v>
      </c>
      <c r="D191" s="43" t="s">
        <v>182</v>
      </c>
      <c r="E191" s="43" t="s">
        <v>183</v>
      </c>
      <c r="F191" s="43" t="s">
        <v>61</v>
      </c>
      <c r="G191" s="43" t="s">
        <v>57</v>
      </c>
      <c r="H191" s="43" t="s">
        <v>155</v>
      </c>
      <c r="I191" s="43" t="s">
        <v>836</v>
      </c>
      <c r="J191" s="44">
        <v>44317</v>
      </c>
      <c r="K191" s="44">
        <v>44561</v>
      </c>
      <c r="L191" s="43" t="s">
        <v>244</v>
      </c>
      <c r="M191" s="43" t="s">
        <v>2173</v>
      </c>
      <c r="N191" s="43" t="s">
        <v>66</v>
      </c>
      <c r="O191" s="43" t="s">
        <v>186</v>
      </c>
      <c r="P191" s="43" t="s">
        <v>3</v>
      </c>
      <c r="Q191" s="43" t="s">
        <v>69</v>
      </c>
      <c r="R191" s="20">
        <v>4</v>
      </c>
      <c r="S191" s="20">
        <v>0</v>
      </c>
      <c r="T191" s="20">
        <v>2</v>
      </c>
      <c r="U191" s="20">
        <v>1</v>
      </c>
      <c r="V191" s="20">
        <v>1</v>
      </c>
      <c r="W191" s="20">
        <v>1</v>
      </c>
      <c r="X191" s="20" t="s">
        <v>2193</v>
      </c>
      <c r="Y191" s="20">
        <v>2</v>
      </c>
      <c r="Z191" s="20" t="s">
        <v>2194</v>
      </c>
      <c r="AA191" s="20">
        <v>2</v>
      </c>
      <c r="AB191" s="20" t="s">
        <v>2195</v>
      </c>
      <c r="AC191" s="20"/>
      <c r="AD191" s="20"/>
      <c r="AE191" s="20">
        <f t="shared" si="19"/>
        <v>5</v>
      </c>
      <c r="AF191" s="21">
        <v>44295</v>
      </c>
      <c r="AG191" s="21">
        <v>44379</v>
      </c>
      <c r="AH191" s="21">
        <v>44483</v>
      </c>
      <c r="AI191" s="21"/>
      <c r="AJ191" s="23">
        <f t="shared" si="20"/>
        <v>1</v>
      </c>
      <c r="AK191" s="23" t="str">
        <f t="shared" si="21"/>
        <v/>
      </c>
      <c r="AL191" s="23">
        <f t="shared" si="22"/>
        <v>1</v>
      </c>
      <c r="AM191" s="23">
        <f t="shared" si="23"/>
        <v>1</v>
      </c>
      <c r="AN191" s="23">
        <f t="shared" si="24"/>
        <v>0</v>
      </c>
      <c r="AO191" s="22" t="s">
        <v>72</v>
      </c>
      <c r="AP191" s="22" t="s">
        <v>72</v>
      </c>
      <c r="AQ191" s="22" t="s">
        <v>72</v>
      </c>
      <c r="AR191" s="22"/>
      <c r="AS191" s="22" t="s">
        <v>2196</v>
      </c>
      <c r="AT191" s="22" t="s">
        <v>2041</v>
      </c>
      <c r="AU191" s="22" t="s">
        <v>2042</v>
      </c>
      <c r="AV191" s="22"/>
      <c r="AW191" s="22" t="s">
        <v>72</v>
      </c>
      <c r="AX191" s="22" t="s">
        <v>72</v>
      </c>
      <c r="AY191" s="22"/>
      <c r="AZ191" s="22"/>
      <c r="BA191" s="22" t="s">
        <v>2197</v>
      </c>
      <c r="BB191" s="22" t="s">
        <v>2198</v>
      </c>
      <c r="BC191" s="22"/>
      <c r="BD191" s="22"/>
      <c r="BE191" s="43" t="s">
        <v>193</v>
      </c>
    </row>
    <row r="192" spans="1:57" ht="15" customHeight="1" x14ac:dyDescent="0.25">
      <c r="A192" s="17">
        <v>34</v>
      </c>
      <c r="B192" s="43" t="s">
        <v>1927</v>
      </c>
      <c r="C192" s="43" t="s">
        <v>58</v>
      </c>
      <c r="D192" s="43" t="s">
        <v>182</v>
      </c>
      <c r="E192" s="43" t="s">
        <v>183</v>
      </c>
      <c r="F192" s="43" t="s">
        <v>61</v>
      </c>
      <c r="G192" s="43" t="s">
        <v>57</v>
      </c>
      <c r="H192" s="43" t="s">
        <v>155</v>
      </c>
      <c r="I192" s="43" t="s">
        <v>829</v>
      </c>
      <c r="J192" s="44">
        <v>44197</v>
      </c>
      <c r="K192" s="44">
        <v>44560</v>
      </c>
      <c r="L192" s="43" t="s">
        <v>1205</v>
      </c>
      <c r="M192" s="43" t="s">
        <v>2173</v>
      </c>
      <c r="N192" s="43" t="s">
        <v>66</v>
      </c>
      <c r="O192" s="43" t="s">
        <v>1206</v>
      </c>
      <c r="P192" s="43" t="s">
        <v>3</v>
      </c>
      <c r="Q192" s="43" t="s">
        <v>69</v>
      </c>
      <c r="R192" s="20">
        <v>12</v>
      </c>
      <c r="S192" s="20">
        <v>3</v>
      </c>
      <c r="T192" s="20">
        <v>3</v>
      </c>
      <c r="U192" s="20">
        <v>3</v>
      </c>
      <c r="V192" s="20">
        <v>3</v>
      </c>
      <c r="W192" s="20">
        <v>0</v>
      </c>
      <c r="X192" s="20" t="s">
        <v>1990</v>
      </c>
      <c r="Y192" s="20">
        <v>0</v>
      </c>
      <c r="Z192" s="20" t="s">
        <v>1990</v>
      </c>
      <c r="AA192" s="20">
        <v>9</v>
      </c>
      <c r="AB192" s="20" t="s">
        <v>2199</v>
      </c>
      <c r="AC192" s="20"/>
      <c r="AD192" s="20"/>
      <c r="AE192" s="20">
        <f t="shared" si="19"/>
        <v>9</v>
      </c>
      <c r="AF192" s="21">
        <v>44295</v>
      </c>
      <c r="AG192" s="21">
        <v>44379</v>
      </c>
      <c r="AH192" s="21">
        <v>44483</v>
      </c>
      <c r="AI192" s="21"/>
      <c r="AJ192" s="23">
        <f t="shared" si="20"/>
        <v>0.75</v>
      </c>
      <c r="AK192" s="23">
        <f t="shared" si="21"/>
        <v>0</v>
      </c>
      <c r="AL192" s="23">
        <f t="shared" si="22"/>
        <v>0</v>
      </c>
      <c r="AM192" s="23">
        <f t="shared" si="23"/>
        <v>1</v>
      </c>
      <c r="AN192" s="23">
        <f t="shared" si="24"/>
        <v>0</v>
      </c>
      <c r="AO192" s="22" t="s">
        <v>794</v>
      </c>
      <c r="AP192" s="22" t="s">
        <v>794</v>
      </c>
      <c r="AQ192" s="22" t="s">
        <v>72</v>
      </c>
      <c r="AR192" s="22"/>
      <c r="AS192" s="22" t="s">
        <v>2200</v>
      </c>
      <c r="AT192" s="22" t="s">
        <v>2200</v>
      </c>
      <c r="AU192" s="22" t="s">
        <v>2042</v>
      </c>
      <c r="AV192" s="22"/>
      <c r="AW192" s="22" t="s">
        <v>794</v>
      </c>
      <c r="AX192" s="22" t="s">
        <v>794</v>
      </c>
      <c r="AY192" s="22"/>
      <c r="AZ192" s="22"/>
      <c r="BA192" s="22" t="s">
        <v>2201</v>
      </c>
      <c r="BB192" s="22" t="s">
        <v>2202</v>
      </c>
      <c r="BC192" s="22"/>
      <c r="BD192" s="22"/>
      <c r="BE192" s="43" t="s">
        <v>193</v>
      </c>
    </row>
    <row r="193" spans="1:57" ht="15" customHeight="1" x14ac:dyDescent="0.25">
      <c r="A193" s="17">
        <v>35</v>
      </c>
      <c r="B193" s="43" t="s">
        <v>1927</v>
      </c>
      <c r="C193" s="43" t="s">
        <v>2203</v>
      </c>
      <c r="D193" s="43" t="s">
        <v>2204</v>
      </c>
      <c r="E193" s="43" t="s">
        <v>2115</v>
      </c>
      <c r="F193" s="43" t="s">
        <v>2205</v>
      </c>
      <c r="G193" s="43" t="s">
        <v>279</v>
      </c>
      <c r="H193" s="43" t="s">
        <v>280</v>
      </c>
      <c r="I193" s="43" t="s">
        <v>2206</v>
      </c>
      <c r="J193" s="44">
        <v>44228</v>
      </c>
      <c r="K193" s="44">
        <v>44561</v>
      </c>
      <c r="L193" s="43" t="s">
        <v>2207</v>
      </c>
      <c r="M193" s="43" t="s">
        <v>2208</v>
      </c>
      <c r="N193" s="43" t="s">
        <v>66</v>
      </c>
      <c r="O193" s="43" t="s">
        <v>2209</v>
      </c>
      <c r="P193" s="43" t="s">
        <v>68</v>
      </c>
      <c r="Q193" s="43" t="s">
        <v>69</v>
      </c>
      <c r="R193" s="53">
        <v>50</v>
      </c>
      <c r="S193" s="53">
        <v>5</v>
      </c>
      <c r="T193" s="53">
        <v>15</v>
      </c>
      <c r="U193" s="53">
        <v>15</v>
      </c>
      <c r="V193" s="53">
        <v>15</v>
      </c>
      <c r="W193" s="53">
        <v>0</v>
      </c>
      <c r="X193" s="53" t="s">
        <v>2210</v>
      </c>
      <c r="Y193" s="53">
        <v>0</v>
      </c>
      <c r="Z193" s="53" t="s">
        <v>2211</v>
      </c>
      <c r="AA193" s="53">
        <v>0</v>
      </c>
      <c r="AB193" s="53" t="s">
        <v>2212</v>
      </c>
      <c r="AC193" s="53"/>
      <c r="AD193" s="53"/>
      <c r="AE193" s="53">
        <f t="shared" si="19"/>
        <v>0</v>
      </c>
      <c r="AF193" s="21">
        <v>44295</v>
      </c>
      <c r="AG193" s="21">
        <v>44379</v>
      </c>
      <c r="AH193" s="21">
        <v>44483</v>
      </c>
      <c r="AI193" s="21"/>
      <c r="AJ193" s="23">
        <f t="shared" si="20"/>
        <v>0</v>
      </c>
      <c r="AK193" s="23">
        <f t="shared" si="21"/>
        <v>0</v>
      </c>
      <c r="AL193" s="23">
        <f t="shared" si="22"/>
        <v>0</v>
      </c>
      <c r="AM193" s="23">
        <f t="shared" si="23"/>
        <v>0</v>
      </c>
      <c r="AN193" s="23">
        <f t="shared" si="24"/>
        <v>0</v>
      </c>
      <c r="AO193" s="22" t="s">
        <v>72</v>
      </c>
      <c r="AP193" s="22" t="s">
        <v>72</v>
      </c>
      <c r="AQ193" s="22" t="s">
        <v>72</v>
      </c>
      <c r="AR193" s="22"/>
      <c r="AS193" s="22" t="s">
        <v>2213</v>
      </c>
      <c r="AT193" s="22" t="s">
        <v>2214</v>
      </c>
      <c r="AU193" s="22" t="s">
        <v>2042</v>
      </c>
      <c r="AV193" s="22"/>
      <c r="AW193" s="22" t="s">
        <v>72</v>
      </c>
      <c r="AX193" s="22" t="s">
        <v>72</v>
      </c>
      <c r="AY193" s="22"/>
      <c r="AZ193" s="22"/>
      <c r="BA193" s="22" t="s">
        <v>2215</v>
      </c>
      <c r="BB193" s="22" t="s">
        <v>2216</v>
      </c>
      <c r="BC193" s="22"/>
      <c r="BD193" s="22"/>
      <c r="BE193" s="43" t="s">
        <v>193</v>
      </c>
    </row>
    <row r="194" spans="1:57" ht="15" customHeight="1" x14ac:dyDescent="0.25">
      <c r="A194" s="17">
        <v>36</v>
      </c>
      <c r="B194" s="43" t="s">
        <v>1927</v>
      </c>
      <c r="C194" s="43" t="s">
        <v>2203</v>
      </c>
      <c r="D194" s="43" t="s">
        <v>2217</v>
      </c>
      <c r="E194" s="43" t="s">
        <v>1038</v>
      </c>
      <c r="F194" s="43" t="s">
        <v>2032</v>
      </c>
      <c r="G194" s="43" t="s">
        <v>279</v>
      </c>
      <c r="H194" s="43" t="s">
        <v>280</v>
      </c>
      <c r="I194" s="43" t="s">
        <v>2218</v>
      </c>
      <c r="J194" s="44">
        <v>44200</v>
      </c>
      <c r="K194" s="44">
        <v>44561</v>
      </c>
      <c r="L194" s="43" t="s">
        <v>2219</v>
      </c>
      <c r="M194" s="43" t="s">
        <v>2208</v>
      </c>
      <c r="N194" s="43" t="s">
        <v>66</v>
      </c>
      <c r="O194" s="43" t="s">
        <v>2220</v>
      </c>
      <c r="P194" s="43" t="s">
        <v>68</v>
      </c>
      <c r="Q194" s="43" t="s">
        <v>69</v>
      </c>
      <c r="R194" s="53">
        <v>23</v>
      </c>
      <c r="S194" s="53">
        <v>2</v>
      </c>
      <c r="T194" s="53">
        <v>7</v>
      </c>
      <c r="U194" s="53">
        <v>7</v>
      </c>
      <c r="V194" s="53">
        <v>7</v>
      </c>
      <c r="W194" s="53">
        <v>3</v>
      </c>
      <c r="X194" s="53" t="s">
        <v>2221</v>
      </c>
      <c r="Y194" s="53">
        <v>3</v>
      </c>
      <c r="Z194" s="53" t="s">
        <v>2222</v>
      </c>
      <c r="AA194" s="53">
        <v>1</v>
      </c>
      <c r="AB194" s="53" t="s">
        <v>2223</v>
      </c>
      <c r="AC194" s="53"/>
      <c r="AD194" s="53"/>
      <c r="AE194" s="53">
        <f t="shared" ref="AE194:AE257" si="25">AC194+AA194+Y194+W194</f>
        <v>7</v>
      </c>
      <c r="AF194" s="21">
        <v>44295</v>
      </c>
      <c r="AG194" s="21">
        <v>44379</v>
      </c>
      <c r="AH194" s="21">
        <v>44483</v>
      </c>
      <c r="AI194" s="21"/>
      <c r="AJ194" s="23">
        <f t="shared" ref="AJ194:AJ257" si="26">IFERROR(IF((W194+Y194+AA194+AC194)/R194&gt;1,1,(W194+Y194+AA194+AC194)/R194),0)</f>
        <v>0.30434782608695654</v>
      </c>
      <c r="AK194" s="23">
        <f t="shared" ref="AK194:AK257" si="27">IFERROR(IF(S194=0,"",IF((W194/S194)&gt;1,1,(W194/S194))),"")</f>
        <v>1</v>
      </c>
      <c r="AL194" s="23">
        <f t="shared" ref="AL194:AL257" si="28">IFERROR(IF(T194=0,"",IF((Y194/T194)&gt;1,1,(Y194/T194))),"")</f>
        <v>0.42857142857142855</v>
      </c>
      <c r="AM194" s="23">
        <f t="shared" ref="AM194:AM257" si="29">IFERROR(IF(U194=0,"",IF((AA194/U194)&gt;1,1,(AA194/U194))),"")</f>
        <v>0.14285714285714285</v>
      </c>
      <c r="AN194" s="23">
        <f t="shared" ref="AN194:AN257" si="30">IFERROR(IF(V194=0,"",IF((AC194/V194)&gt;1,1,(AC194/V194))),"")</f>
        <v>0</v>
      </c>
      <c r="AO194" s="22" t="s">
        <v>72</v>
      </c>
      <c r="AP194" s="22" t="s">
        <v>72</v>
      </c>
      <c r="AQ194" s="22" t="s">
        <v>72</v>
      </c>
      <c r="AR194" s="22"/>
      <c r="AS194" s="22" t="s">
        <v>2041</v>
      </c>
      <c r="AT194" s="22" t="s">
        <v>2041</v>
      </c>
      <c r="AU194" s="22" t="s">
        <v>2042</v>
      </c>
      <c r="AV194" s="22"/>
      <c r="AW194" s="22" t="s">
        <v>72</v>
      </c>
      <c r="AX194" s="22" t="s">
        <v>72</v>
      </c>
      <c r="AY194" s="22"/>
      <c r="AZ194" s="22"/>
      <c r="BA194" s="22" t="s">
        <v>2224</v>
      </c>
      <c r="BB194" s="22" t="s">
        <v>2225</v>
      </c>
      <c r="BC194" s="22"/>
      <c r="BD194" s="22"/>
      <c r="BE194" s="43" t="s">
        <v>193</v>
      </c>
    </row>
    <row r="195" spans="1:57" ht="15" customHeight="1" x14ac:dyDescent="0.25">
      <c r="A195" s="17">
        <v>37</v>
      </c>
      <c r="B195" s="43" t="s">
        <v>1927</v>
      </c>
      <c r="C195" s="43" t="s">
        <v>2203</v>
      </c>
      <c r="D195" s="43" t="s">
        <v>2217</v>
      </c>
      <c r="E195" s="43" t="s">
        <v>1038</v>
      </c>
      <c r="F195" s="43" t="s">
        <v>2032</v>
      </c>
      <c r="G195" s="43" t="s">
        <v>279</v>
      </c>
      <c r="H195" s="43" t="s">
        <v>280</v>
      </c>
      <c r="I195" s="43" t="s">
        <v>2226</v>
      </c>
      <c r="J195" s="44">
        <v>44228</v>
      </c>
      <c r="K195" s="44">
        <v>44561</v>
      </c>
      <c r="L195" s="43" t="s">
        <v>2227</v>
      </c>
      <c r="M195" s="43" t="s">
        <v>2208</v>
      </c>
      <c r="N195" s="43" t="s">
        <v>66</v>
      </c>
      <c r="O195" s="43" t="s">
        <v>2228</v>
      </c>
      <c r="P195" s="43" t="s">
        <v>68</v>
      </c>
      <c r="Q195" s="43" t="s">
        <v>69</v>
      </c>
      <c r="R195" s="53">
        <v>6</v>
      </c>
      <c r="S195" s="53">
        <v>1</v>
      </c>
      <c r="T195" s="53">
        <v>1</v>
      </c>
      <c r="U195" s="53">
        <v>2</v>
      </c>
      <c r="V195" s="53">
        <v>2</v>
      </c>
      <c r="W195" s="53">
        <v>0</v>
      </c>
      <c r="X195" s="53" t="s">
        <v>2229</v>
      </c>
      <c r="Y195" s="53">
        <v>6</v>
      </c>
      <c r="Z195" s="53" t="s">
        <v>2230</v>
      </c>
      <c r="AA195" s="53">
        <v>0</v>
      </c>
      <c r="AB195" s="53" t="s">
        <v>2231</v>
      </c>
      <c r="AC195" s="53"/>
      <c r="AD195" s="53"/>
      <c r="AE195" s="53">
        <f t="shared" si="25"/>
        <v>6</v>
      </c>
      <c r="AF195" s="21">
        <v>44295</v>
      </c>
      <c r="AG195" s="21">
        <v>44379</v>
      </c>
      <c r="AH195" s="21">
        <v>44483</v>
      </c>
      <c r="AI195" s="21"/>
      <c r="AJ195" s="23">
        <f t="shared" si="26"/>
        <v>1</v>
      </c>
      <c r="AK195" s="23">
        <f t="shared" si="27"/>
        <v>0</v>
      </c>
      <c r="AL195" s="23">
        <f t="shared" si="28"/>
        <v>1</v>
      </c>
      <c r="AM195" s="23">
        <f t="shared" si="29"/>
        <v>0</v>
      </c>
      <c r="AN195" s="23">
        <f t="shared" si="30"/>
        <v>0</v>
      </c>
      <c r="AO195" s="22" t="s">
        <v>72</v>
      </c>
      <c r="AP195" s="22" t="s">
        <v>72</v>
      </c>
      <c r="AQ195" s="22" t="s">
        <v>72</v>
      </c>
      <c r="AR195" s="22"/>
      <c r="AS195" s="22" t="s">
        <v>2214</v>
      </c>
      <c r="AT195" s="22" t="s">
        <v>2041</v>
      </c>
      <c r="AU195" s="22" t="s">
        <v>2042</v>
      </c>
      <c r="AV195" s="22"/>
      <c r="AW195" s="22" t="s">
        <v>72</v>
      </c>
      <c r="AX195" s="22" t="s">
        <v>72</v>
      </c>
      <c r="AY195" s="22"/>
      <c r="AZ195" s="22"/>
      <c r="BA195" s="22" t="s">
        <v>2232</v>
      </c>
      <c r="BB195" s="22" t="s">
        <v>2233</v>
      </c>
      <c r="BC195" s="22"/>
      <c r="BD195" s="22"/>
      <c r="BE195" s="43" t="s">
        <v>193</v>
      </c>
    </row>
    <row r="196" spans="1:57" ht="15" customHeight="1" x14ac:dyDescent="0.25">
      <c r="A196" s="17">
        <v>38</v>
      </c>
      <c r="B196" s="43" t="s">
        <v>1927</v>
      </c>
      <c r="C196" s="43" t="s">
        <v>2203</v>
      </c>
      <c r="D196" s="43" t="s">
        <v>2217</v>
      </c>
      <c r="E196" s="43" t="s">
        <v>1038</v>
      </c>
      <c r="F196" s="43" t="s">
        <v>2032</v>
      </c>
      <c r="G196" s="43" t="s">
        <v>279</v>
      </c>
      <c r="H196" s="43" t="s">
        <v>280</v>
      </c>
      <c r="I196" s="43" t="s">
        <v>2234</v>
      </c>
      <c r="J196" s="44">
        <v>44200</v>
      </c>
      <c r="K196" s="44">
        <v>44561</v>
      </c>
      <c r="L196" s="43" t="s">
        <v>2235</v>
      </c>
      <c r="M196" s="43" t="s">
        <v>2208</v>
      </c>
      <c r="N196" s="43" t="s">
        <v>66</v>
      </c>
      <c r="O196" s="43" t="s">
        <v>2228</v>
      </c>
      <c r="P196" s="43" t="s">
        <v>68</v>
      </c>
      <c r="Q196" s="43" t="s">
        <v>69</v>
      </c>
      <c r="R196" s="53">
        <v>18</v>
      </c>
      <c r="S196" s="53">
        <v>2</v>
      </c>
      <c r="T196" s="53">
        <v>5</v>
      </c>
      <c r="U196" s="53">
        <v>5</v>
      </c>
      <c r="V196" s="53">
        <v>6</v>
      </c>
      <c r="W196" s="53">
        <v>5</v>
      </c>
      <c r="X196" s="53" t="s">
        <v>2236</v>
      </c>
      <c r="Y196" s="53">
        <v>11</v>
      </c>
      <c r="Z196" s="53" t="s">
        <v>2237</v>
      </c>
      <c r="AA196" s="53">
        <v>10</v>
      </c>
      <c r="AB196" s="53" t="s">
        <v>2238</v>
      </c>
      <c r="AC196" s="53"/>
      <c r="AD196" s="53"/>
      <c r="AE196" s="53">
        <f t="shared" si="25"/>
        <v>26</v>
      </c>
      <c r="AF196" s="21">
        <v>44295</v>
      </c>
      <c r="AG196" s="21">
        <v>44379</v>
      </c>
      <c r="AH196" s="21">
        <v>44483</v>
      </c>
      <c r="AI196" s="21"/>
      <c r="AJ196" s="23">
        <f t="shared" si="26"/>
        <v>1</v>
      </c>
      <c r="AK196" s="23">
        <f t="shared" si="27"/>
        <v>1</v>
      </c>
      <c r="AL196" s="23">
        <f t="shared" si="28"/>
        <v>1</v>
      </c>
      <c r="AM196" s="23">
        <f t="shared" si="29"/>
        <v>1</v>
      </c>
      <c r="AN196" s="23">
        <f t="shared" si="30"/>
        <v>0</v>
      </c>
      <c r="AO196" s="22" t="s">
        <v>72</v>
      </c>
      <c r="AP196" s="22" t="s">
        <v>72</v>
      </c>
      <c r="AQ196" s="22" t="s">
        <v>72</v>
      </c>
      <c r="AR196" s="22"/>
      <c r="AS196" s="22" t="s">
        <v>2041</v>
      </c>
      <c r="AT196" s="22" t="s">
        <v>2041</v>
      </c>
      <c r="AU196" s="22" t="s">
        <v>2042</v>
      </c>
      <c r="AV196" s="22"/>
      <c r="AW196" s="22" t="s">
        <v>72</v>
      </c>
      <c r="AX196" s="22" t="s">
        <v>72</v>
      </c>
      <c r="AY196" s="22"/>
      <c r="AZ196" s="22"/>
      <c r="BA196" s="22" t="s">
        <v>2239</v>
      </c>
      <c r="BB196" s="22" t="s">
        <v>2240</v>
      </c>
      <c r="BC196" s="22"/>
      <c r="BD196" s="22"/>
      <c r="BE196" s="43" t="s">
        <v>193</v>
      </c>
    </row>
    <row r="197" spans="1:57" ht="15" customHeight="1" x14ac:dyDescent="0.25">
      <c r="A197" s="17">
        <v>39</v>
      </c>
      <c r="B197" s="43" t="s">
        <v>1927</v>
      </c>
      <c r="C197" s="43" t="s">
        <v>2203</v>
      </c>
      <c r="D197" s="43" t="s">
        <v>2217</v>
      </c>
      <c r="E197" s="43" t="s">
        <v>1038</v>
      </c>
      <c r="F197" s="43" t="s">
        <v>2032</v>
      </c>
      <c r="G197" s="43" t="s">
        <v>279</v>
      </c>
      <c r="H197" s="43" t="s">
        <v>280</v>
      </c>
      <c r="I197" s="43" t="s">
        <v>2241</v>
      </c>
      <c r="J197" s="44">
        <v>44228</v>
      </c>
      <c r="K197" s="44">
        <v>44561</v>
      </c>
      <c r="L197" s="43" t="s">
        <v>2242</v>
      </c>
      <c r="M197" s="43" t="s">
        <v>2208</v>
      </c>
      <c r="N197" s="43" t="s">
        <v>66</v>
      </c>
      <c r="O197" s="43" t="s">
        <v>2243</v>
      </c>
      <c r="P197" s="43" t="s">
        <v>68</v>
      </c>
      <c r="Q197" s="43" t="s">
        <v>69</v>
      </c>
      <c r="R197" s="53">
        <v>14400</v>
      </c>
      <c r="S197" s="53">
        <v>1440</v>
      </c>
      <c r="T197" s="53">
        <v>4320</v>
      </c>
      <c r="U197" s="53">
        <v>4320</v>
      </c>
      <c r="V197" s="53">
        <v>4320</v>
      </c>
      <c r="W197" s="53">
        <v>3301</v>
      </c>
      <c r="X197" s="53" t="s">
        <v>2244</v>
      </c>
      <c r="Y197" s="53">
        <v>4331</v>
      </c>
      <c r="Z197" s="53" t="s">
        <v>2245</v>
      </c>
      <c r="AA197" s="53">
        <v>4809</v>
      </c>
      <c r="AB197" s="53" t="s">
        <v>2246</v>
      </c>
      <c r="AC197" s="53"/>
      <c r="AD197" s="53"/>
      <c r="AE197" s="53">
        <f t="shared" si="25"/>
        <v>12441</v>
      </c>
      <c r="AF197" s="21">
        <v>44295</v>
      </c>
      <c r="AG197" s="21">
        <v>44379</v>
      </c>
      <c r="AH197" s="21">
        <v>44483</v>
      </c>
      <c r="AI197" s="21"/>
      <c r="AJ197" s="23">
        <f t="shared" si="26"/>
        <v>0.86395833333333338</v>
      </c>
      <c r="AK197" s="23">
        <f t="shared" si="27"/>
        <v>1</v>
      </c>
      <c r="AL197" s="23">
        <f t="shared" si="28"/>
        <v>1</v>
      </c>
      <c r="AM197" s="23">
        <f t="shared" si="29"/>
        <v>1</v>
      </c>
      <c r="AN197" s="23">
        <f t="shared" si="30"/>
        <v>0</v>
      </c>
      <c r="AO197" s="22" t="s">
        <v>72</v>
      </c>
      <c r="AP197" s="22" t="s">
        <v>72</v>
      </c>
      <c r="AQ197" s="22" t="s">
        <v>72</v>
      </c>
      <c r="AR197" s="22"/>
      <c r="AS197" s="22" t="s">
        <v>2040</v>
      </c>
      <c r="AT197" s="22" t="s">
        <v>2041</v>
      </c>
      <c r="AU197" s="22" t="s">
        <v>2042</v>
      </c>
      <c r="AV197" s="22"/>
      <c r="AW197" s="22" t="s">
        <v>72</v>
      </c>
      <c r="AX197" s="22" t="s">
        <v>72</v>
      </c>
      <c r="AY197" s="22"/>
      <c r="AZ197" s="22"/>
      <c r="BA197" s="22" t="s">
        <v>2247</v>
      </c>
      <c r="BB197" s="22" t="s">
        <v>2248</v>
      </c>
      <c r="BC197" s="22"/>
      <c r="BD197" s="22"/>
      <c r="BE197" s="43" t="s">
        <v>193</v>
      </c>
    </row>
    <row r="198" spans="1:57" ht="15" customHeight="1" x14ac:dyDescent="0.25">
      <c r="A198" s="17">
        <v>40</v>
      </c>
      <c r="B198" s="43" t="s">
        <v>1927</v>
      </c>
      <c r="C198" s="43" t="s">
        <v>2203</v>
      </c>
      <c r="D198" s="43" t="s">
        <v>2217</v>
      </c>
      <c r="E198" s="43" t="s">
        <v>1038</v>
      </c>
      <c r="F198" s="43" t="s">
        <v>2032</v>
      </c>
      <c r="G198" s="43" t="s">
        <v>279</v>
      </c>
      <c r="H198" s="43" t="s">
        <v>280</v>
      </c>
      <c r="I198" s="43" t="s">
        <v>2249</v>
      </c>
      <c r="J198" s="44">
        <v>44228</v>
      </c>
      <c r="K198" s="44">
        <v>44561</v>
      </c>
      <c r="L198" s="43" t="s">
        <v>2250</v>
      </c>
      <c r="M198" s="43" t="s">
        <v>2208</v>
      </c>
      <c r="N198" s="43" t="s">
        <v>66</v>
      </c>
      <c r="O198" s="43" t="s">
        <v>2251</v>
      </c>
      <c r="P198" s="43" t="s">
        <v>68</v>
      </c>
      <c r="Q198" s="43" t="s">
        <v>69</v>
      </c>
      <c r="R198" s="53">
        <v>52</v>
      </c>
      <c r="S198" s="53">
        <v>13</v>
      </c>
      <c r="T198" s="53">
        <v>13</v>
      </c>
      <c r="U198" s="53">
        <v>13</v>
      </c>
      <c r="V198" s="53">
        <v>13</v>
      </c>
      <c r="W198" s="53">
        <v>13</v>
      </c>
      <c r="X198" s="53" t="s">
        <v>2252</v>
      </c>
      <c r="Y198" s="53">
        <v>13</v>
      </c>
      <c r="Z198" s="53" t="s">
        <v>2253</v>
      </c>
      <c r="AA198" s="53">
        <v>12</v>
      </c>
      <c r="AB198" s="53" t="s">
        <v>2254</v>
      </c>
      <c r="AC198" s="53"/>
      <c r="AD198" s="53"/>
      <c r="AE198" s="53">
        <f t="shared" si="25"/>
        <v>38</v>
      </c>
      <c r="AF198" s="21">
        <v>44295</v>
      </c>
      <c r="AG198" s="21">
        <v>44379</v>
      </c>
      <c r="AH198" s="21">
        <v>44483</v>
      </c>
      <c r="AI198" s="21"/>
      <c r="AJ198" s="23">
        <f t="shared" si="26"/>
        <v>0.73076923076923073</v>
      </c>
      <c r="AK198" s="23">
        <f t="shared" si="27"/>
        <v>1</v>
      </c>
      <c r="AL198" s="23">
        <f t="shared" si="28"/>
        <v>1</v>
      </c>
      <c r="AM198" s="23">
        <f t="shared" si="29"/>
        <v>0.92307692307692313</v>
      </c>
      <c r="AN198" s="23">
        <f t="shared" si="30"/>
        <v>0</v>
      </c>
      <c r="AO198" s="22" t="s">
        <v>72</v>
      </c>
      <c r="AP198" s="22" t="s">
        <v>72</v>
      </c>
      <c r="AQ198" s="22" t="s">
        <v>72</v>
      </c>
      <c r="AR198" s="22"/>
      <c r="AS198" s="22" t="s">
        <v>2040</v>
      </c>
      <c r="AT198" s="22" t="s">
        <v>2041</v>
      </c>
      <c r="AU198" s="22" t="s">
        <v>2042</v>
      </c>
      <c r="AV198" s="22"/>
      <c r="AW198" s="22" t="s">
        <v>72</v>
      </c>
      <c r="AX198" s="22" t="s">
        <v>72</v>
      </c>
      <c r="AY198" s="22"/>
      <c r="AZ198" s="22"/>
      <c r="BA198" s="22" t="s">
        <v>2255</v>
      </c>
      <c r="BB198" s="22" t="s">
        <v>2256</v>
      </c>
      <c r="BC198" s="22"/>
      <c r="BD198" s="22"/>
      <c r="BE198" s="43" t="s">
        <v>193</v>
      </c>
    </row>
    <row r="199" spans="1:57" ht="15" customHeight="1" x14ac:dyDescent="0.25">
      <c r="A199" s="17">
        <v>41</v>
      </c>
      <c r="B199" s="43" t="s">
        <v>1927</v>
      </c>
      <c r="C199" s="43" t="s">
        <v>2203</v>
      </c>
      <c r="D199" s="43" t="s">
        <v>2217</v>
      </c>
      <c r="E199" s="43" t="s">
        <v>1038</v>
      </c>
      <c r="F199" s="43" t="s">
        <v>2032</v>
      </c>
      <c r="G199" s="43" t="s">
        <v>279</v>
      </c>
      <c r="H199" s="43" t="s">
        <v>280</v>
      </c>
      <c r="I199" s="43" t="s">
        <v>2257</v>
      </c>
      <c r="J199" s="44">
        <v>44228</v>
      </c>
      <c r="K199" s="44">
        <v>44561</v>
      </c>
      <c r="L199" s="43" t="s">
        <v>2258</v>
      </c>
      <c r="M199" s="43" t="s">
        <v>2208</v>
      </c>
      <c r="N199" s="43" t="s">
        <v>66</v>
      </c>
      <c r="O199" s="43" t="s">
        <v>2259</v>
      </c>
      <c r="P199" s="43" t="s">
        <v>68</v>
      </c>
      <c r="Q199" s="43" t="s">
        <v>69</v>
      </c>
      <c r="R199" s="53">
        <v>27</v>
      </c>
      <c r="S199" s="53">
        <v>3</v>
      </c>
      <c r="T199" s="53">
        <v>8</v>
      </c>
      <c r="U199" s="53">
        <v>8</v>
      </c>
      <c r="V199" s="53">
        <v>8</v>
      </c>
      <c r="W199" s="53">
        <v>10</v>
      </c>
      <c r="X199" s="53" t="s">
        <v>2260</v>
      </c>
      <c r="Y199" s="53">
        <v>0</v>
      </c>
      <c r="Z199" s="53" t="s">
        <v>2261</v>
      </c>
      <c r="AA199" s="53">
        <v>13</v>
      </c>
      <c r="AB199" s="53" t="s">
        <v>2262</v>
      </c>
      <c r="AC199" s="53"/>
      <c r="AD199" s="53"/>
      <c r="AE199" s="53">
        <f t="shared" si="25"/>
        <v>23</v>
      </c>
      <c r="AF199" s="21">
        <v>44295</v>
      </c>
      <c r="AG199" s="21">
        <v>44379</v>
      </c>
      <c r="AH199" s="21">
        <v>44483</v>
      </c>
      <c r="AI199" s="21"/>
      <c r="AJ199" s="23">
        <f t="shared" si="26"/>
        <v>0.85185185185185186</v>
      </c>
      <c r="AK199" s="23">
        <f t="shared" si="27"/>
        <v>1</v>
      </c>
      <c r="AL199" s="23">
        <f t="shared" si="28"/>
        <v>0</v>
      </c>
      <c r="AM199" s="23">
        <f t="shared" si="29"/>
        <v>1</v>
      </c>
      <c r="AN199" s="23">
        <f t="shared" si="30"/>
        <v>0</v>
      </c>
      <c r="AO199" s="22" t="s">
        <v>72</v>
      </c>
      <c r="AP199" s="22" t="s">
        <v>72</v>
      </c>
      <c r="AQ199" s="22" t="s">
        <v>72</v>
      </c>
      <c r="AR199" s="22"/>
      <c r="AS199" s="22" t="s">
        <v>2040</v>
      </c>
      <c r="AT199" s="22" t="s">
        <v>2041</v>
      </c>
      <c r="AU199" s="22" t="s">
        <v>2042</v>
      </c>
      <c r="AV199" s="22"/>
      <c r="AW199" s="22" t="s">
        <v>72</v>
      </c>
      <c r="AX199" s="22" t="s">
        <v>72</v>
      </c>
      <c r="AY199" s="22"/>
      <c r="AZ199" s="22"/>
      <c r="BA199" s="22" t="s">
        <v>2263</v>
      </c>
      <c r="BB199" s="22" t="s">
        <v>2264</v>
      </c>
      <c r="BC199" s="22"/>
      <c r="BD199" s="22"/>
      <c r="BE199" s="43" t="s">
        <v>193</v>
      </c>
    </row>
    <row r="200" spans="1:57" ht="15" customHeight="1" x14ac:dyDescent="0.25">
      <c r="A200" s="17">
        <v>42</v>
      </c>
      <c r="B200" s="43" t="s">
        <v>1927</v>
      </c>
      <c r="C200" s="43" t="s">
        <v>2203</v>
      </c>
      <c r="D200" s="43" t="s">
        <v>2217</v>
      </c>
      <c r="E200" s="43" t="s">
        <v>1038</v>
      </c>
      <c r="F200" s="43" t="s">
        <v>2032</v>
      </c>
      <c r="G200" s="43" t="s">
        <v>279</v>
      </c>
      <c r="H200" s="43" t="s">
        <v>280</v>
      </c>
      <c r="I200" s="43" t="s">
        <v>2265</v>
      </c>
      <c r="J200" s="44">
        <v>44228</v>
      </c>
      <c r="K200" s="44">
        <v>44561</v>
      </c>
      <c r="L200" s="43" t="s">
        <v>2266</v>
      </c>
      <c r="M200" s="43" t="s">
        <v>2208</v>
      </c>
      <c r="N200" s="43" t="s">
        <v>196</v>
      </c>
      <c r="O200" s="43" t="s">
        <v>2267</v>
      </c>
      <c r="P200" s="43" t="s">
        <v>777</v>
      </c>
      <c r="Q200" s="43" t="s">
        <v>69</v>
      </c>
      <c r="R200" s="49">
        <v>1</v>
      </c>
      <c r="S200" s="49">
        <v>0</v>
      </c>
      <c r="T200" s="49">
        <v>0.3</v>
      </c>
      <c r="U200" s="49">
        <v>0.3</v>
      </c>
      <c r="V200" s="49">
        <v>0.4</v>
      </c>
      <c r="W200" s="49">
        <v>0</v>
      </c>
      <c r="X200" s="49" t="s">
        <v>2268</v>
      </c>
      <c r="Y200" s="49">
        <v>0.05</v>
      </c>
      <c r="Z200" s="49" t="s">
        <v>2269</v>
      </c>
      <c r="AA200" s="49">
        <v>0.25</v>
      </c>
      <c r="AB200" s="49" t="s">
        <v>2270</v>
      </c>
      <c r="AC200" s="49"/>
      <c r="AD200" s="49"/>
      <c r="AE200" s="49">
        <f t="shared" si="25"/>
        <v>0.3</v>
      </c>
      <c r="AF200" s="21">
        <v>44295</v>
      </c>
      <c r="AG200" s="21">
        <v>44379</v>
      </c>
      <c r="AH200" s="21">
        <v>44483</v>
      </c>
      <c r="AI200" s="21"/>
      <c r="AJ200" s="23">
        <f t="shared" si="26"/>
        <v>0.3</v>
      </c>
      <c r="AK200" s="23" t="str">
        <f t="shared" si="27"/>
        <v/>
      </c>
      <c r="AL200" s="23">
        <f t="shared" si="28"/>
        <v>0.16666666666666669</v>
      </c>
      <c r="AM200" s="23">
        <f t="shared" si="29"/>
        <v>0.83333333333333337</v>
      </c>
      <c r="AN200" s="23">
        <f t="shared" si="30"/>
        <v>0</v>
      </c>
      <c r="AO200" s="22" t="s">
        <v>72</v>
      </c>
      <c r="AP200" s="22" t="s">
        <v>72</v>
      </c>
      <c r="AQ200" s="22" t="s">
        <v>72</v>
      </c>
      <c r="AR200" s="22"/>
      <c r="AS200" s="22" t="s">
        <v>2271</v>
      </c>
      <c r="AT200" s="22" t="s">
        <v>2041</v>
      </c>
      <c r="AU200" s="22" t="s">
        <v>2042</v>
      </c>
      <c r="AV200" s="22"/>
      <c r="AW200" s="22" t="s">
        <v>96</v>
      </c>
      <c r="AX200" s="22" t="s">
        <v>72</v>
      </c>
      <c r="AY200" s="22"/>
      <c r="AZ200" s="22"/>
      <c r="BA200" s="22" t="s">
        <v>2272</v>
      </c>
      <c r="BB200" s="22" t="s">
        <v>2273</v>
      </c>
      <c r="BC200" s="22"/>
      <c r="BD200" s="22"/>
      <c r="BE200" s="43" t="s">
        <v>193</v>
      </c>
    </row>
    <row r="201" spans="1:57" ht="15" customHeight="1" x14ac:dyDescent="0.25">
      <c r="A201" s="17">
        <v>43</v>
      </c>
      <c r="B201" s="43" t="s">
        <v>1927</v>
      </c>
      <c r="C201" s="43" t="s">
        <v>2203</v>
      </c>
      <c r="D201" s="43" t="s">
        <v>2217</v>
      </c>
      <c r="E201" s="43" t="s">
        <v>1038</v>
      </c>
      <c r="F201" s="43" t="s">
        <v>2032</v>
      </c>
      <c r="G201" s="43" t="s">
        <v>279</v>
      </c>
      <c r="H201" s="43" t="s">
        <v>280</v>
      </c>
      <c r="I201" s="43" t="s">
        <v>2274</v>
      </c>
      <c r="J201" s="44">
        <v>44228</v>
      </c>
      <c r="K201" s="44">
        <v>44561</v>
      </c>
      <c r="L201" s="43" t="s">
        <v>2275</v>
      </c>
      <c r="M201" s="43" t="s">
        <v>2208</v>
      </c>
      <c r="N201" s="43" t="s">
        <v>66</v>
      </c>
      <c r="O201" s="43" t="s">
        <v>2276</v>
      </c>
      <c r="P201" s="43" t="s">
        <v>68</v>
      </c>
      <c r="Q201" s="43" t="s">
        <v>69</v>
      </c>
      <c r="R201" s="52">
        <v>12000</v>
      </c>
      <c r="S201" s="52">
        <v>3000</v>
      </c>
      <c r="T201" s="52">
        <v>3000</v>
      </c>
      <c r="U201" s="52">
        <v>3000</v>
      </c>
      <c r="V201" s="52">
        <v>3000</v>
      </c>
      <c r="W201" s="52">
        <v>2998</v>
      </c>
      <c r="X201" s="52" t="s">
        <v>2277</v>
      </c>
      <c r="Y201" s="52">
        <v>3549</v>
      </c>
      <c r="Z201" s="52" t="s">
        <v>2278</v>
      </c>
      <c r="AA201" s="52">
        <v>3693</v>
      </c>
      <c r="AB201" s="52" t="s">
        <v>2279</v>
      </c>
      <c r="AC201" s="52"/>
      <c r="AD201" s="52"/>
      <c r="AE201" s="52">
        <f t="shared" si="25"/>
        <v>10240</v>
      </c>
      <c r="AF201" s="21">
        <v>44295</v>
      </c>
      <c r="AG201" s="21">
        <v>44379</v>
      </c>
      <c r="AH201" s="21">
        <v>44483</v>
      </c>
      <c r="AI201" s="21"/>
      <c r="AJ201" s="23">
        <f t="shared" si="26"/>
        <v>0.85333333333333339</v>
      </c>
      <c r="AK201" s="23">
        <f t="shared" si="27"/>
        <v>0.9993333333333333</v>
      </c>
      <c r="AL201" s="23">
        <f t="shared" si="28"/>
        <v>1</v>
      </c>
      <c r="AM201" s="23">
        <f t="shared" si="29"/>
        <v>1</v>
      </c>
      <c r="AN201" s="23">
        <f t="shared" si="30"/>
        <v>0</v>
      </c>
      <c r="AO201" s="22" t="s">
        <v>72</v>
      </c>
      <c r="AP201" s="22" t="s">
        <v>72</v>
      </c>
      <c r="AQ201" s="22" t="s">
        <v>72</v>
      </c>
      <c r="AR201" s="22"/>
      <c r="AS201" s="22" t="s">
        <v>2040</v>
      </c>
      <c r="AT201" s="22" t="s">
        <v>2041</v>
      </c>
      <c r="AU201" s="22" t="s">
        <v>2042</v>
      </c>
      <c r="AV201" s="22"/>
      <c r="AW201" s="22" t="s">
        <v>72</v>
      </c>
      <c r="AX201" s="22" t="s">
        <v>72</v>
      </c>
      <c r="AY201" s="22"/>
      <c r="AZ201" s="22"/>
      <c r="BA201" s="22" t="s">
        <v>2280</v>
      </c>
      <c r="BB201" s="22" t="s">
        <v>2281</v>
      </c>
      <c r="BC201" s="22"/>
      <c r="BD201" s="22"/>
      <c r="BE201" s="43" t="s">
        <v>193</v>
      </c>
    </row>
    <row r="202" spans="1:57" ht="15" customHeight="1" x14ac:dyDescent="0.25">
      <c r="A202" s="17">
        <v>44</v>
      </c>
      <c r="B202" s="43" t="s">
        <v>1927</v>
      </c>
      <c r="C202" s="43" t="s">
        <v>2203</v>
      </c>
      <c r="D202" s="43" t="s">
        <v>2282</v>
      </c>
      <c r="E202" s="43" t="s">
        <v>2115</v>
      </c>
      <c r="F202" s="43" t="s">
        <v>2116</v>
      </c>
      <c r="G202" s="43" t="s">
        <v>279</v>
      </c>
      <c r="H202" s="43" t="s">
        <v>280</v>
      </c>
      <c r="I202" s="43" t="s">
        <v>2283</v>
      </c>
      <c r="J202" s="44">
        <v>44228</v>
      </c>
      <c r="K202" s="44">
        <v>44561</v>
      </c>
      <c r="L202" s="43" t="s">
        <v>2135</v>
      </c>
      <c r="M202" s="43" t="s">
        <v>2208</v>
      </c>
      <c r="N202" s="43" t="s">
        <v>66</v>
      </c>
      <c r="O202" s="43" t="s">
        <v>2284</v>
      </c>
      <c r="P202" s="43" t="s">
        <v>68</v>
      </c>
      <c r="Q202" s="43" t="s">
        <v>69</v>
      </c>
      <c r="R202" s="52">
        <v>1</v>
      </c>
      <c r="S202" s="52">
        <v>0</v>
      </c>
      <c r="T202" s="52">
        <v>0</v>
      </c>
      <c r="U202" s="52">
        <v>0</v>
      </c>
      <c r="V202" s="52">
        <v>1</v>
      </c>
      <c r="W202" s="52">
        <v>0</v>
      </c>
      <c r="X202" s="52" t="s">
        <v>2285</v>
      </c>
      <c r="Y202" s="52">
        <v>0</v>
      </c>
      <c r="Z202" s="52" t="s">
        <v>2286</v>
      </c>
      <c r="AA202" s="52">
        <v>1</v>
      </c>
      <c r="AB202" s="52" t="s">
        <v>2287</v>
      </c>
      <c r="AC202" s="52"/>
      <c r="AD202" s="52"/>
      <c r="AE202" s="52">
        <f t="shared" si="25"/>
        <v>1</v>
      </c>
      <c r="AF202" s="21">
        <v>44295</v>
      </c>
      <c r="AG202" s="21">
        <v>44379</v>
      </c>
      <c r="AH202" s="21">
        <v>44483</v>
      </c>
      <c r="AI202" s="21"/>
      <c r="AJ202" s="23">
        <f t="shared" si="26"/>
        <v>1</v>
      </c>
      <c r="AK202" s="23" t="str">
        <f t="shared" si="27"/>
        <v/>
      </c>
      <c r="AL202" s="23" t="str">
        <f t="shared" si="28"/>
        <v/>
      </c>
      <c r="AM202" s="23" t="str">
        <f t="shared" si="29"/>
        <v/>
      </c>
      <c r="AN202" s="23">
        <f t="shared" si="30"/>
        <v>0</v>
      </c>
      <c r="AO202" s="22" t="s">
        <v>72</v>
      </c>
      <c r="AP202" s="22" t="s">
        <v>72</v>
      </c>
      <c r="AQ202" s="22" t="s">
        <v>72</v>
      </c>
      <c r="AR202" s="22"/>
      <c r="AS202" s="22" t="s">
        <v>2040</v>
      </c>
      <c r="AT202" s="22" t="s">
        <v>2041</v>
      </c>
      <c r="AU202" s="22" t="s">
        <v>2042</v>
      </c>
      <c r="AV202" s="22"/>
      <c r="AW202" s="22" t="s">
        <v>72</v>
      </c>
      <c r="AX202" s="22" t="s">
        <v>72</v>
      </c>
      <c r="AY202" s="22"/>
      <c r="AZ202" s="22"/>
      <c r="BA202" s="22" t="s">
        <v>2288</v>
      </c>
      <c r="BB202" s="22" t="s">
        <v>2289</v>
      </c>
      <c r="BC202" s="22"/>
      <c r="BD202" s="22"/>
      <c r="BE202" s="43" t="s">
        <v>193</v>
      </c>
    </row>
    <row r="203" spans="1:57" ht="15" customHeight="1" x14ac:dyDescent="0.25">
      <c r="A203" s="17">
        <v>45</v>
      </c>
      <c r="B203" s="43" t="s">
        <v>1927</v>
      </c>
      <c r="C203" s="43" t="s">
        <v>2203</v>
      </c>
      <c r="D203" s="43" t="s">
        <v>2282</v>
      </c>
      <c r="E203" s="43" t="s">
        <v>2115</v>
      </c>
      <c r="F203" s="43" t="s">
        <v>2116</v>
      </c>
      <c r="G203" s="43" t="s">
        <v>279</v>
      </c>
      <c r="H203" s="43" t="s">
        <v>280</v>
      </c>
      <c r="I203" s="43" t="s">
        <v>2290</v>
      </c>
      <c r="J203" s="44">
        <v>44228</v>
      </c>
      <c r="K203" s="44">
        <v>44561</v>
      </c>
      <c r="L203" s="43" t="s">
        <v>2135</v>
      </c>
      <c r="M203" s="43" t="s">
        <v>2208</v>
      </c>
      <c r="N203" s="43" t="s">
        <v>66</v>
      </c>
      <c r="O203" s="43" t="s">
        <v>2284</v>
      </c>
      <c r="P203" s="43" t="s">
        <v>68</v>
      </c>
      <c r="Q203" s="43" t="s">
        <v>69</v>
      </c>
      <c r="R203" s="52">
        <v>4668</v>
      </c>
      <c r="S203" s="52">
        <v>934</v>
      </c>
      <c r="T203" s="52">
        <v>1167</v>
      </c>
      <c r="U203" s="52">
        <v>1167</v>
      </c>
      <c r="V203" s="52">
        <v>1400</v>
      </c>
      <c r="W203" s="52">
        <v>2743</v>
      </c>
      <c r="X203" s="52" t="s">
        <v>2291</v>
      </c>
      <c r="Y203" s="52">
        <v>1925</v>
      </c>
      <c r="Z203" s="52" t="s">
        <v>2292</v>
      </c>
      <c r="AA203" s="52">
        <v>0</v>
      </c>
      <c r="AB203" s="52" t="s">
        <v>2293</v>
      </c>
      <c r="AC203" s="52"/>
      <c r="AD203" s="52"/>
      <c r="AE203" s="52">
        <f t="shared" si="25"/>
        <v>4668</v>
      </c>
      <c r="AF203" s="21">
        <v>44295</v>
      </c>
      <c r="AG203" s="21">
        <v>44379</v>
      </c>
      <c r="AH203" s="21">
        <v>44483</v>
      </c>
      <c r="AI203" s="21"/>
      <c r="AJ203" s="23">
        <f t="shared" si="26"/>
        <v>1</v>
      </c>
      <c r="AK203" s="23">
        <f t="shared" si="27"/>
        <v>1</v>
      </c>
      <c r="AL203" s="23">
        <f t="shared" si="28"/>
        <v>1</v>
      </c>
      <c r="AM203" s="23">
        <f t="shared" si="29"/>
        <v>0</v>
      </c>
      <c r="AN203" s="23">
        <f t="shared" si="30"/>
        <v>0</v>
      </c>
      <c r="AO203" s="22" t="s">
        <v>72</v>
      </c>
      <c r="AP203" s="22" t="s">
        <v>72</v>
      </c>
      <c r="AQ203" s="22" t="s">
        <v>72</v>
      </c>
      <c r="AR203" s="22"/>
      <c r="AS203" s="22" t="s">
        <v>2040</v>
      </c>
      <c r="AT203" s="22" t="s">
        <v>2041</v>
      </c>
      <c r="AU203" s="22" t="s">
        <v>2042</v>
      </c>
      <c r="AV203" s="22"/>
      <c r="AW203" s="22" t="s">
        <v>72</v>
      </c>
      <c r="AX203" s="22" t="s">
        <v>72</v>
      </c>
      <c r="AY203" s="22"/>
      <c r="AZ203" s="22"/>
      <c r="BA203" s="22" t="s">
        <v>2294</v>
      </c>
      <c r="BB203" s="22" t="s">
        <v>2295</v>
      </c>
      <c r="BC203" s="22"/>
      <c r="BD203" s="22"/>
      <c r="BE203" s="43" t="s">
        <v>193</v>
      </c>
    </row>
    <row r="204" spans="1:57" ht="15" customHeight="1" x14ac:dyDescent="0.25">
      <c r="A204" s="17">
        <v>46</v>
      </c>
      <c r="B204" s="43" t="s">
        <v>1927</v>
      </c>
      <c r="C204" s="43" t="s">
        <v>2203</v>
      </c>
      <c r="D204" s="43" t="s">
        <v>2296</v>
      </c>
      <c r="E204" s="43" t="s">
        <v>1527</v>
      </c>
      <c r="F204" s="43" t="s">
        <v>1139</v>
      </c>
      <c r="G204" s="43" t="s">
        <v>279</v>
      </c>
      <c r="H204" s="43" t="s">
        <v>155</v>
      </c>
      <c r="I204" s="43" t="s">
        <v>2297</v>
      </c>
      <c r="J204" s="44">
        <v>44228</v>
      </c>
      <c r="K204" s="44">
        <v>44561</v>
      </c>
      <c r="L204" s="43" t="s">
        <v>2298</v>
      </c>
      <c r="M204" s="43" t="s">
        <v>2208</v>
      </c>
      <c r="N204" s="43" t="s">
        <v>66</v>
      </c>
      <c r="O204" s="43" t="s">
        <v>2299</v>
      </c>
      <c r="P204" s="43" t="s">
        <v>68</v>
      </c>
      <c r="Q204" s="43" t="s">
        <v>69</v>
      </c>
      <c r="R204" s="52">
        <v>3</v>
      </c>
      <c r="S204" s="52">
        <v>0</v>
      </c>
      <c r="T204" s="52">
        <v>1</v>
      </c>
      <c r="U204" s="52">
        <v>1</v>
      </c>
      <c r="V204" s="52">
        <v>1</v>
      </c>
      <c r="W204" s="52">
        <v>0</v>
      </c>
      <c r="X204" s="52" t="s">
        <v>2300</v>
      </c>
      <c r="Y204" s="52">
        <v>1</v>
      </c>
      <c r="Z204" s="52" t="s">
        <v>2301</v>
      </c>
      <c r="AA204" s="52">
        <v>0</v>
      </c>
      <c r="AB204" s="52" t="s">
        <v>2302</v>
      </c>
      <c r="AC204" s="52"/>
      <c r="AD204" s="52"/>
      <c r="AE204" s="52">
        <f t="shared" si="25"/>
        <v>1</v>
      </c>
      <c r="AF204" s="21">
        <v>44295</v>
      </c>
      <c r="AG204" s="21">
        <v>44379</v>
      </c>
      <c r="AH204" s="21">
        <v>44483</v>
      </c>
      <c r="AI204" s="21"/>
      <c r="AJ204" s="23">
        <f t="shared" si="26"/>
        <v>0.33333333333333331</v>
      </c>
      <c r="AK204" s="23" t="str">
        <f t="shared" si="27"/>
        <v/>
      </c>
      <c r="AL204" s="23">
        <f t="shared" si="28"/>
        <v>1</v>
      </c>
      <c r="AM204" s="23">
        <f t="shared" si="29"/>
        <v>0</v>
      </c>
      <c r="AN204" s="23">
        <f t="shared" si="30"/>
        <v>0</v>
      </c>
      <c r="AO204" s="22" t="s">
        <v>72</v>
      </c>
      <c r="AP204" s="22" t="s">
        <v>72</v>
      </c>
      <c r="AQ204" s="22" t="s">
        <v>72</v>
      </c>
      <c r="AR204" s="22"/>
      <c r="AS204" s="22" t="s">
        <v>2040</v>
      </c>
      <c r="AT204" s="22" t="s">
        <v>2041</v>
      </c>
      <c r="AU204" s="22" t="s">
        <v>2042</v>
      </c>
      <c r="AV204" s="22"/>
      <c r="AW204" s="22" t="s">
        <v>72</v>
      </c>
      <c r="AX204" s="22" t="s">
        <v>72</v>
      </c>
      <c r="AY204" s="22"/>
      <c r="AZ204" s="22"/>
      <c r="BA204" s="22" t="s">
        <v>2303</v>
      </c>
      <c r="BB204" s="22" t="s">
        <v>2304</v>
      </c>
      <c r="BC204" s="22"/>
      <c r="BD204" s="22"/>
      <c r="BE204" s="43" t="s">
        <v>193</v>
      </c>
    </row>
    <row r="205" spans="1:57" ht="15" customHeight="1" x14ac:dyDescent="0.25">
      <c r="A205" s="17">
        <v>47</v>
      </c>
      <c r="B205" s="43" t="s">
        <v>1927</v>
      </c>
      <c r="C205" s="43" t="s">
        <v>2305</v>
      </c>
      <c r="D205" s="43" t="s">
        <v>2306</v>
      </c>
      <c r="E205" s="43" t="s">
        <v>1038</v>
      </c>
      <c r="F205" s="43" t="s">
        <v>2032</v>
      </c>
      <c r="G205" s="43" t="s">
        <v>279</v>
      </c>
      <c r="H205" s="43" t="s">
        <v>280</v>
      </c>
      <c r="I205" s="43" t="s">
        <v>2307</v>
      </c>
      <c r="J205" s="44">
        <v>44200</v>
      </c>
      <c r="K205" s="44">
        <v>44561</v>
      </c>
      <c r="L205" s="43" t="s">
        <v>2308</v>
      </c>
      <c r="M205" s="43" t="s">
        <v>2309</v>
      </c>
      <c r="N205" s="43" t="s">
        <v>66</v>
      </c>
      <c r="O205" s="43" t="s">
        <v>2310</v>
      </c>
      <c r="P205" s="43" t="s">
        <v>68</v>
      </c>
      <c r="Q205" s="43" t="s">
        <v>69</v>
      </c>
      <c r="R205" s="54">
        <v>13691592</v>
      </c>
      <c r="S205" s="54">
        <v>1369159</v>
      </c>
      <c r="T205" s="54">
        <v>4107478</v>
      </c>
      <c r="U205" s="54">
        <v>4107478</v>
      </c>
      <c r="V205" s="54">
        <v>4107477</v>
      </c>
      <c r="W205" s="54">
        <v>464099</v>
      </c>
      <c r="X205" s="55" t="s">
        <v>2311</v>
      </c>
      <c r="Y205" s="54">
        <v>2809430</v>
      </c>
      <c r="Z205" s="55" t="s">
        <v>2312</v>
      </c>
      <c r="AA205" s="54">
        <v>12465942</v>
      </c>
      <c r="AB205" s="52" t="s">
        <v>2313</v>
      </c>
      <c r="AC205" s="54"/>
      <c r="AD205" s="54"/>
      <c r="AE205" s="54">
        <f t="shared" si="25"/>
        <v>15739471</v>
      </c>
      <c r="AF205" s="21">
        <v>44295</v>
      </c>
      <c r="AG205" s="21">
        <v>44379</v>
      </c>
      <c r="AH205" s="21">
        <v>44483</v>
      </c>
      <c r="AI205" s="21"/>
      <c r="AJ205" s="23">
        <f t="shared" si="26"/>
        <v>1</v>
      </c>
      <c r="AK205" s="23">
        <f t="shared" si="27"/>
        <v>0.33896647504051758</v>
      </c>
      <c r="AL205" s="23">
        <f t="shared" si="28"/>
        <v>0.68397931772245646</v>
      </c>
      <c r="AM205" s="23">
        <f t="shared" si="29"/>
        <v>1</v>
      </c>
      <c r="AN205" s="23">
        <f t="shared" si="30"/>
        <v>0</v>
      </c>
      <c r="AO205" s="22" t="s">
        <v>72</v>
      </c>
      <c r="AP205" s="22" t="s">
        <v>72</v>
      </c>
      <c r="AQ205" s="22" t="s">
        <v>72</v>
      </c>
      <c r="AR205" s="22"/>
      <c r="AS205" s="22" t="s">
        <v>2040</v>
      </c>
      <c r="AT205" s="22" t="s">
        <v>2040</v>
      </c>
      <c r="AU205" s="22" t="s">
        <v>2042</v>
      </c>
      <c r="AV205" s="22"/>
      <c r="AW205" s="22" t="s">
        <v>72</v>
      </c>
      <c r="AX205" s="22" t="s">
        <v>72</v>
      </c>
      <c r="AY205" s="22"/>
      <c r="AZ205" s="22"/>
      <c r="BA205" s="22" t="s">
        <v>2314</v>
      </c>
      <c r="BB205" s="22" t="s">
        <v>2315</v>
      </c>
      <c r="BC205" s="22"/>
      <c r="BD205" s="22"/>
      <c r="BE205" s="43" t="s">
        <v>193</v>
      </c>
    </row>
    <row r="206" spans="1:57" ht="15" customHeight="1" x14ac:dyDescent="0.25">
      <c r="A206" s="17">
        <v>48</v>
      </c>
      <c r="B206" s="43" t="s">
        <v>1927</v>
      </c>
      <c r="C206" s="43" t="s">
        <v>2305</v>
      </c>
      <c r="D206" s="43" t="s">
        <v>2306</v>
      </c>
      <c r="E206" s="43" t="s">
        <v>1038</v>
      </c>
      <c r="F206" s="43" t="s">
        <v>2032</v>
      </c>
      <c r="G206" s="43" t="s">
        <v>279</v>
      </c>
      <c r="H206" s="43" t="s">
        <v>280</v>
      </c>
      <c r="I206" s="43" t="s">
        <v>2316</v>
      </c>
      <c r="J206" s="44">
        <v>44200</v>
      </c>
      <c r="K206" s="44">
        <v>44561</v>
      </c>
      <c r="L206" s="43" t="s">
        <v>2034</v>
      </c>
      <c r="M206" s="43" t="s">
        <v>2309</v>
      </c>
      <c r="N206" s="43" t="s">
        <v>66</v>
      </c>
      <c r="O206" s="43" t="s">
        <v>2310</v>
      </c>
      <c r="P206" s="43" t="s">
        <v>68</v>
      </c>
      <c r="Q206" s="43" t="s">
        <v>69</v>
      </c>
      <c r="R206" s="54">
        <v>30</v>
      </c>
      <c r="S206" s="54">
        <v>3</v>
      </c>
      <c r="T206" s="54">
        <v>9</v>
      </c>
      <c r="U206" s="54">
        <v>9</v>
      </c>
      <c r="V206" s="54">
        <v>9</v>
      </c>
      <c r="W206" s="54">
        <v>3</v>
      </c>
      <c r="X206" s="55" t="s">
        <v>2317</v>
      </c>
      <c r="Y206" s="54">
        <v>15</v>
      </c>
      <c r="Z206" s="55" t="s">
        <v>2318</v>
      </c>
      <c r="AA206" s="54">
        <v>9</v>
      </c>
      <c r="AB206" s="52" t="s">
        <v>2319</v>
      </c>
      <c r="AC206" s="54"/>
      <c r="AD206" s="54"/>
      <c r="AE206" s="54">
        <f t="shared" si="25"/>
        <v>27</v>
      </c>
      <c r="AF206" s="21">
        <v>44295</v>
      </c>
      <c r="AG206" s="21">
        <v>44379</v>
      </c>
      <c r="AH206" s="21">
        <v>44483</v>
      </c>
      <c r="AI206" s="21"/>
      <c r="AJ206" s="23">
        <f t="shared" si="26"/>
        <v>0.9</v>
      </c>
      <c r="AK206" s="23">
        <f t="shared" si="27"/>
        <v>1</v>
      </c>
      <c r="AL206" s="23">
        <f t="shared" si="28"/>
        <v>1</v>
      </c>
      <c r="AM206" s="23">
        <f t="shared" si="29"/>
        <v>1</v>
      </c>
      <c r="AN206" s="23">
        <f t="shared" si="30"/>
        <v>0</v>
      </c>
      <c r="AO206" s="22" t="s">
        <v>72</v>
      </c>
      <c r="AP206" s="22" t="s">
        <v>72</v>
      </c>
      <c r="AQ206" s="22" t="s">
        <v>72</v>
      </c>
      <c r="AR206" s="22"/>
      <c r="AS206" s="22" t="s">
        <v>2040</v>
      </c>
      <c r="AT206" s="22" t="s">
        <v>2320</v>
      </c>
      <c r="AU206" s="22" t="s">
        <v>2042</v>
      </c>
      <c r="AV206" s="22"/>
      <c r="AW206" s="22" t="s">
        <v>72</v>
      </c>
      <c r="AX206" s="22" t="s">
        <v>72</v>
      </c>
      <c r="AY206" s="22"/>
      <c r="AZ206" s="22"/>
      <c r="BA206" s="22" t="s">
        <v>2321</v>
      </c>
      <c r="BB206" s="22" t="s">
        <v>2322</v>
      </c>
      <c r="BC206" s="22"/>
      <c r="BD206" s="22"/>
      <c r="BE206" s="43" t="s">
        <v>193</v>
      </c>
    </row>
    <row r="207" spans="1:57" ht="15" customHeight="1" x14ac:dyDescent="0.25">
      <c r="A207" s="17">
        <v>49</v>
      </c>
      <c r="B207" s="43" t="s">
        <v>1927</v>
      </c>
      <c r="C207" s="43" t="s">
        <v>2305</v>
      </c>
      <c r="D207" s="43" t="s">
        <v>2323</v>
      </c>
      <c r="E207" s="43" t="s">
        <v>1038</v>
      </c>
      <c r="F207" s="43" t="s">
        <v>2032</v>
      </c>
      <c r="G207" s="43" t="s">
        <v>279</v>
      </c>
      <c r="H207" s="43" t="s">
        <v>280</v>
      </c>
      <c r="I207" s="43" t="s">
        <v>2324</v>
      </c>
      <c r="J207" s="44">
        <v>44228</v>
      </c>
      <c r="K207" s="44">
        <v>44561</v>
      </c>
      <c r="L207" s="43" t="s">
        <v>2325</v>
      </c>
      <c r="M207" s="43" t="s">
        <v>2309</v>
      </c>
      <c r="N207" s="43" t="s">
        <v>66</v>
      </c>
      <c r="O207" s="43" t="s">
        <v>2326</v>
      </c>
      <c r="P207" s="43" t="s">
        <v>68</v>
      </c>
      <c r="Q207" s="43" t="s">
        <v>69</v>
      </c>
      <c r="R207" s="54">
        <v>1</v>
      </c>
      <c r="S207" s="54">
        <v>0</v>
      </c>
      <c r="T207" s="54">
        <v>0</v>
      </c>
      <c r="U207" s="54">
        <v>0</v>
      </c>
      <c r="V207" s="54">
        <v>1</v>
      </c>
      <c r="W207" s="54">
        <v>0</v>
      </c>
      <c r="X207" s="55" t="s">
        <v>2327</v>
      </c>
      <c r="Y207" s="54">
        <v>0</v>
      </c>
      <c r="Z207" s="55" t="s">
        <v>2328</v>
      </c>
      <c r="AA207" s="54">
        <v>0</v>
      </c>
      <c r="AB207" s="52" t="s">
        <v>2329</v>
      </c>
      <c r="AC207" s="54"/>
      <c r="AD207" s="54"/>
      <c r="AE207" s="54">
        <f t="shared" si="25"/>
        <v>0</v>
      </c>
      <c r="AF207" s="21">
        <v>44295</v>
      </c>
      <c r="AG207" s="21">
        <v>44379</v>
      </c>
      <c r="AH207" s="21">
        <v>44483</v>
      </c>
      <c r="AI207" s="21"/>
      <c r="AJ207" s="23">
        <f t="shared" si="26"/>
        <v>0</v>
      </c>
      <c r="AK207" s="23" t="str">
        <f t="shared" si="27"/>
        <v/>
      </c>
      <c r="AL207" s="23" t="str">
        <f t="shared" si="28"/>
        <v/>
      </c>
      <c r="AM207" s="23" t="str">
        <f t="shared" si="29"/>
        <v/>
      </c>
      <c r="AN207" s="23">
        <f t="shared" si="30"/>
        <v>0</v>
      </c>
      <c r="AO207" s="22" t="s">
        <v>72</v>
      </c>
      <c r="AP207" s="22" t="s">
        <v>72</v>
      </c>
      <c r="AQ207" s="22" t="s">
        <v>72</v>
      </c>
      <c r="AR207" s="22"/>
      <c r="AS207" s="22" t="s">
        <v>2103</v>
      </c>
      <c r="AT207" s="22" t="s">
        <v>2214</v>
      </c>
      <c r="AU207" s="22" t="s">
        <v>2042</v>
      </c>
      <c r="AV207" s="22"/>
      <c r="AW207" s="22" t="s">
        <v>96</v>
      </c>
      <c r="AX207" s="22" t="s">
        <v>96</v>
      </c>
      <c r="AY207" s="22"/>
      <c r="AZ207" s="22"/>
      <c r="BA207" s="22" t="s">
        <v>1021</v>
      </c>
      <c r="BB207" s="22" t="s">
        <v>1021</v>
      </c>
      <c r="BC207" s="22"/>
      <c r="BD207" s="22"/>
      <c r="BE207" s="43" t="s">
        <v>193</v>
      </c>
    </row>
    <row r="208" spans="1:57" ht="15" customHeight="1" x14ac:dyDescent="0.25">
      <c r="A208" s="17">
        <v>50</v>
      </c>
      <c r="B208" s="43" t="s">
        <v>1927</v>
      </c>
      <c r="C208" s="43" t="s">
        <v>2305</v>
      </c>
      <c r="D208" s="43" t="s">
        <v>2330</v>
      </c>
      <c r="E208" s="43" t="s">
        <v>1527</v>
      </c>
      <c r="F208" s="43" t="s">
        <v>1139</v>
      </c>
      <c r="G208" s="43" t="s">
        <v>279</v>
      </c>
      <c r="H208" s="43" t="s">
        <v>280</v>
      </c>
      <c r="I208" s="43" t="s">
        <v>2331</v>
      </c>
      <c r="J208" s="44">
        <v>44228</v>
      </c>
      <c r="K208" s="44">
        <v>44561</v>
      </c>
      <c r="L208" s="43" t="s">
        <v>2332</v>
      </c>
      <c r="M208" s="43" t="s">
        <v>2309</v>
      </c>
      <c r="N208" s="43" t="s">
        <v>66</v>
      </c>
      <c r="O208" s="43" t="s">
        <v>2333</v>
      </c>
      <c r="P208" s="43" t="s">
        <v>68</v>
      </c>
      <c r="Q208" s="43" t="s">
        <v>69</v>
      </c>
      <c r="R208" s="54">
        <v>1</v>
      </c>
      <c r="S208" s="54">
        <v>0</v>
      </c>
      <c r="T208" s="54">
        <v>0</v>
      </c>
      <c r="U208" s="54">
        <v>0</v>
      </c>
      <c r="V208" s="54">
        <v>1</v>
      </c>
      <c r="W208" s="54">
        <v>0</v>
      </c>
      <c r="X208" s="55" t="s">
        <v>2334</v>
      </c>
      <c r="Y208" s="54">
        <v>0</v>
      </c>
      <c r="Z208" s="55" t="s">
        <v>2335</v>
      </c>
      <c r="AA208" s="54">
        <v>0</v>
      </c>
      <c r="AB208" s="52" t="s">
        <v>2336</v>
      </c>
      <c r="AC208" s="54"/>
      <c r="AD208" s="54"/>
      <c r="AE208" s="54">
        <f t="shared" si="25"/>
        <v>0</v>
      </c>
      <c r="AF208" s="21">
        <v>44295</v>
      </c>
      <c r="AG208" s="21">
        <v>44379</v>
      </c>
      <c r="AH208" s="21">
        <v>44483</v>
      </c>
      <c r="AI208" s="21"/>
      <c r="AJ208" s="23">
        <f t="shared" si="26"/>
        <v>0</v>
      </c>
      <c r="AK208" s="23" t="str">
        <f t="shared" si="27"/>
        <v/>
      </c>
      <c r="AL208" s="23" t="str">
        <f t="shared" si="28"/>
        <v/>
      </c>
      <c r="AM208" s="23" t="str">
        <f t="shared" si="29"/>
        <v/>
      </c>
      <c r="AN208" s="23">
        <f t="shared" si="30"/>
        <v>0</v>
      </c>
      <c r="AO208" s="22" t="s">
        <v>72</v>
      </c>
      <c r="AP208" s="22" t="s">
        <v>72</v>
      </c>
      <c r="AQ208" s="22" t="s">
        <v>72</v>
      </c>
      <c r="AR208" s="22"/>
      <c r="AS208" s="22" t="s">
        <v>2040</v>
      </c>
      <c r="AT208" s="22" t="s">
        <v>2040</v>
      </c>
      <c r="AU208" s="22" t="s">
        <v>2042</v>
      </c>
      <c r="AV208" s="22"/>
      <c r="AW208" s="22" t="s">
        <v>96</v>
      </c>
      <c r="AX208" s="22" t="s">
        <v>96</v>
      </c>
      <c r="AY208" s="22"/>
      <c r="AZ208" s="22"/>
      <c r="BA208" s="22" t="s">
        <v>2337</v>
      </c>
      <c r="BB208" s="22" t="s">
        <v>2338</v>
      </c>
      <c r="BC208" s="22"/>
      <c r="BD208" s="22"/>
      <c r="BE208" s="43" t="s">
        <v>193</v>
      </c>
    </row>
    <row r="209" spans="1:57" ht="15" customHeight="1" x14ac:dyDescent="0.25">
      <c r="A209" s="17">
        <v>51</v>
      </c>
      <c r="B209" s="43" t="s">
        <v>1927</v>
      </c>
      <c r="C209" s="43" t="s">
        <v>2305</v>
      </c>
      <c r="D209" s="43" t="s">
        <v>2330</v>
      </c>
      <c r="E209" s="43" t="s">
        <v>1038</v>
      </c>
      <c r="F209" s="43" t="s">
        <v>2032</v>
      </c>
      <c r="G209" s="43" t="s">
        <v>279</v>
      </c>
      <c r="H209" s="43" t="s">
        <v>280</v>
      </c>
      <c r="I209" s="43" t="s">
        <v>2339</v>
      </c>
      <c r="J209" s="44">
        <v>44228</v>
      </c>
      <c r="K209" s="44">
        <v>44561</v>
      </c>
      <c r="L209" s="43" t="s">
        <v>2340</v>
      </c>
      <c r="M209" s="43" t="s">
        <v>2309</v>
      </c>
      <c r="N209" s="43" t="s">
        <v>196</v>
      </c>
      <c r="O209" s="43" t="s">
        <v>2333</v>
      </c>
      <c r="P209" s="43" t="s">
        <v>68</v>
      </c>
      <c r="Q209" s="43" t="s">
        <v>69</v>
      </c>
      <c r="R209" s="48">
        <v>1</v>
      </c>
      <c r="S209" s="48">
        <v>0</v>
      </c>
      <c r="T209" s="48">
        <v>0.5</v>
      </c>
      <c r="U209" s="48">
        <v>0</v>
      </c>
      <c r="V209" s="48">
        <v>0.5</v>
      </c>
      <c r="W209" s="48">
        <v>0</v>
      </c>
      <c r="X209" s="56" t="s">
        <v>2341</v>
      </c>
      <c r="Y209" s="48">
        <v>0.6</v>
      </c>
      <c r="Z209" s="56" t="s">
        <v>2342</v>
      </c>
      <c r="AA209" s="48">
        <v>0.4</v>
      </c>
      <c r="AB209" s="52" t="s">
        <v>2343</v>
      </c>
      <c r="AC209" s="48"/>
      <c r="AD209" s="48"/>
      <c r="AE209" s="48">
        <f t="shared" si="25"/>
        <v>1</v>
      </c>
      <c r="AF209" s="21">
        <v>44295</v>
      </c>
      <c r="AG209" s="21">
        <v>44379</v>
      </c>
      <c r="AH209" s="21">
        <v>44483</v>
      </c>
      <c r="AI209" s="21"/>
      <c r="AJ209" s="23">
        <f t="shared" si="26"/>
        <v>1</v>
      </c>
      <c r="AK209" s="23" t="str">
        <f t="shared" si="27"/>
        <v/>
      </c>
      <c r="AL209" s="23">
        <f t="shared" si="28"/>
        <v>1</v>
      </c>
      <c r="AM209" s="23" t="str">
        <f t="shared" si="29"/>
        <v/>
      </c>
      <c r="AN209" s="23">
        <f t="shared" si="30"/>
        <v>0</v>
      </c>
      <c r="AO209" s="22" t="s">
        <v>72</v>
      </c>
      <c r="AP209" s="22" t="s">
        <v>72</v>
      </c>
      <c r="AQ209" s="22" t="s">
        <v>72</v>
      </c>
      <c r="AR209" s="22"/>
      <c r="AS209" s="22" t="s">
        <v>2196</v>
      </c>
      <c r="AT209" s="22" t="s">
        <v>2344</v>
      </c>
      <c r="AU209" s="22" t="s">
        <v>2042</v>
      </c>
      <c r="AV209" s="22"/>
      <c r="AW209" s="22" t="s">
        <v>96</v>
      </c>
      <c r="AX209" s="22" t="s">
        <v>72</v>
      </c>
      <c r="AY209" s="22"/>
      <c r="AZ209" s="22"/>
      <c r="BA209" s="22" t="s">
        <v>1021</v>
      </c>
      <c r="BB209" s="22" t="s">
        <v>2345</v>
      </c>
      <c r="BC209" s="22"/>
      <c r="BD209" s="22"/>
      <c r="BE209" s="43" t="s">
        <v>193</v>
      </c>
    </row>
    <row r="210" spans="1:57" ht="15" customHeight="1" x14ac:dyDescent="0.25">
      <c r="A210" s="17">
        <v>52</v>
      </c>
      <c r="B210" s="43" t="s">
        <v>1927</v>
      </c>
      <c r="C210" s="43" t="s">
        <v>2305</v>
      </c>
      <c r="D210" s="43" t="s">
        <v>2346</v>
      </c>
      <c r="E210" s="43" t="s">
        <v>1038</v>
      </c>
      <c r="F210" s="43" t="s">
        <v>2032</v>
      </c>
      <c r="G210" s="43" t="s">
        <v>279</v>
      </c>
      <c r="H210" s="43" t="s">
        <v>280</v>
      </c>
      <c r="I210" s="43" t="s">
        <v>2347</v>
      </c>
      <c r="J210" s="44">
        <v>44228</v>
      </c>
      <c r="K210" s="44">
        <v>44561</v>
      </c>
      <c r="L210" s="43" t="s">
        <v>2034</v>
      </c>
      <c r="M210" s="43" t="s">
        <v>2309</v>
      </c>
      <c r="N210" s="43" t="s">
        <v>66</v>
      </c>
      <c r="O210" s="43" t="s">
        <v>2348</v>
      </c>
      <c r="P210" s="43" t="s">
        <v>68</v>
      </c>
      <c r="Q210" s="43" t="s">
        <v>69</v>
      </c>
      <c r="R210" s="54">
        <v>50000</v>
      </c>
      <c r="S210" s="54">
        <v>5000</v>
      </c>
      <c r="T210" s="54">
        <v>15000</v>
      </c>
      <c r="U210" s="54">
        <v>15000</v>
      </c>
      <c r="V210" s="54">
        <v>15000</v>
      </c>
      <c r="W210" s="54">
        <v>0</v>
      </c>
      <c r="X210" s="55" t="s">
        <v>2349</v>
      </c>
      <c r="Y210" s="54">
        <v>0</v>
      </c>
      <c r="Z210" s="55" t="s">
        <v>2350</v>
      </c>
      <c r="AA210" s="54">
        <v>11980</v>
      </c>
      <c r="AB210" s="52" t="s">
        <v>2351</v>
      </c>
      <c r="AC210" s="54"/>
      <c r="AD210" s="54"/>
      <c r="AE210" s="54">
        <f t="shared" si="25"/>
        <v>11980</v>
      </c>
      <c r="AF210" s="21">
        <v>44295</v>
      </c>
      <c r="AG210" s="21">
        <v>44379</v>
      </c>
      <c r="AH210" s="21">
        <v>44483</v>
      </c>
      <c r="AI210" s="21"/>
      <c r="AJ210" s="23">
        <f t="shared" si="26"/>
        <v>0.23960000000000001</v>
      </c>
      <c r="AK210" s="23">
        <f t="shared" si="27"/>
        <v>0</v>
      </c>
      <c r="AL210" s="23">
        <f t="shared" si="28"/>
        <v>0</v>
      </c>
      <c r="AM210" s="23">
        <f t="shared" si="29"/>
        <v>0.79866666666666664</v>
      </c>
      <c r="AN210" s="23">
        <f t="shared" si="30"/>
        <v>0</v>
      </c>
      <c r="AO210" s="22" t="s">
        <v>72</v>
      </c>
      <c r="AP210" s="22" t="s">
        <v>72</v>
      </c>
      <c r="AQ210" s="22" t="s">
        <v>72</v>
      </c>
      <c r="AR210" s="22"/>
      <c r="AS210" s="22" t="s">
        <v>2040</v>
      </c>
      <c r="AT210" s="22" t="s">
        <v>2214</v>
      </c>
      <c r="AU210" s="22" t="s">
        <v>2042</v>
      </c>
      <c r="AV210" s="22"/>
      <c r="AW210" s="22" t="s">
        <v>794</v>
      </c>
      <c r="AX210" s="22" t="s">
        <v>794</v>
      </c>
      <c r="AY210" s="22"/>
      <c r="AZ210" s="22"/>
      <c r="BA210" s="22" t="s">
        <v>2352</v>
      </c>
      <c r="BB210" s="22" t="s">
        <v>2353</v>
      </c>
      <c r="BC210" s="22"/>
      <c r="BD210" s="22"/>
      <c r="BE210" s="43" t="s">
        <v>193</v>
      </c>
    </row>
    <row r="211" spans="1:57" ht="15" customHeight="1" x14ac:dyDescent="0.25">
      <c r="A211" s="17">
        <v>53</v>
      </c>
      <c r="B211" s="43" t="s">
        <v>1927</v>
      </c>
      <c r="C211" s="43" t="s">
        <v>2305</v>
      </c>
      <c r="D211" s="43" t="s">
        <v>2346</v>
      </c>
      <c r="E211" s="43" t="s">
        <v>1038</v>
      </c>
      <c r="F211" s="43" t="s">
        <v>2032</v>
      </c>
      <c r="G211" s="43" t="s">
        <v>279</v>
      </c>
      <c r="H211" s="43" t="s">
        <v>280</v>
      </c>
      <c r="I211" s="43" t="s">
        <v>2354</v>
      </c>
      <c r="J211" s="44">
        <v>44228</v>
      </c>
      <c r="K211" s="44">
        <v>44561</v>
      </c>
      <c r="L211" s="43" t="s">
        <v>2355</v>
      </c>
      <c r="M211" s="43" t="s">
        <v>2309</v>
      </c>
      <c r="N211" s="43" t="s">
        <v>66</v>
      </c>
      <c r="O211" s="43" t="s">
        <v>2348</v>
      </c>
      <c r="P211" s="43" t="s">
        <v>68</v>
      </c>
      <c r="Q211" s="43" t="s">
        <v>69</v>
      </c>
      <c r="R211" s="54">
        <v>1</v>
      </c>
      <c r="S211" s="54">
        <v>0</v>
      </c>
      <c r="T211" s="54">
        <v>0</v>
      </c>
      <c r="U211" s="54">
        <v>1</v>
      </c>
      <c r="V211" s="54">
        <v>0</v>
      </c>
      <c r="W211" s="54">
        <v>0</v>
      </c>
      <c r="X211" s="55" t="s">
        <v>2356</v>
      </c>
      <c r="Y211" s="54">
        <v>1</v>
      </c>
      <c r="Z211" s="55" t="s">
        <v>2357</v>
      </c>
      <c r="AA211" s="54">
        <v>0</v>
      </c>
      <c r="AB211" s="52" t="s">
        <v>2358</v>
      </c>
      <c r="AC211" s="54"/>
      <c r="AD211" s="54"/>
      <c r="AE211" s="54">
        <f t="shared" si="25"/>
        <v>1</v>
      </c>
      <c r="AF211" s="21">
        <v>44295</v>
      </c>
      <c r="AG211" s="21">
        <v>44379</v>
      </c>
      <c r="AH211" s="21">
        <v>44483</v>
      </c>
      <c r="AI211" s="21"/>
      <c r="AJ211" s="23">
        <f t="shared" si="26"/>
        <v>1</v>
      </c>
      <c r="AK211" s="23" t="str">
        <f t="shared" si="27"/>
        <v/>
      </c>
      <c r="AL211" s="23" t="str">
        <f t="shared" si="28"/>
        <v/>
      </c>
      <c r="AM211" s="23">
        <f t="shared" si="29"/>
        <v>0</v>
      </c>
      <c r="AN211" s="23" t="str">
        <f t="shared" si="30"/>
        <v/>
      </c>
      <c r="AO211" s="22" t="s">
        <v>72</v>
      </c>
      <c r="AP211" s="22" t="s">
        <v>72</v>
      </c>
      <c r="AQ211" s="22" t="s">
        <v>72</v>
      </c>
      <c r="AR211" s="22"/>
      <c r="AS211" s="22" t="s">
        <v>2196</v>
      </c>
      <c r="AT211" s="22" t="s">
        <v>2320</v>
      </c>
      <c r="AU211" s="22" t="s">
        <v>2042</v>
      </c>
      <c r="AV211" s="22"/>
      <c r="AW211" s="22" t="s">
        <v>96</v>
      </c>
      <c r="AX211" s="22" t="s">
        <v>72</v>
      </c>
      <c r="AY211" s="22"/>
      <c r="AZ211" s="22"/>
      <c r="BA211" s="22" t="s">
        <v>2359</v>
      </c>
      <c r="BB211" s="22" t="s">
        <v>2360</v>
      </c>
      <c r="BC211" s="22"/>
      <c r="BD211" s="22"/>
      <c r="BE211" s="43" t="s">
        <v>193</v>
      </c>
    </row>
    <row r="212" spans="1:57" ht="15" customHeight="1" x14ac:dyDescent="0.25">
      <c r="A212" s="17">
        <v>54</v>
      </c>
      <c r="B212" s="43" t="s">
        <v>1927</v>
      </c>
      <c r="C212" s="43" t="s">
        <v>2305</v>
      </c>
      <c r="D212" s="43" t="s">
        <v>2361</v>
      </c>
      <c r="E212" s="43" t="s">
        <v>2115</v>
      </c>
      <c r="F212" s="43" t="s">
        <v>2116</v>
      </c>
      <c r="G212" s="43" t="s">
        <v>279</v>
      </c>
      <c r="H212" s="43" t="s">
        <v>280</v>
      </c>
      <c r="I212" s="43" t="s">
        <v>2362</v>
      </c>
      <c r="J212" s="44">
        <v>44228</v>
      </c>
      <c r="K212" s="44">
        <v>44561</v>
      </c>
      <c r="L212" s="43" t="s">
        <v>2363</v>
      </c>
      <c r="M212" s="43" t="s">
        <v>2309</v>
      </c>
      <c r="N212" s="43" t="s">
        <v>66</v>
      </c>
      <c r="O212" s="43" t="s">
        <v>2364</v>
      </c>
      <c r="P212" s="43" t="s">
        <v>68</v>
      </c>
      <c r="Q212" s="43" t="s">
        <v>69</v>
      </c>
      <c r="R212" s="54">
        <v>30</v>
      </c>
      <c r="S212" s="54">
        <v>6</v>
      </c>
      <c r="T212" s="54">
        <v>9</v>
      </c>
      <c r="U212" s="54">
        <v>9</v>
      </c>
      <c r="V212" s="54">
        <v>6</v>
      </c>
      <c r="W212" s="54">
        <v>0</v>
      </c>
      <c r="X212" s="55" t="s">
        <v>2349</v>
      </c>
      <c r="Y212" s="54">
        <v>7</v>
      </c>
      <c r="Z212" s="55" t="s">
        <v>2365</v>
      </c>
      <c r="AA212" s="54">
        <v>9</v>
      </c>
      <c r="AB212" s="52" t="s">
        <v>2366</v>
      </c>
      <c r="AC212" s="54"/>
      <c r="AD212" s="54"/>
      <c r="AE212" s="54">
        <f t="shared" si="25"/>
        <v>16</v>
      </c>
      <c r="AF212" s="21">
        <v>44295</v>
      </c>
      <c r="AG212" s="21">
        <v>44379</v>
      </c>
      <c r="AH212" s="21">
        <v>44483</v>
      </c>
      <c r="AI212" s="21"/>
      <c r="AJ212" s="23">
        <f t="shared" si="26"/>
        <v>0.53333333333333333</v>
      </c>
      <c r="AK212" s="23">
        <f t="shared" si="27"/>
        <v>0</v>
      </c>
      <c r="AL212" s="23">
        <f t="shared" si="28"/>
        <v>0.77777777777777779</v>
      </c>
      <c r="AM212" s="23">
        <f t="shared" si="29"/>
        <v>1</v>
      </c>
      <c r="AN212" s="23">
        <f t="shared" si="30"/>
        <v>0</v>
      </c>
      <c r="AO212" s="22" t="s">
        <v>72</v>
      </c>
      <c r="AP212" s="22" t="s">
        <v>72</v>
      </c>
      <c r="AQ212" s="22" t="s">
        <v>72</v>
      </c>
      <c r="AR212" s="22"/>
      <c r="AS212" s="22" t="s">
        <v>2103</v>
      </c>
      <c r="AT212" s="22" t="s">
        <v>2214</v>
      </c>
      <c r="AU212" s="22" t="s">
        <v>2042</v>
      </c>
      <c r="AV212" s="22"/>
      <c r="AW212" s="22" t="s">
        <v>794</v>
      </c>
      <c r="AX212" s="22" t="s">
        <v>72</v>
      </c>
      <c r="AY212" s="22"/>
      <c r="AZ212" s="22"/>
      <c r="BA212" s="22" t="s">
        <v>2352</v>
      </c>
      <c r="BB212" s="22" t="s">
        <v>2367</v>
      </c>
      <c r="BC212" s="22"/>
      <c r="BD212" s="22"/>
      <c r="BE212" s="43" t="s">
        <v>193</v>
      </c>
    </row>
    <row r="213" spans="1:57" ht="15" customHeight="1" x14ac:dyDescent="0.25">
      <c r="A213" s="17">
        <v>55</v>
      </c>
      <c r="B213" s="43" t="s">
        <v>1927</v>
      </c>
      <c r="C213" s="43" t="s">
        <v>2305</v>
      </c>
      <c r="D213" s="43" t="s">
        <v>2361</v>
      </c>
      <c r="E213" s="43" t="s">
        <v>2115</v>
      </c>
      <c r="F213" s="43" t="s">
        <v>2116</v>
      </c>
      <c r="G213" s="43" t="s">
        <v>279</v>
      </c>
      <c r="H213" s="43" t="s">
        <v>280</v>
      </c>
      <c r="I213" s="43" t="s">
        <v>2368</v>
      </c>
      <c r="J213" s="44">
        <v>44228</v>
      </c>
      <c r="K213" s="44">
        <v>44561</v>
      </c>
      <c r="L213" s="43" t="s">
        <v>2369</v>
      </c>
      <c r="M213" s="43" t="s">
        <v>2309</v>
      </c>
      <c r="N213" s="43" t="s">
        <v>66</v>
      </c>
      <c r="O213" s="43" t="s">
        <v>2364</v>
      </c>
      <c r="P213" s="43" t="s">
        <v>68</v>
      </c>
      <c r="Q213" s="43" t="s">
        <v>69</v>
      </c>
      <c r="R213" s="54">
        <v>4</v>
      </c>
      <c r="S213" s="54">
        <v>0</v>
      </c>
      <c r="T213" s="54">
        <v>2</v>
      </c>
      <c r="U213" s="54">
        <v>0</v>
      </c>
      <c r="V213" s="54">
        <v>2</v>
      </c>
      <c r="W213" s="54">
        <v>0</v>
      </c>
      <c r="X213" s="55" t="s">
        <v>2370</v>
      </c>
      <c r="Y213" s="54">
        <v>3</v>
      </c>
      <c r="Z213" s="55" t="s">
        <v>2371</v>
      </c>
      <c r="AA213" s="54">
        <v>1</v>
      </c>
      <c r="AB213" s="52" t="s">
        <v>2372</v>
      </c>
      <c r="AC213" s="54"/>
      <c r="AD213" s="54"/>
      <c r="AE213" s="54">
        <f t="shared" si="25"/>
        <v>4</v>
      </c>
      <c r="AF213" s="21">
        <v>44295</v>
      </c>
      <c r="AG213" s="21">
        <v>44379</v>
      </c>
      <c r="AH213" s="21">
        <v>44483</v>
      </c>
      <c r="AI213" s="21"/>
      <c r="AJ213" s="23">
        <f t="shared" si="26"/>
        <v>1</v>
      </c>
      <c r="AK213" s="23" t="str">
        <f t="shared" si="27"/>
        <v/>
      </c>
      <c r="AL213" s="23">
        <f t="shared" si="28"/>
        <v>1</v>
      </c>
      <c r="AM213" s="23" t="str">
        <f t="shared" si="29"/>
        <v/>
      </c>
      <c r="AN213" s="23">
        <f t="shared" si="30"/>
        <v>0</v>
      </c>
      <c r="AO213" s="22" t="s">
        <v>72</v>
      </c>
      <c r="AP213" s="22" t="s">
        <v>72</v>
      </c>
      <c r="AQ213" s="22" t="s">
        <v>72</v>
      </c>
      <c r="AR213" s="22"/>
      <c r="AS213" s="22" t="s">
        <v>2040</v>
      </c>
      <c r="AT213" s="22" t="s">
        <v>2214</v>
      </c>
      <c r="AU213" s="22" t="s">
        <v>2042</v>
      </c>
      <c r="AV213" s="22"/>
      <c r="AW213" s="22" t="s">
        <v>72</v>
      </c>
      <c r="AX213" s="22" t="s">
        <v>72</v>
      </c>
      <c r="AY213" s="22"/>
      <c r="AZ213" s="22"/>
      <c r="BA213" s="22" t="s">
        <v>2373</v>
      </c>
      <c r="BB213" s="22" t="s">
        <v>2374</v>
      </c>
      <c r="BC213" s="22"/>
      <c r="BD213" s="22"/>
      <c r="BE213" s="43" t="s">
        <v>193</v>
      </c>
    </row>
    <row r="214" spans="1:57" ht="15" customHeight="1" x14ac:dyDescent="0.25">
      <c r="A214" s="17">
        <v>56</v>
      </c>
      <c r="B214" s="43" t="s">
        <v>1927</v>
      </c>
      <c r="C214" s="43" t="s">
        <v>2305</v>
      </c>
      <c r="D214" s="43" t="s">
        <v>2361</v>
      </c>
      <c r="E214" s="43" t="s">
        <v>2115</v>
      </c>
      <c r="F214" s="43" t="s">
        <v>2116</v>
      </c>
      <c r="G214" s="43" t="s">
        <v>279</v>
      </c>
      <c r="H214" s="43" t="s">
        <v>280</v>
      </c>
      <c r="I214" s="43" t="s">
        <v>2375</v>
      </c>
      <c r="J214" s="44">
        <v>44228</v>
      </c>
      <c r="K214" s="44">
        <v>44561</v>
      </c>
      <c r="L214" s="43" t="s">
        <v>2376</v>
      </c>
      <c r="M214" s="43" t="s">
        <v>2309</v>
      </c>
      <c r="N214" s="43" t="s">
        <v>66</v>
      </c>
      <c r="O214" s="43" t="s">
        <v>2364</v>
      </c>
      <c r="P214" s="43" t="s">
        <v>68</v>
      </c>
      <c r="Q214" s="43" t="s">
        <v>69</v>
      </c>
      <c r="R214" s="54">
        <v>1000000</v>
      </c>
      <c r="S214" s="54">
        <v>100000</v>
      </c>
      <c r="T214" s="54">
        <v>300000</v>
      </c>
      <c r="U214" s="54">
        <v>300000</v>
      </c>
      <c r="V214" s="54">
        <v>300000</v>
      </c>
      <c r="W214" s="54">
        <v>28947</v>
      </c>
      <c r="X214" s="55" t="s">
        <v>2377</v>
      </c>
      <c r="Y214" s="54">
        <v>17207</v>
      </c>
      <c r="Z214" s="55" t="s">
        <v>2378</v>
      </c>
      <c r="AA214" s="54">
        <v>155210</v>
      </c>
      <c r="AB214" s="52" t="s">
        <v>2379</v>
      </c>
      <c r="AC214" s="54"/>
      <c r="AD214" s="54"/>
      <c r="AE214" s="54">
        <f t="shared" si="25"/>
        <v>201364</v>
      </c>
      <c r="AF214" s="21">
        <v>44295</v>
      </c>
      <c r="AG214" s="21">
        <v>44379</v>
      </c>
      <c r="AH214" s="21">
        <v>44483</v>
      </c>
      <c r="AI214" s="21"/>
      <c r="AJ214" s="23">
        <f t="shared" si="26"/>
        <v>0.20136399999999999</v>
      </c>
      <c r="AK214" s="23">
        <f t="shared" si="27"/>
        <v>0.28947000000000001</v>
      </c>
      <c r="AL214" s="23">
        <f t="shared" si="28"/>
        <v>5.7356666666666667E-2</v>
      </c>
      <c r="AM214" s="23">
        <f t="shared" si="29"/>
        <v>0.51736666666666664</v>
      </c>
      <c r="AN214" s="23">
        <f t="shared" si="30"/>
        <v>0</v>
      </c>
      <c r="AO214" s="22" t="s">
        <v>72</v>
      </c>
      <c r="AP214" s="22" t="s">
        <v>72</v>
      </c>
      <c r="AQ214" s="22" t="s">
        <v>72</v>
      </c>
      <c r="AR214" s="22"/>
      <c r="AS214" s="22" t="s">
        <v>2040</v>
      </c>
      <c r="AT214" s="22" t="s">
        <v>2214</v>
      </c>
      <c r="AU214" s="22" t="s">
        <v>2042</v>
      </c>
      <c r="AV214" s="22"/>
      <c r="AW214" s="22" t="s">
        <v>72</v>
      </c>
      <c r="AX214" s="22" t="s">
        <v>72</v>
      </c>
      <c r="AY214" s="22"/>
      <c r="AZ214" s="22"/>
      <c r="BA214" s="22" t="s">
        <v>2380</v>
      </c>
      <c r="BB214" s="22" t="s">
        <v>2381</v>
      </c>
      <c r="BC214" s="22"/>
      <c r="BD214" s="22"/>
      <c r="BE214" s="43" t="s">
        <v>193</v>
      </c>
    </row>
    <row r="215" spans="1:57" ht="15" customHeight="1" x14ac:dyDescent="0.25">
      <c r="A215" s="17">
        <v>57</v>
      </c>
      <c r="B215" s="43" t="s">
        <v>1927</v>
      </c>
      <c r="C215" s="43" t="s">
        <v>2305</v>
      </c>
      <c r="D215" s="43" t="s">
        <v>2382</v>
      </c>
      <c r="E215" s="43" t="s">
        <v>1038</v>
      </c>
      <c r="F215" s="43" t="s">
        <v>2032</v>
      </c>
      <c r="G215" s="43" t="s">
        <v>279</v>
      </c>
      <c r="H215" s="43" t="s">
        <v>280</v>
      </c>
      <c r="I215" s="43" t="s">
        <v>2383</v>
      </c>
      <c r="J215" s="44">
        <v>44228</v>
      </c>
      <c r="K215" s="44">
        <v>44561</v>
      </c>
      <c r="L215" s="43" t="s">
        <v>2384</v>
      </c>
      <c r="M215" s="43" t="s">
        <v>2309</v>
      </c>
      <c r="N215" s="43" t="s">
        <v>66</v>
      </c>
      <c r="O215" s="43" t="s">
        <v>2385</v>
      </c>
      <c r="P215" s="43" t="s">
        <v>68</v>
      </c>
      <c r="Q215" s="43" t="s">
        <v>69</v>
      </c>
      <c r="R215" s="54">
        <v>100</v>
      </c>
      <c r="S215" s="54">
        <v>10</v>
      </c>
      <c r="T215" s="54">
        <v>30</v>
      </c>
      <c r="U215" s="54">
        <v>30</v>
      </c>
      <c r="V215" s="54">
        <v>30</v>
      </c>
      <c r="W215" s="54">
        <v>15</v>
      </c>
      <c r="X215" s="55" t="s">
        <v>2386</v>
      </c>
      <c r="Y215" s="54">
        <v>16</v>
      </c>
      <c r="Z215" s="55" t="s">
        <v>2387</v>
      </c>
      <c r="AA215" s="54">
        <v>33</v>
      </c>
      <c r="AB215" s="52" t="s">
        <v>2388</v>
      </c>
      <c r="AC215" s="54"/>
      <c r="AD215" s="54"/>
      <c r="AE215" s="54">
        <f t="shared" si="25"/>
        <v>64</v>
      </c>
      <c r="AF215" s="21">
        <v>44295</v>
      </c>
      <c r="AG215" s="21">
        <v>44379</v>
      </c>
      <c r="AH215" s="21">
        <v>44483</v>
      </c>
      <c r="AI215" s="21"/>
      <c r="AJ215" s="23">
        <f t="shared" si="26"/>
        <v>0.64</v>
      </c>
      <c r="AK215" s="23">
        <f t="shared" si="27"/>
        <v>1</v>
      </c>
      <c r="AL215" s="23">
        <f t="shared" si="28"/>
        <v>0.53333333333333333</v>
      </c>
      <c r="AM215" s="23">
        <f t="shared" si="29"/>
        <v>1</v>
      </c>
      <c r="AN215" s="23">
        <f t="shared" si="30"/>
        <v>0</v>
      </c>
      <c r="AO215" s="22" t="s">
        <v>72</v>
      </c>
      <c r="AP215" s="22" t="s">
        <v>72</v>
      </c>
      <c r="AQ215" s="22" t="s">
        <v>72</v>
      </c>
      <c r="AR215" s="22"/>
      <c r="AS215" s="22" t="s">
        <v>2040</v>
      </c>
      <c r="AT215" s="22" t="s">
        <v>2214</v>
      </c>
      <c r="AU215" s="22" t="s">
        <v>2042</v>
      </c>
      <c r="AV215" s="22"/>
      <c r="AW215" s="22" t="s">
        <v>72</v>
      </c>
      <c r="AX215" s="22" t="s">
        <v>794</v>
      </c>
      <c r="AY215" s="22"/>
      <c r="AZ215" s="22"/>
      <c r="BA215" s="22" t="s">
        <v>2389</v>
      </c>
      <c r="BB215" s="22" t="s">
        <v>2390</v>
      </c>
      <c r="BC215" s="22"/>
      <c r="BD215" s="22"/>
      <c r="BE215" s="43" t="s">
        <v>193</v>
      </c>
    </row>
    <row r="216" spans="1:57" ht="15" customHeight="1" x14ac:dyDescent="0.25">
      <c r="A216" s="17">
        <v>58</v>
      </c>
      <c r="B216" s="43" t="s">
        <v>1927</v>
      </c>
      <c r="C216" s="43" t="s">
        <v>2305</v>
      </c>
      <c r="D216" s="43" t="s">
        <v>2382</v>
      </c>
      <c r="E216" s="43" t="s">
        <v>1038</v>
      </c>
      <c r="F216" s="43" t="s">
        <v>2032</v>
      </c>
      <c r="G216" s="43" t="s">
        <v>279</v>
      </c>
      <c r="H216" s="43" t="s">
        <v>280</v>
      </c>
      <c r="I216" s="43" t="s">
        <v>2391</v>
      </c>
      <c r="J216" s="44">
        <v>44228</v>
      </c>
      <c r="K216" s="44">
        <v>44561</v>
      </c>
      <c r="L216" s="43" t="s">
        <v>2392</v>
      </c>
      <c r="M216" s="43" t="s">
        <v>2309</v>
      </c>
      <c r="N216" s="43" t="s">
        <v>66</v>
      </c>
      <c r="O216" s="43" t="s">
        <v>2385</v>
      </c>
      <c r="P216" s="43" t="s">
        <v>68</v>
      </c>
      <c r="Q216" s="43" t="s">
        <v>69</v>
      </c>
      <c r="R216" s="54">
        <v>20</v>
      </c>
      <c r="S216" s="54">
        <f>+R216*25%</f>
        <v>5</v>
      </c>
      <c r="T216" s="54">
        <v>5</v>
      </c>
      <c r="U216" s="54">
        <v>5</v>
      </c>
      <c r="V216" s="54">
        <v>5</v>
      </c>
      <c r="W216" s="54">
        <v>10</v>
      </c>
      <c r="X216" s="55" t="s">
        <v>2393</v>
      </c>
      <c r="Y216" s="54">
        <v>5</v>
      </c>
      <c r="Z216" s="55" t="s">
        <v>2394</v>
      </c>
      <c r="AA216" s="54">
        <v>4</v>
      </c>
      <c r="AB216" s="52" t="s">
        <v>2395</v>
      </c>
      <c r="AC216" s="54"/>
      <c r="AD216" s="54"/>
      <c r="AE216" s="54">
        <f t="shared" si="25"/>
        <v>19</v>
      </c>
      <c r="AF216" s="21">
        <v>44295</v>
      </c>
      <c r="AG216" s="21">
        <v>44379</v>
      </c>
      <c r="AH216" s="21">
        <v>44483</v>
      </c>
      <c r="AI216" s="21"/>
      <c r="AJ216" s="23">
        <f t="shared" si="26"/>
        <v>0.95</v>
      </c>
      <c r="AK216" s="23">
        <f t="shared" si="27"/>
        <v>1</v>
      </c>
      <c r="AL216" s="23">
        <f t="shared" si="28"/>
        <v>1</v>
      </c>
      <c r="AM216" s="23">
        <f t="shared" si="29"/>
        <v>0.8</v>
      </c>
      <c r="AN216" s="23">
        <f t="shared" si="30"/>
        <v>0</v>
      </c>
      <c r="AO216" s="22" t="s">
        <v>72</v>
      </c>
      <c r="AP216" s="22" t="s">
        <v>72</v>
      </c>
      <c r="AQ216" s="22" t="s">
        <v>72</v>
      </c>
      <c r="AR216" s="22"/>
      <c r="AS216" s="22" t="s">
        <v>2040</v>
      </c>
      <c r="AT216" s="22" t="s">
        <v>2214</v>
      </c>
      <c r="AU216" s="22" t="s">
        <v>2042</v>
      </c>
      <c r="AV216" s="22"/>
      <c r="AW216" s="22" t="s">
        <v>72</v>
      </c>
      <c r="AX216" s="22" t="s">
        <v>72</v>
      </c>
      <c r="AY216" s="22"/>
      <c r="AZ216" s="22"/>
      <c r="BA216" s="22" t="s">
        <v>2396</v>
      </c>
      <c r="BB216" s="22" t="s">
        <v>2396</v>
      </c>
      <c r="BC216" s="22"/>
      <c r="BD216" s="22"/>
      <c r="BE216" s="43" t="s">
        <v>193</v>
      </c>
    </row>
    <row r="217" spans="1:57" ht="15" customHeight="1" x14ac:dyDescent="0.25">
      <c r="A217" s="17">
        <v>59</v>
      </c>
      <c r="B217" s="43" t="s">
        <v>1927</v>
      </c>
      <c r="C217" s="43" t="s">
        <v>2305</v>
      </c>
      <c r="D217" s="43" t="s">
        <v>2382</v>
      </c>
      <c r="E217" s="43" t="s">
        <v>1038</v>
      </c>
      <c r="F217" s="43" t="s">
        <v>2032</v>
      </c>
      <c r="G217" s="43" t="s">
        <v>279</v>
      </c>
      <c r="H217" s="43" t="s">
        <v>280</v>
      </c>
      <c r="I217" s="43" t="s">
        <v>2397</v>
      </c>
      <c r="J217" s="44">
        <v>44228</v>
      </c>
      <c r="K217" s="44">
        <v>44561</v>
      </c>
      <c r="L217" s="43" t="s">
        <v>2398</v>
      </c>
      <c r="M217" s="43" t="s">
        <v>2309</v>
      </c>
      <c r="N217" s="43" t="s">
        <v>66</v>
      </c>
      <c r="O217" s="43" t="s">
        <v>2385</v>
      </c>
      <c r="P217" s="43" t="s">
        <v>68</v>
      </c>
      <c r="Q217" s="43" t="s">
        <v>69</v>
      </c>
      <c r="R217" s="54">
        <v>3</v>
      </c>
      <c r="S217" s="54">
        <v>0</v>
      </c>
      <c r="T217" s="54">
        <v>0</v>
      </c>
      <c r="U217" s="54">
        <v>0</v>
      </c>
      <c r="V217" s="54">
        <v>3</v>
      </c>
      <c r="W217" s="54">
        <v>1</v>
      </c>
      <c r="X217" s="55" t="s">
        <v>2399</v>
      </c>
      <c r="Y217" s="54">
        <v>2</v>
      </c>
      <c r="Z217" s="55" t="s">
        <v>2400</v>
      </c>
      <c r="AA217" s="54">
        <v>0</v>
      </c>
      <c r="AB217" s="52" t="s">
        <v>2401</v>
      </c>
      <c r="AC217" s="54"/>
      <c r="AD217" s="54"/>
      <c r="AE217" s="54">
        <f t="shared" si="25"/>
        <v>3</v>
      </c>
      <c r="AF217" s="21">
        <v>44295</v>
      </c>
      <c r="AG217" s="21">
        <v>44379</v>
      </c>
      <c r="AH217" s="21">
        <v>44483</v>
      </c>
      <c r="AI217" s="21"/>
      <c r="AJ217" s="23">
        <f t="shared" si="26"/>
        <v>1</v>
      </c>
      <c r="AK217" s="23" t="str">
        <f t="shared" si="27"/>
        <v/>
      </c>
      <c r="AL217" s="23" t="str">
        <f t="shared" si="28"/>
        <v/>
      </c>
      <c r="AM217" s="23" t="str">
        <f t="shared" si="29"/>
        <v/>
      </c>
      <c r="AN217" s="23">
        <f t="shared" si="30"/>
        <v>0</v>
      </c>
      <c r="AO217" s="22" t="s">
        <v>72</v>
      </c>
      <c r="AP217" s="22" t="s">
        <v>72</v>
      </c>
      <c r="AQ217" s="22" t="s">
        <v>72</v>
      </c>
      <c r="AR217" s="22"/>
      <c r="AS217" s="22" t="s">
        <v>2040</v>
      </c>
      <c r="AT217" s="22" t="s">
        <v>2214</v>
      </c>
      <c r="AU217" s="22" t="s">
        <v>2042</v>
      </c>
      <c r="AV217" s="22"/>
      <c r="AW217" s="22" t="s">
        <v>72</v>
      </c>
      <c r="AX217" s="22" t="s">
        <v>72</v>
      </c>
      <c r="AY217" s="22"/>
      <c r="AZ217" s="22"/>
      <c r="BA217" s="22" t="s">
        <v>2402</v>
      </c>
      <c r="BB217" s="22" t="s">
        <v>2403</v>
      </c>
      <c r="BC217" s="22"/>
      <c r="BD217" s="22"/>
      <c r="BE217" s="43" t="s">
        <v>193</v>
      </c>
    </row>
    <row r="218" spans="1:57" ht="15" customHeight="1" x14ac:dyDescent="0.25">
      <c r="A218" s="17">
        <v>60</v>
      </c>
      <c r="B218" s="43" t="s">
        <v>1927</v>
      </c>
      <c r="C218" s="43" t="s">
        <v>2305</v>
      </c>
      <c r="D218" s="43" t="s">
        <v>2382</v>
      </c>
      <c r="E218" s="43" t="s">
        <v>1038</v>
      </c>
      <c r="F218" s="43" t="s">
        <v>2032</v>
      </c>
      <c r="G218" s="43" t="s">
        <v>279</v>
      </c>
      <c r="H218" s="43" t="s">
        <v>280</v>
      </c>
      <c r="I218" s="43" t="s">
        <v>2404</v>
      </c>
      <c r="J218" s="44">
        <v>44228</v>
      </c>
      <c r="K218" s="44">
        <v>44561</v>
      </c>
      <c r="L218" s="43" t="s">
        <v>2405</v>
      </c>
      <c r="M218" s="43" t="s">
        <v>2309</v>
      </c>
      <c r="N218" s="43" t="s">
        <v>66</v>
      </c>
      <c r="O218" s="43" t="s">
        <v>2385</v>
      </c>
      <c r="P218" s="43" t="s">
        <v>68</v>
      </c>
      <c r="Q218" s="43" t="s">
        <v>69</v>
      </c>
      <c r="R218" s="54">
        <v>1</v>
      </c>
      <c r="S218" s="54">
        <v>0</v>
      </c>
      <c r="T218" s="54">
        <v>1</v>
      </c>
      <c r="U218" s="54">
        <v>0</v>
      </c>
      <c r="V218" s="54">
        <v>0</v>
      </c>
      <c r="W218" s="54">
        <v>0</v>
      </c>
      <c r="X218" s="55" t="s">
        <v>2406</v>
      </c>
      <c r="Y218" s="54">
        <v>1</v>
      </c>
      <c r="Z218" s="55" t="s">
        <v>2407</v>
      </c>
      <c r="AA218" s="54">
        <v>0</v>
      </c>
      <c r="AB218" s="52" t="s">
        <v>2408</v>
      </c>
      <c r="AC218" s="54"/>
      <c r="AD218" s="54"/>
      <c r="AE218" s="54">
        <f t="shared" si="25"/>
        <v>1</v>
      </c>
      <c r="AF218" s="21">
        <v>44295</v>
      </c>
      <c r="AG218" s="21">
        <v>44379</v>
      </c>
      <c r="AH218" s="21">
        <v>44483</v>
      </c>
      <c r="AI218" s="21"/>
      <c r="AJ218" s="23">
        <f t="shared" si="26"/>
        <v>1</v>
      </c>
      <c r="AK218" s="23" t="str">
        <f t="shared" si="27"/>
        <v/>
      </c>
      <c r="AL218" s="23">
        <f t="shared" si="28"/>
        <v>1</v>
      </c>
      <c r="AM218" s="23" t="str">
        <f t="shared" si="29"/>
        <v/>
      </c>
      <c r="AN218" s="23" t="str">
        <f t="shared" si="30"/>
        <v/>
      </c>
      <c r="AO218" s="22" t="s">
        <v>72</v>
      </c>
      <c r="AP218" s="22" t="s">
        <v>72</v>
      </c>
      <c r="AQ218" s="22" t="s">
        <v>72</v>
      </c>
      <c r="AR218" s="22"/>
      <c r="AS218" s="22" t="s">
        <v>2040</v>
      </c>
      <c r="AT218" s="22" t="s">
        <v>2214</v>
      </c>
      <c r="AU218" s="22" t="s">
        <v>2042</v>
      </c>
      <c r="AV218" s="22"/>
      <c r="AW218" s="22" t="s">
        <v>72</v>
      </c>
      <c r="AX218" s="22" t="s">
        <v>72</v>
      </c>
      <c r="AY218" s="22"/>
      <c r="AZ218" s="22"/>
      <c r="BA218" s="22" t="s">
        <v>2409</v>
      </c>
      <c r="BB218" s="22" t="s">
        <v>2410</v>
      </c>
      <c r="BC218" s="22"/>
      <c r="BD218" s="22"/>
      <c r="BE218" s="43" t="s">
        <v>193</v>
      </c>
    </row>
    <row r="219" spans="1:57" ht="15" customHeight="1" x14ac:dyDescent="0.25">
      <c r="A219" s="17">
        <v>61</v>
      </c>
      <c r="B219" s="43" t="s">
        <v>1927</v>
      </c>
      <c r="C219" s="43" t="s">
        <v>2305</v>
      </c>
      <c r="D219" s="43" t="s">
        <v>2382</v>
      </c>
      <c r="E219" s="43" t="s">
        <v>1038</v>
      </c>
      <c r="F219" s="43" t="s">
        <v>2032</v>
      </c>
      <c r="G219" s="43" t="s">
        <v>279</v>
      </c>
      <c r="H219" s="43" t="s">
        <v>280</v>
      </c>
      <c r="I219" s="43" t="s">
        <v>2411</v>
      </c>
      <c r="J219" s="44">
        <v>44228</v>
      </c>
      <c r="K219" s="44">
        <v>44561</v>
      </c>
      <c r="L219" s="43" t="s">
        <v>2412</v>
      </c>
      <c r="M219" s="43" t="s">
        <v>2309</v>
      </c>
      <c r="N219" s="43" t="s">
        <v>66</v>
      </c>
      <c r="O219" s="43" t="s">
        <v>2385</v>
      </c>
      <c r="P219" s="43" t="s">
        <v>68</v>
      </c>
      <c r="Q219" s="43" t="s">
        <v>69</v>
      </c>
      <c r="R219" s="54">
        <v>1</v>
      </c>
      <c r="S219" s="54">
        <v>0</v>
      </c>
      <c r="T219" s="54">
        <v>0</v>
      </c>
      <c r="U219" s="54">
        <v>0</v>
      </c>
      <c r="V219" s="54">
        <v>1</v>
      </c>
      <c r="W219" s="54">
        <v>0</v>
      </c>
      <c r="X219" s="55" t="s">
        <v>2413</v>
      </c>
      <c r="Y219" s="54">
        <v>0</v>
      </c>
      <c r="Z219" s="55" t="s">
        <v>2414</v>
      </c>
      <c r="AA219" s="54">
        <v>65</v>
      </c>
      <c r="AB219" s="52" t="s">
        <v>2415</v>
      </c>
      <c r="AC219" s="54"/>
      <c r="AD219" s="54"/>
      <c r="AE219" s="54">
        <f t="shared" si="25"/>
        <v>65</v>
      </c>
      <c r="AF219" s="21">
        <v>44295</v>
      </c>
      <c r="AG219" s="21">
        <v>44379</v>
      </c>
      <c r="AH219" s="21">
        <v>44483</v>
      </c>
      <c r="AI219" s="21"/>
      <c r="AJ219" s="23">
        <f t="shared" si="26"/>
        <v>1</v>
      </c>
      <c r="AK219" s="23" t="str">
        <f t="shared" si="27"/>
        <v/>
      </c>
      <c r="AL219" s="23" t="str">
        <f t="shared" si="28"/>
        <v/>
      </c>
      <c r="AM219" s="23" t="str">
        <f t="shared" si="29"/>
        <v/>
      </c>
      <c r="AN219" s="23">
        <f t="shared" si="30"/>
        <v>0</v>
      </c>
      <c r="AO219" s="22" t="s">
        <v>72</v>
      </c>
      <c r="AP219" s="22" t="s">
        <v>72</v>
      </c>
      <c r="AQ219" s="22" t="s">
        <v>72</v>
      </c>
      <c r="AR219" s="22"/>
      <c r="AS219" s="22" t="s">
        <v>2040</v>
      </c>
      <c r="AT219" s="22" t="s">
        <v>2416</v>
      </c>
      <c r="AU219" s="22" t="s">
        <v>2042</v>
      </c>
      <c r="AV219" s="22"/>
      <c r="AW219" s="22" t="s">
        <v>72</v>
      </c>
      <c r="AX219" s="22" t="s">
        <v>96</v>
      </c>
      <c r="AY219" s="22"/>
      <c r="AZ219" s="22"/>
      <c r="BA219" s="22" t="s">
        <v>2417</v>
      </c>
      <c r="BB219" s="22" t="s">
        <v>2418</v>
      </c>
      <c r="BC219" s="22"/>
      <c r="BD219" s="22"/>
      <c r="BE219" s="43" t="s">
        <v>193</v>
      </c>
    </row>
    <row r="220" spans="1:57" ht="15" customHeight="1" x14ac:dyDescent="0.25">
      <c r="A220" s="17">
        <v>62</v>
      </c>
      <c r="B220" s="43" t="s">
        <v>1927</v>
      </c>
      <c r="C220" s="43" t="s">
        <v>2305</v>
      </c>
      <c r="D220" s="43" t="s">
        <v>2419</v>
      </c>
      <c r="E220" s="43" t="s">
        <v>1038</v>
      </c>
      <c r="F220" s="43" t="s">
        <v>2032</v>
      </c>
      <c r="G220" s="43" t="s">
        <v>279</v>
      </c>
      <c r="H220" s="43" t="s">
        <v>280</v>
      </c>
      <c r="I220" s="43" t="s">
        <v>2420</v>
      </c>
      <c r="J220" s="44">
        <v>44228</v>
      </c>
      <c r="K220" s="44">
        <v>44561</v>
      </c>
      <c r="L220" s="43" t="s">
        <v>2421</v>
      </c>
      <c r="M220" s="43" t="s">
        <v>2309</v>
      </c>
      <c r="N220" s="43" t="s">
        <v>196</v>
      </c>
      <c r="O220" s="43" t="s">
        <v>2422</v>
      </c>
      <c r="P220" s="43" t="s">
        <v>2423</v>
      </c>
      <c r="Q220" s="43" t="s">
        <v>69</v>
      </c>
      <c r="R220" s="25">
        <v>1</v>
      </c>
      <c r="S220" s="25">
        <v>0.25</v>
      </c>
      <c r="T220" s="25">
        <v>0.25</v>
      </c>
      <c r="U220" s="25">
        <v>0.25</v>
      </c>
      <c r="V220" s="25">
        <v>0.25</v>
      </c>
      <c r="W220" s="25">
        <v>0.25</v>
      </c>
      <c r="X220" s="17" t="s">
        <v>2424</v>
      </c>
      <c r="Y220" s="25">
        <v>0.25</v>
      </c>
      <c r="Z220" s="17" t="s">
        <v>2425</v>
      </c>
      <c r="AA220" s="25">
        <v>0.25</v>
      </c>
      <c r="AB220" s="52" t="s">
        <v>2426</v>
      </c>
      <c r="AC220" s="25"/>
      <c r="AD220" s="25"/>
      <c r="AE220" s="25">
        <f t="shared" si="25"/>
        <v>0.75</v>
      </c>
      <c r="AF220" s="21">
        <v>44295</v>
      </c>
      <c r="AG220" s="21">
        <v>44379</v>
      </c>
      <c r="AH220" s="21">
        <v>44483</v>
      </c>
      <c r="AI220" s="21"/>
      <c r="AJ220" s="23">
        <f t="shared" si="26"/>
        <v>0.75</v>
      </c>
      <c r="AK220" s="23">
        <f t="shared" si="27"/>
        <v>1</v>
      </c>
      <c r="AL220" s="23">
        <f t="shared" si="28"/>
        <v>1</v>
      </c>
      <c r="AM220" s="23">
        <f t="shared" si="29"/>
        <v>1</v>
      </c>
      <c r="AN220" s="23">
        <f t="shared" si="30"/>
        <v>0</v>
      </c>
      <c r="AO220" s="22" t="s">
        <v>72</v>
      </c>
      <c r="AP220" s="22" t="s">
        <v>72</v>
      </c>
      <c r="AQ220" s="22" t="s">
        <v>72</v>
      </c>
      <c r="AR220" s="22"/>
      <c r="AS220" s="22" t="s">
        <v>2040</v>
      </c>
      <c r="AT220" s="22" t="s">
        <v>2214</v>
      </c>
      <c r="AU220" s="22" t="s">
        <v>2042</v>
      </c>
      <c r="AV220" s="22"/>
      <c r="AW220" s="22" t="s">
        <v>72</v>
      </c>
      <c r="AX220" s="22" t="s">
        <v>72</v>
      </c>
      <c r="AY220" s="22"/>
      <c r="AZ220" s="22"/>
      <c r="BA220" s="22" t="s">
        <v>2427</v>
      </c>
      <c r="BB220" s="22" t="s">
        <v>2428</v>
      </c>
      <c r="BC220" s="22"/>
      <c r="BD220" s="22"/>
      <c r="BE220" s="43" t="s">
        <v>193</v>
      </c>
    </row>
    <row r="221" spans="1:57" ht="15" customHeight="1" x14ac:dyDescent="0.25">
      <c r="A221" s="17">
        <v>63</v>
      </c>
      <c r="B221" s="43" t="s">
        <v>1927</v>
      </c>
      <c r="C221" s="43" t="s">
        <v>2305</v>
      </c>
      <c r="D221" s="43" t="s">
        <v>2429</v>
      </c>
      <c r="E221" s="43" t="s">
        <v>1038</v>
      </c>
      <c r="F221" s="43" t="s">
        <v>2032</v>
      </c>
      <c r="G221" s="43" t="s">
        <v>279</v>
      </c>
      <c r="H221" s="43" t="s">
        <v>280</v>
      </c>
      <c r="I221" s="43" t="s">
        <v>2430</v>
      </c>
      <c r="J221" s="44">
        <v>44200</v>
      </c>
      <c r="K221" s="44">
        <v>44561</v>
      </c>
      <c r="L221" s="43" t="s">
        <v>2431</v>
      </c>
      <c r="M221" s="43" t="s">
        <v>2309</v>
      </c>
      <c r="N221" s="43" t="s">
        <v>196</v>
      </c>
      <c r="O221" s="43" t="s">
        <v>2432</v>
      </c>
      <c r="P221" s="43" t="s">
        <v>2423</v>
      </c>
      <c r="Q221" s="43" t="s">
        <v>69</v>
      </c>
      <c r="R221" s="25">
        <v>1</v>
      </c>
      <c r="S221" s="25">
        <v>0.2</v>
      </c>
      <c r="T221" s="25">
        <v>0.3</v>
      </c>
      <c r="U221" s="25">
        <v>0.3</v>
      </c>
      <c r="V221" s="25">
        <v>0.2</v>
      </c>
      <c r="W221" s="25">
        <v>0.2</v>
      </c>
      <c r="X221" s="17" t="s">
        <v>2433</v>
      </c>
      <c r="Y221" s="25">
        <v>0.3</v>
      </c>
      <c r="Z221" s="17" t="s">
        <v>2434</v>
      </c>
      <c r="AA221" s="25">
        <v>0.3</v>
      </c>
      <c r="AB221" s="52" t="s">
        <v>2435</v>
      </c>
      <c r="AC221" s="25"/>
      <c r="AD221" s="25"/>
      <c r="AE221" s="25">
        <f t="shared" si="25"/>
        <v>0.8</v>
      </c>
      <c r="AF221" s="21">
        <v>44295</v>
      </c>
      <c r="AG221" s="21">
        <v>44379</v>
      </c>
      <c r="AH221" s="21">
        <v>44483</v>
      </c>
      <c r="AI221" s="21"/>
      <c r="AJ221" s="23">
        <f t="shared" si="26"/>
        <v>0.8</v>
      </c>
      <c r="AK221" s="23">
        <f t="shared" si="27"/>
        <v>1</v>
      </c>
      <c r="AL221" s="23">
        <f t="shared" si="28"/>
        <v>1</v>
      </c>
      <c r="AM221" s="23">
        <f t="shared" si="29"/>
        <v>1</v>
      </c>
      <c r="AN221" s="23">
        <f t="shared" si="30"/>
        <v>0</v>
      </c>
      <c r="AO221" s="22" t="s">
        <v>72</v>
      </c>
      <c r="AP221" s="22" t="s">
        <v>72</v>
      </c>
      <c r="AQ221" s="22" t="s">
        <v>72</v>
      </c>
      <c r="AR221" s="22"/>
      <c r="AS221" s="22" t="s">
        <v>2103</v>
      </c>
      <c r="AT221" s="22" t="s">
        <v>2103</v>
      </c>
      <c r="AU221" s="22" t="s">
        <v>2042</v>
      </c>
      <c r="AV221" s="22"/>
      <c r="AW221" s="22" t="s">
        <v>72</v>
      </c>
      <c r="AX221" s="22" t="s">
        <v>72</v>
      </c>
      <c r="AY221" s="22"/>
      <c r="AZ221" s="22"/>
      <c r="BA221" s="22" t="s">
        <v>2436</v>
      </c>
      <c r="BB221" s="22" t="s">
        <v>2437</v>
      </c>
      <c r="BC221" s="22"/>
      <c r="BD221" s="22"/>
      <c r="BE221" s="43" t="s">
        <v>193</v>
      </c>
    </row>
    <row r="222" spans="1:57" ht="15" customHeight="1" x14ac:dyDescent="0.25">
      <c r="A222" s="17">
        <v>64</v>
      </c>
      <c r="B222" s="43" t="s">
        <v>1927</v>
      </c>
      <c r="C222" s="43" t="s">
        <v>2305</v>
      </c>
      <c r="D222" s="43" t="s">
        <v>2429</v>
      </c>
      <c r="E222" s="43" t="s">
        <v>1038</v>
      </c>
      <c r="F222" s="43" t="s">
        <v>2032</v>
      </c>
      <c r="G222" s="43" t="s">
        <v>279</v>
      </c>
      <c r="H222" s="43" t="s">
        <v>280</v>
      </c>
      <c r="I222" s="43" t="s">
        <v>2438</v>
      </c>
      <c r="J222" s="44">
        <v>44200</v>
      </c>
      <c r="K222" s="44">
        <v>44561</v>
      </c>
      <c r="L222" s="43" t="s">
        <v>2439</v>
      </c>
      <c r="M222" s="43" t="s">
        <v>2309</v>
      </c>
      <c r="N222" s="43" t="s">
        <v>196</v>
      </c>
      <c r="O222" s="43" t="s">
        <v>2432</v>
      </c>
      <c r="P222" s="43" t="s">
        <v>2423</v>
      </c>
      <c r="Q222" s="43" t="s">
        <v>69</v>
      </c>
      <c r="R222" s="25">
        <v>1</v>
      </c>
      <c r="S222" s="25">
        <v>0.2</v>
      </c>
      <c r="T222" s="25">
        <v>0.3</v>
      </c>
      <c r="U222" s="25">
        <v>0.3</v>
      </c>
      <c r="V222" s="25">
        <v>0.2</v>
      </c>
      <c r="W222" s="25">
        <v>0.2</v>
      </c>
      <c r="X222" s="17" t="s">
        <v>2440</v>
      </c>
      <c r="Y222" s="25">
        <v>0.3</v>
      </c>
      <c r="Z222" s="17" t="s">
        <v>2441</v>
      </c>
      <c r="AA222" s="25">
        <v>0.3</v>
      </c>
      <c r="AB222" s="52" t="s">
        <v>2442</v>
      </c>
      <c r="AC222" s="25"/>
      <c r="AD222" s="25"/>
      <c r="AE222" s="25">
        <f t="shared" si="25"/>
        <v>0.8</v>
      </c>
      <c r="AF222" s="21">
        <v>44295</v>
      </c>
      <c r="AG222" s="21">
        <v>44379</v>
      </c>
      <c r="AH222" s="21">
        <v>44483</v>
      </c>
      <c r="AI222" s="21"/>
      <c r="AJ222" s="23">
        <f t="shared" si="26"/>
        <v>0.8</v>
      </c>
      <c r="AK222" s="23">
        <f t="shared" si="27"/>
        <v>1</v>
      </c>
      <c r="AL222" s="23">
        <f t="shared" si="28"/>
        <v>1</v>
      </c>
      <c r="AM222" s="23">
        <f t="shared" si="29"/>
        <v>1</v>
      </c>
      <c r="AN222" s="23">
        <f t="shared" si="30"/>
        <v>0</v>
      </c>
      <c r="AO222" s="22" t="s">
        <v>72</v>
      </c>
      <c r="AP222" s="22" t="s">
        <v>72</v>
      </c>
      <c r="AQ222" s="22" t="s">
        <v>72</v>
      </c>
      <c r="AR222" s="22"/>
      <c r="AS222" s="22" t="s">
        <v>2103</v>
      </c>
      <c r="AT222" s="22" t="s">
        <v>2103</v>
      </c>
      <c r="AU222" s="22" t="s">
        <v>2042</v>
      </c>
      <c r="AV222" s="22"/>
      <c r="AW222" s="22" t="s">
        <v>72</v>
      </c>
      <c r="AX222" s="22" t="s">
        <v>72</v>
      </c>
      <c r="AY222" s="22"/>
      <c r="AZ222" s="22"/>
      <c r="BA222" s="22" t="s">
        <v>2443</v>
      </c>
      <c r="BB222" s="22" t="s">
        <v>2444</v>
      </c>
      <c r="BC222" s="22"/>
      <c r="BD222" s="22"/>
      <c r="BE222" s="43" t="s">
        <v>193</v>
      </c>
    </row>
    <row r="223" spans="1:57" ht="15" customHeight="1" x14ac:dyDescent="0.25">
      <c r="A223" s="17">
        <v>65</v>
      </c>
      <c r="B223" s="43" t="s">
        <v>1927</v>
      </c>
      <c r="C223" s="43" t="s">
        <v>2305</v>
      </c>
      <c r="D223" s="43" t="s">
        <v>2429</v>
      </c>
      <c r="E223" s="43" t="s">
        <v>1038</v>
      </c>
      <c r="F223" s="43" t="s">
        <v>2032</v>
      </c>
      <c r="G223" s="43" t="s">
        <v>279</v>
      </c>
      <c r="H223" s="43" t="s">
        <v>280</v>
      </c>
      <c r="I223" s="43" t="s">
        <v>2445</v>
      </c>
      <c r="J223" s="44">
        <v>44200</v>
      </c>
      <c r="K223" s="44">
        <v>44561</v>
      </c>
      <c r="L223" s="43" t="s">
        <v>2446</v>
      </c>
      <c r="M223" s="43" t="s">
        <v>2309</v>
      </c>
      <c r="N223" s="43" t="s">
        <v>196</v>
      </c>
      <c r="O223" s="43" t="s">
        <v>2432</v>
      </c>
      <c r="P223" s="43" t="s">
        <v>2423</v>
      </c>
      <c r="Q223" s="43" t="s">
        <v>69</v>
      </c>
      <c r="R223" s="25">
        <v>1</v>
      </c>
      <c r="S223" s="25">
        <v>0.2</v>
      </c>
      <c r="T223" s="25">
        <v>0.3</v>
      </c>
      <c r="U223" s="25">
        <v>0.3</v>
      </c>
      <c r="V223" s="25">
        <v>0.2</v>
      </c>
      <c r="W223" s="25">
        <v>0.2</v>
      </c>
      <c r="X223" s="17" t="s">
        <v>2447</v>
      </c>
      <c r="Y223" s="25">
        <v>0.3</v>
      </c>
      <c r="Z223" s="17" t="s">
        <v>2448</v>
      </c>
      <c r="AA223" s="25">
        <v>0.3</v>
      </c>
      <c r="AB223" s="52" t="s">
        <v>2449</v>
      </c>
      <c r="AC223" s="25"/>
      <c r="AD223" s="25"/>
      <c r="AE223" s="25">
        <f t="shared" si="25"/>
        <v>0.8</v>
      </c>
      <c r="AF223" s="21">
        <v>44295</v>
      </c>
      <c r="AG223" s="21">
        <v>44379</v>
      </c>
      <c r="AH223" s="21">
        <v>44483</v>
      </c>
      <c r="AI223" s="21"/>
      <c r="AJ223" s="23">
        <f t="shared" si="26"/>
        <v>0.8</v>
      </c>
      <c r="AK223" s="23">
        <f t="shared" si="27"/>
        <v>1</v>
      </c>
      <c r="AL223" s="23">
        <f t="shared" si="28"/>
        <v>1</v>
      </c>
      <c r="AM223" s="23">
        <f t="shared" si="29"/>
        <v>1</v>
      </c>
      <c r="AN223" s="23">
        <f t="shared" si="30"/>
        <v>0</v>
      </c>
      <c r="AO223" s="22" t="s">
        <v>72</v>
      </c>
      <c r="AP223" s="22" t="s">
        <v>72</v>
      </c>
      <c r="AQ223" s="22" t="s">
        <v>72</v>
      </c>
      <c r="AR223" s="22"/>
      <c r="AS223" s="22" t="s">
        <v>2040</v>
      </c>
      <c r="AT223" s="22" t="s">
        <v>2103</v>
      </c>
      <c r="AU223" s="22" t="s">
        <v>2042</v>
      </c>
      <c r="AV223" s="22"/>
      <c r="AW223" s="22" t="s">
        <v>72</v>
      </c>
      <c r="AX223" s="22" t="s">
        <v>72</v>
      </c>
      <c r="AY223" s="22"/>
      <c r="AZ223" s="22"/>
      <c r="BA223" s="22" t="s">
        <v>2450</v>
      </c>
      <c r="BB223" s="22" t="s">
        <v>2451</v>
      </c>
      <c r="BC223" s="22"/>
      <c r="BD223" s="22"/>
      <c r="BE223" s="43" t="s">
        <v>193</v>
      </c>
    </row>
    <row r="224" spans="1:57" ht="15" customHeight="1" x14ac:dyDescent="0.25">
      <c r="A224" s="17">
        <v>66</v>
      </c>
      <c r="B224" s="43" t="s">
        <v>1927</v>
      </c>
      <c r="C224" s="43" t="s">
        <v>2305</v>
      </c>
      <c r="D224" s="43" t="s">
        <v>2429</v>
      </c>
      <c r="E224" s="43" t="s">
        <v>1038</v>
      </c>
      <c r="F224" s="43" t="s">
        <v>2032</v>
      </c>
      <c r="G224" s="43" t="s">
        <v>279</v>
      </c>
      <c r="H224" s="43" t="s">
        <v>280</v>
      </c>
      <c r="I224" s="43" t="s">
        <v>2452</v>
      </c>
      <c r="J224" s="44">
        <v>44200</v>
      </c>
      <c r="K224" s="44">
        <v>44561</v>
      </c>
      <c r="L224" s="43" t="s">
        <v>2453</v>
      </c>
      <c r="M224" s="43" t="s">
        <v>2309</v>
      </c>
      <c r="N224" s="43" t="s">
        <v>196</v>
      </c>
      <c r="O224" s="43" t="s">
        <v>2432</v>
      </c>
      <c r="P224" s="43" t="s">
        <v>2423</v>
      </c>
      <c r="Q224" s="43" t="s">
        <v>69</v>
      </c>
      <c r="R224" s="25">
        <v>1</v>
      </c>
      <c r="S224" s="25">
        <v>0.2</v>
      </c>
      <c r="T224" s="25">
        <v>0.3</v>
      </c>
      <c r="U224" s="25">
        <v>0.3</v>
      </c>
      <c r="V224" s="25">
        <v>0.2</v>
      </c>
      <c r="W224" s="25">
        <v>0</v>
      </c>
      <c r="X224" s="17" t="s">
        <v>2454</v>
      </c>
      <c r="Y224" s="25">
        <v>0.5</v>
      </c>
      <c r="Z224" s="17" t="s">
        <v>2455</v>
      </c>
      <c r="AA224" s="25">
        <v>0</v>
      </c>
      <c r="AB224" s="52" t="s">
        <v>2456</v>
      </c>
      <c r="AC224" s="25"/>
      <c r="AD224" s="25"/>
      <c r="AE224" s="25">
        <f t="shared" si="25"/>
        <v>0.5</v>
      </c>
      <c r="AF224" s="21">
        <v>44295</v>
      </c>
      <c r="AG224" s="21">
        <v>44379</v>
      </c>
      <c r="AH224" s="21">
        <v>44483</v>
      </c>
      <c r="AI224" s="21"/>
      <c r="AJ224" s="23">
        <f t="shared" si="26"/>
        <v>0.5</v>
      </c>
      <c r="AK224" s="23">
        <f t="shared" si="27"/>
        <v>0</v>
      </c>
      <c r="AL224" s="23">
        <f t="shared" si="28"/>
        <v>1</v>
      </c>
      <c r="AM224" s="23">
        <f t="shared" si="29"/>
        <v>0</v>
      </c>
      <c r="AN224" s="23">
        <f t="shared" si="30"/>
        <v>0</v>
      </c>
      <c r="AO224" s="22" t="s">
        <v>72</v>
      </c>
      <c r="AP224" s="22" t="s">
        <v>72</v>
      </c>
      <c r="AQ224" s="22" t="s">
        <v>72</v>
      </c>
      <c r="AR224" s="22"/>
      <c r="AS224" s="22" t="s">
        <v>2457</v>
      </c>
      <c r="AT224" s="22" t="s">
        <v>2103</v>
      </c>
      <c r="AU224" s="22" t="s">
        <v>2042</v>
      </c>
      <c r="AV224" s="22"/>
      <c r="AW224" s="22" t="s">
        <v>72</v>
      </c>
      <c r="AX224" s="22" t="s">
        <v>72</v>
      </c>
      <c r="AY224" s="22"/>
      <c r="AZ224" s="22"/>
      <c r="BA224" s="22" t="s">
        <v>2458</v>
      </c>
      <c r="BB224" s="22" t="s">
        <v>2459</v>
      </c>
      <c r="BC224" s="22"/>
      <c r="BD224" s="22"/>
      <c r="BE224" s="43" t="s">
        <v>193</v>
      </c>
    </row>
    <row r="225" spans="1:57" ht="15" customHeight="1" x14ac:dyDescent="0.25">
      <c r="A225" s="17">
        <v>1</v>
      </c>
      <c r="B225" s="43" t="s">
        <v>2954</v>
      </c>
      <c r="C225" s="43" t="s">
        <v>2955</v>
      </c>
      <c r="D225" s="43" t="s">
        <v>2956</v>
      </c>
      <c r="E225" s="43" t="s">
        <v>1159</v>
      </c>
      <c r="F225" s="43" t="s">
        <v>2957</v>
      </c>
      <c r="G225" s="43" t="s">
        <v>279</v>
      </c>
      <c r="H225" s="43" t="s">
        <v>2958</v>
      </c>
      <c r="I225" s="43" t="s">
        <v>2959</v>
      </c>
      <c r="J225" s="44">
        <v>44228</v>
      </c>
      <c r="K225" s="44">
        <v>44530</v>
      </c>
      <c r="L225" s="43" t="s">
        <v>2960</v>
      </c>
      <c r="M225" s="43" t="s">
        <v>2961</v>
      </c>
      <c r="N225" s="43" t="s">
        <v>66</v>
      </c>
      <c r="O225" s="43" t="s">
        <v>2962</v>
      </c>
      <c r="P225" s="43" t="s">
        <v>68</v>
      </c>
      <c r="Q225" s="43" t="s">
        <v>69</v>
      </c>
      <c r="R225" s="20">
        <f>SUM(S225:V225)</f>
        <v>10</v>
      </c>
      <c r="S225" s="20">
        <v>2</v>
      </c>
      <c r="T225" s="20">
        <v>3</v>
      </c>
      <c r="U225" s="20">
        <v>3</v>
      </c>
      <c r="V225" s="20">
        <v>2</v>
      </c>
      <c r="W225" s="20">
        <v>2</v>
      </c>
      <c r="X225" s="20" t="s">
        <v>2963</v>
      </c>
      <c r="Y225" s="20">
        <v>3</v>
      </c>
      <c r="Z225" s="20" t="s">
        <v>2964</v>
      </c>
      <c r="AA225" s="20">
        <v>3</v>
      </c>
      <c r="AB225" s="20" t="s">
        <v>2965</v>
      </c>
      <c r="AC225" s="20"/>
      <c r="AD225" s="20"/>
      <c r="AE225" s="20">
        <f t="shared" si="25"/>
        <v>8</v>
      </c>
      <c r="AF225" s="21">
        <v>44295</v>
      </c>
      <c r="AG225" s="21">
        <v>44379</v>
      </c>
      <c r="AH225" s="21">
        <v>44483</v>
      </c>
      <c r="AI225" s="21"/>
      <c r="AJ225" s="23">
        <f t="shared" si="26"/>
        <v>0.8</v>
      </c>
      <c r="AK225" s="23">
        <f t="shared" si="27"/>
        <v>1</v>
      </c>
      <c r="AL225" s="23">
        <f t="shared" si="28"/>
        <v>1</v>
      </c>
      <c r="AM225" s="23">
        <f t="shared" si="29"/>
        <v>1</v>
      </c>
      <c r="AN225" s="23">
        <f t="shared" si="30"/>
        <v>0</v>
      </c>
      <c r="AO225" s="20" t="s">
        <v>72</v>
      </c>
      <c r="AP225" s="20" t="s">
        <v>72</v>
      </c>
      <c r="AQ225" s="20" t="s">
        <v>72</v>
      </c>
      <c r="AR225" s="20"/>
      <c r="AS225" s="20" t="s">
        <v>2966</v>
      </c>
      <c r="AT225" s="20" t="s">
        <v>2967</v>
      </c>
      <c r="AU225" s="20" t="s">
        <v>2968</v>
      </c>
      <c r="AV225" s="20"/>
      <c r="AW225" s="20" t="s">
        <v>72</v>
      </c>
      <c r="AX225" s="20" t="s">
        <v>72</v>
      </c>
      <c r="AY225" s="20"/>
      <c r="AZ225" s="20"/>
      <c r="BA225" s="20" t="s">
        <v>2969</v>
      </c>
      <c r="BB225" s="20" t="s">
        <v>2970</v>
      </c>
      <c r="BC225" s="22"/>
      <c r="BD225" s="22"/>
      <c r="BE225" s="43" t="s">
        <v>2971</v>
      </c>
    </row>
    <row r="226" spans="1:57" ht="15" customHeight="1" x14ac:dyDescent="0.25">
      <c r="A226" s="17">
        <v>2</v>
      </c>
      <c r="B226" s="43" t="s">
        <v>2954</v>
      </c>
      <c r="C226" s="43" t="s">
        <v>2955</v>
      </c>
      <c r="D226" s="43" t="s">
        <v>2956</v>
      </c>
      <c r="E226" s="43" t="s">
        <v>1159</v>
      </c>
      <c r="F226" s="43" t="s">
        <v>2957</v>
      </c>
      <c r="G226" s="43" t="s">
        <v>279</v>
      </c>
      <c r="H226" s="43" t="s">
        <v>2958</v>
      </c>
      <c r="I226" s="43" t="s">
        <v>2972</v>
      </c>
      <c r="J226" s="44">
        <v>44228</v>
      </c>
      <c r="K226" s="44">
        <v>44530</v>
      </c>
      <c r="L226" s="43" t="s">
        <v>2973</v>
      </c>
      <c r="M226" s="43" t="s">
        <v>2961</v>
      </c>
      <c r="N226" s="43" t="s">
        <v>66</v>
      </c>
      <c r="O226" s="43" t="s">
        <v>2962</v>
      </c>
      <c r="P226" s="43" t="s">
        <v>68</v>
      </c>
      <c r="Q226" s="43" t="s">
        <v>69</v>
      </c>
      <c r="R226" s="20">
        <v>1</v>
      </c>
      <c r="S226" s="20">
        <v>0</v>
      </c>
      <c r="T226" s="20">
        <v>0</v>
      </c>
      <c r="U226" s="20">
        <v>1</v>
      </c>
      <c r="V226" s="20">
        <v>0</v>
      </c>
      <c r="W226" s="20">
        <v>1</v>
      </c>
      <c r="X226" s="20" t="s">
        <v>2974</v>
      </c>
      <c r="Y226" s="20">
        <v>0</v>
      </c>
      <c r="Z226" s="20" t="s">
        <v>2975</v>
      </c>
      <c r="AA226" s="20">
        <v>1</v>
      </c>
      <c r="AB226" s="20" t="s">
        <v>2976</v>
      </c>
      <c r="AC226" s="20"/>
      <c r="AD226" s="20"/>
      <c r="AE226" s="20">
        <f t="shared" si="25"/>
        <v>2</v>
      </c>
      <c r="AF226" s="21">
        <v>44295</v>
      </c>
      <c r="AG226" s="21">
        <v>44379</v>
      </c>
      <c r="AH226" s="21">
        <v>44483</v>
      </c>
      <c r="AI226" s="21"/>
      <c r="AJ226" s="23">
        <f t="shared" si="26"/>
        <v>1</v>
      </c>
      <c r="AK226" s="23" t="str">
        <f t="shared" si="27"/>
        <v/>
      </c>
      <c r="AL226" s="23" t="str">
        <f t="shared" si="28"/>
        <v/>
      </c>
      <c r="AM226" s="23">
        <f t="shared" si="29"/>
        <v>1</v>
      </c>
      <c r="AN226" s="23" t="str">
        <f t="shared" si="30"/>
        <v/>
      </c>
      <c r="AO226" s="20" t="s">
        <v>72</v>
      </c>
      <c r="AP226" s="20" t="s">
        <v>96</v>
      </c>
      <c r="AQ226" s="20" t="s">
        <v>96</v>
      </c>
      <c r="AR226" s="20"/>
      <c r="AS226" s="20" t="s">
        <v>2966</v>
      </c>
      <c r="AT226" s="20" t="s">
        <v>2977</v>
      </c>
      <c r="AU226" s="20" t="s">
        <v>2978</v>
      </c>
      <c r="AV226" s="20"/>
      <c r="AW226" s="20" t="s">
        <v>72</v>
      </c>
      <c r="AX226" s="20" t="s">
        <v>96</v>
      </c>
      <c r="AY226" s="20"/>
      <c r="AZ226" s="20"/>
      <c r="BA226" s="20" t="s">
        <v>2979</v>
      </c>
      <c r="BB226" s="20" t="s">
        <v>2980</v>
      </c>
      <c r="BC226" s="22"/>
      <c r="BD226" s="22"/>
      <c r="BE226" s="43" t="s">
        <v>2971</v>
      </c>
    </row>
    <row r="227" spans="1:57" ht="15" customHeight="1" x14ac:dyDescent="0.25">
      <c r="A227" s="17">
        <v>3</v>
      </c>
      <c r="B227" s="43" t="s">
        <v>2954</v>
      </c>
      <c r="C227" s="43" t="s">
        <v>2955</v>
      </c>
      <c r="D227" s="43" t="s">
        <v>2956</v>
      </c>
      <c r="E227" s="43" t="s">
        <v>1159</v>
      </c>
      <c r="F227" s="43" t="s">
        <v>2957</v>
      </c>
      <c r="G227" s="43" t="s">
        <v>279</v>
      </c>
      <c r="H227" s="43" t="s">
        <v>2958</v>
      </c>
      <c r="I227" s="43" t="s">
        <v>2981</v>
      </c>
      <c r="J227" s="44">
        <v>44228</v>
      </c>
      <c r="K227" s="44">
        <v>44530</v>
      </c>
      <c r="L227" s="43" t="s">
        <v>2960</v>
      </c>
      <c r="M227" s="43" t="s">
        <v>2961</v>
      </c>
      <c r="N227" s="43" t="s">
        <v>66</v>
      </c>
      <c r="O227" s="43" t="s">
        <v>2962</v>
      </c>
      <c r="P227" s="43" t="s">
        <v>68</v>
      </c>
      <c r="Q227" s="43" t="s">
        <v>69</v>
      </c>
      <c r="R227" s="20">
        <f>SUM(S227:V227)</f>
        <v>11</v>
      </c>
      <c r="S227" s="20">
        <v>2</v>
      </c>
      <c r="T227" s="20">
        <v>3</v>
      </c>
      <c r="U227" s="20">
        <v>3</v>
      </c>
      <c r="V227" s="20">
        <v>3</v>
      </c>
      <c r="W227" s="20">
        <v>2</v>
      </c>
      <c r="X227" s="20" t="s">
        <v>2982</v>
      </c>
      <c r="Y227" s="20">
        <v>3</v>
      </c>
      <c r="Z227" s="20" t="s">
        <v>2983</v>
      </c>
      <c r="AA227" s="20">
        <v>3</v>
      </c>
      <c r="AB227" s="20" t="s">
        <v>2984</v>
      </c>
      <c r="AC227" s="20"/>
      <c r="AD227" s="20"/>
      <c r="AE227" s="20">
        <f t="shared" si="25"/>
        <v>8</v>
      </c>
      <c r="AF227" s="21">
        <v>44295</v>
      </c>
      <c r="AG227" s="21">
        <v>44379</v>
      </c>
      <c r="AH227" s="21">
        <v>44483</v>
      </c>
      <c r="AI227" s="21"/>
      <c r="AJ227" s="23">
        <f t="shared" si="26"/>
        <v>0.72727272727272729</v>
      </c>
      <c r="AK227" s="23">
        <f t="shared" si="27"/>
        <v>1</v>
      </c>
      <c r="AL227" s="23">
        <f t="shared" si="28"/>
        <v>1</v>
      </c>
      <c r="AM227" s="23">
        <f t="shared" si="29"/>
        <v>1</v>
      </c>
      <c r="AN227" s="23">
        <f t="shared" si="30"/>
        <v>0</v>
      </c>
      <c r="AO227" s="20" t="s">
        <v>72</v>
      </c>
      <c r="AP227" s="20" t="s">
        <v>72</v>
      </c>
      <c r="AQ227" s="20" t="s">
        <v>72</v>
      </c>
      <c r="AR227" s="20"/>
      <c r="AS227" s="20" t="s">
        <v>2966</v>
      </c>
      <c r="AT227" s="20" t="s">
        <v>2985</v>
      </c>
      <c r="AU227" s="20" t="s">
        <v>2986</v>
      </c>
      <c r="AV227" s="20"/>
      <c r="AW227" s="20" t="s">
        <v>72</v>
      </c>
      <c r="AX227" s="20" t="s">
        <v>72</v>
      </c>
      <c r="AY227" s="20"/>
      <c r="AZ227" s="20"/>
      <c r="BA227" s="20" t="s">
        <v>2987</v>
      </c>
      <c r="BB227" s="20" t="s">
        <v>2988</v>
      </c>
      <c r="BC227" s="22"/>
      <c r="BD227" s="22"/>
      <c r="BE227" s="43" t="s">
        <v>2971</v>
      </c>
    </row>
    <row r="228" spans="1:57" ht="15" customHeight="1" x14ac:dyDescent="0.25">
      <c r="A228" s="17">
        <v>4</v>
      </c>
      <c r="B228" s="43" t="s">
        <v>2954</v>
      </c>
      <c r="C228" s="43" t="s">
        <v>2955</v>
      </c>
      <c r="D228" s="43" t="s">
        <v>2956</v>
      </c>
      <c r="E228" s="43" t="s">
        <v>1159</v>
      </c>
      <c r="F228" s="43" t="s">
        <v>2957</v>
      </c>
      <c r="G228" s="43" t="s">
        <v>279</v>
      </c>
      <c r="H228" s="43" t="s">
        <v>2958</v>
      </c>
      <c r="I228" s="43" t="s">
        <v>2989</v>
      </c>
      <c r="J228" s="44">
        <v>44228</v>
      </c>
      <c r="K228" s="44">
        <v>44530</v>
      </c>
      <c r="L228" s="43" t="s">
        <v>2990</v>
      </c>
      <c r="M228" s="43" t="s">
        <v>2961</v>
      </c>
      <c r="N228" s="43" t="s">
        <v>66</v>
      </c>
      <c r="O228" s="43" t="s">
        <v>2962</v>
      </c>
      <c r="P228" s="43" t="s">
        <v>68</v>
      </c>
      <c r="Q228" s="43" t="s">
        <v>69</v>
      </c>
      <c r="R228" s="20">
        <f>SUM(S228:V228)</f>
        <v>12</v>
      </c>
      <c r="S228" s="20">
        <v>0</v>
      </c>
      <c r="T228" s="20">
        <v>0</v>
      </c>
      <c r="U228" s="20">
        <v>6</v>
      </c>
      <c r="V228" s="20">
        <v>6</v>
      </c>
      <c r="W228" s="20">
        <v>0</v>
      </c>
      <c r="X228" s="20" t="s">
        <v>2977</v>
      </c>
      <c r="Y228" s="20">
        <v>0</v>
      </c>
      <c r="Z228" s="20" t="s">
        <v>2991</v>
      </c>
      <c r="AA228" s="20">
        <v>6</v>
      </c>
      <c r="AB228" s="20" t="s">
        <v>2992</v>
      </c>
      <c r="AC228" s="20"/>
      <c r="AD228" s="20"/>
      <c r="AE228" s="20">
        <f t="shared" si="25"/>
        <v>6</v>
      </c>
      <c r="AF228" s="21">
        <v>44295</v>
      </c>
      <c r="AG228" s="21">
        <v>44379</v>
      </c>
      <c r="AH228" s="21">
        <v>44483</v>
      </c>
      <c r="AI228" s="21"/>
      <c r="AJ228" s="23">
        <f t="shared" si="26"/>
        <v>0.5</v>
      </c>
      <c r="AK228" s="23" t="str">
        <f t="shared" si="27"/>
        <v/>
      </c>
      <c r="AL228" s="23" t="str">
        <f t="shared" si="28"/>
        <v/>
      </c>
      <c r="AM228" s="23">
        <f t="shared" si="29"/>
        <v>1</v>
      </c>
      <c r="AN228" s="23">
        <f t="shared" si="30"/>
        <v>0</v>
      </c>
      <c r="AO228" s="20" t="s">
        <v>72</v>
      </c>
      <c r="AP228" s="20" t="s">
        <v>96</v>
      </c>
      <c r="AQ228" s="20" t="s">
        <v>72</v>
      </c>
      <c r="AR228" s="20"/>
      <c r="AS228" s="20" t="s">
        <v>2991</v>
      </c>
      <c r="AT228" s="20" t="s">
        <v>1300</v>
      </c>
      <c r="AU228" s="20" t="s">
        <v>2993</v>
      </c>
      <c r="AV228" s="20"/>
      <c r="AW228" s="20" t="s">
        <v>96</v>
      </c>
      <c r="AX228" s="20" t="s">
        <v>96</v>
      </c>
      <c r="AY228" s="20"/>
      <c r="AZ228" s="20"/>
      <c r="BA228" s="20" t="s">
        <v>2994</v>
      </c>
      <c r="BB228" s="20" t="s">
        <v>2995</v>
      </c>
      <c r="BC228" s="22"/>
      <c r="BD228" s="22"/>
      <c r="BE228" s="43" t="s">
        <v>2971</v>
      </c>
    </row>
    <row r="229" spans="1:57" ht="15" customHeight="1" x14ac:dyDescent="0.25">
      <c r="A229" s="17">
        <v>5</v>
      </c>
      <c r="B229" s="43" t="s">
        <v>2954</v>
      </c>
      <c r="C229" s="43" t="s">
        <v>2955</v>
      </c>
      <c r="D229" s="43" t="s">
        <v>2956</v>
      </c>
      <c r="E229" s="43" t="s">
        <v>1159</v>
      </c>
      <c r="F229" s="43" t="s">
        <v>2957</v>
      </c>
      <c r="G229" s="43" t="s">
        <v>279</v>
      </c>
      <c r="H229" s="43" t="s">
        <v>2958</v>
      </c>
      <c r="I229" s="43" t="s">
        <v>2996</v>
      </c>
      <c r="J229" s="44">
        <v>44228</v>
      </c>
      <c r="K229" s="44">
        <v>44530</v>
      </c>
      <c r="L229" s="43" t="s">
        <v>2997</v>
      </c>
      <c r="M229" s="43" t="s">
        <v>2961</v>
      </c>
      <c r="N229" s="43" t="s">
        <v>66</v>
      </c>
      <c r="O229" s="43" t="s">
        <v>2962</v>
      </c>
      <c r="P229" s="43" t="s">
        <v>68</v>
      </c>
      <c r="Q229" s="43" t="s">
        <v>69</v>
      </c>
      <c r="R229" s="20">
        <f>SUM(S229:V229)</f>
        <v>12</v>
      </c>
      <c r="S229" s="20">
        <v>0</v>
      </c>
      <c r="T229" s="20">
        <v>0</v>
      </c>
      <c r="U229" s="20">
        <v>6</v>
      </c>
      <c r="V229" s="20">
        <v>6</v>
      </c>
      <c r="W229" s="20">
        <v>0</v>
      </c>
      <c r="X229" s="20" t="s">
        <v>2977</v>
      </c>
      <c r="Y229" s="20">
        <v>0</v>
      </c>
      <c r="Z229" s="20" t="s">
        <v>2991</v>
      </c>
      <c r="AA229" s="20">
        <v>6</v>
      </c>
      <c r="AB229" s="20" t="s">
        <v>2998</v>
      </c>
      <c r="AC229" s="20"/>
      <c r="AD229" s="20"/>
      <c r="AE229" s="20">
        <f t="shared" si="25"/>
        <v>6</v>
      </c>
      <c r="AF229" s="21">
        <v>44295</v>
      </c>
      <c r="AG229" s="21">
        <v>44379</v>
      </c>
      <c r="AH229" s="21">
        <v>44483</v>
      </c>
      <c r="AI229" s="21"/>
      <c r="AJ229" s="23">
        <f t="shared" si="26"/>
        <v>0.5</v>
      </c>
      <c r="AK229" s="23" t="str">
        <f t="shared" si="27"/>
        <v/>
      </c>
      <c r="AL229" s="23" t="str">
        <f t="shared" si="28"/>
        <v/>
      </c>
      <c r="AM229" s="23">
        <f t="shared" si="29"/>
        <v>1</v>
      </c>
      <c r="AN229" s="23">
        <f t="shared" si="30"/>
        <v>0</v>
      </c>
      <c r="AO229" s="20" t="s">
        <v>96</v>
      </c>
      <c r="AP229" s="20" t="s">
        <v>96</v>
      </c>
      <c r="AQ229" s="20" t="s">
        <v>72</v>
      </c>
      <c r="AR229" s="20"/>
      <c r="AS229" s="20" t="s">
        <v>2999</v>
      </c>
      <c r="AT229" s="20" t="s">
        <v>1300</v>
      </c>
      <c r="AU229" s="20" t="s">
        <v>3000</v>
      </c>
      <c r="AV229" s="20"/>
      <c r="AW229" s="20" t="s">
        <v>96</v>
      </c>
      <c r="AX229" s="20" t="s">
        <v>96</v>
      </c>
      <c r="AY229" s="20"/>
      <c r="AZ229" s="20"/>
      <c r="BA229" s="20" t="s">
        <v>2999</v>
      </c>
      <c r="BB229" s="20" t="s">
        <v>2995</v>
      </c>
      <c r="BC229" s="22"/>
      <c r="BD229" s="22"/>
      <c r="BE229" s="43" t="s">
        <v>2971</v>
      </c>
    </row>
    <row r="230" spans="1:57" ht="15" customHeight="1" x14ac:dyDescent="0.25">
      <c r="A230" s="17">
        <v>6</v>
      </c>
      <c r="B230" s="43" t="s">
        <v>2954</v>
      </c>
      <c r="C230" s="43" t="s">
        <v>2955</v>
      </c>
      <c r="D230" s="43" t="s">
        <v>2956</v>
      </c>
      <c r="E230" s="43" t="s">
        <v>1159</v>
      </c>
      <c r="F230" s="43" t="s">
        <v>2957</v>
      </c>
      <c r="G230" s="43" t="s">
        <v>279</v>
      </c>
      <c r="H230" s="43" t="s">
        <v>2958</v>
      </c>
      <c r="I230" s="43" t="s">
        <v>3001</v>
      </c>
      <c r="J230" s="44">
        <v>44228</v>
      </c>
      <c r="K230" s="44">
        <v>44530</v>
      </c>
      <c r="L230" s="43" t="s">
        <v>3002</v>
      </c>
      <c r="M230" s="43" t="s">
        <v>2961</v>
      </c>
      <c r="N230" s="43" t="s">
        <v>66</v>
      </c>
      <c r="O230" s="43" t="s">
        <v>2962</v>
      </c>
      <c r="P230" s="43" t="s">
        <v>68</v>
      </c>
      <c r="Q230" s="43" t="s">
        <v>69</v>
      </c>
      <c r="R230" s="20">
        <f>SUM(S230:V230)</f>
        <v>5</v>
      </c>
      <c r="S230" s="20">
        <v>0</v>
      </c>
      <c r="T230" s="20">
        <v>1</v>
      </c>
      <c r="U230" s="20">
        <v>2</v>
      </c>
      <c r="V230" s="20">
        <v>2</v>
      </c>
      <c r="W230" s="20">
        <v>0</v>
      </c>
      <c r="X230" s="20" t="s">
        <v>2977</v>
      </c>
      <c r="Y230" s="20">
        <v>1</v>
      </c>
      <c r="Z230" s="20" t="s">
        <v>3003</v>
      </c>
      <c r="AA230" s="20">
        <v>2</v>
      </c>
      <c r="AB230" s="20" t="s">
        <v>3004</v>
      </c>
      <c r="AC230" s="20"/>
      <c r="AD230" s="20"/>
      <c r="AE230" s="20">
        <f t="shared" si="25"/>
        <v>3</v>
      </c>
      <c r="AF230" s="21">
        <v>44295</v>
      </c>
      <c r="AG230" s="21">
        <v>44379</v>
      </c>
      <c r="AH230" s="21">
        <v>44483</v>
      </c>
      <c r="AI230" s="21"/>
      <c r="AJ230" s="23">
        <f t="shared" si="26"/>
        <v>0.6</v>
      </c>
      <c r="AK230" s="23" t="str">
        <f t="shared" si="27"/>
        <v/>
      </c>
      <c r="AL230" s="23">
        <f t="shared" si="28"/>
        <v>1</v>
      </c>
      <c r="AM230" s="23">
        <f t="shared" si="29"/>
        <v>1</v>
      </c>
      <c r="AN230" s="23">
        <f t="shared" si="30"/>
        <v>0</v>
      </c>
      <c r="AO230" s="20" t="s">
        <v>96</v>
      </c>
      <c r="AP230" s="20" t="s">
        <v>72</v>
      </c>
      <c r="AQ230" s="20" t="s">
        <v>794</v>
      </c>
      <c r="AR230" s="20"/>
      <c r="AS230" s="20" t="s">
        <v>2999</v>
      </c>
      <c r="AT230" s="20" t="s">
        <v>3005</v>
      </c>
      <c r="AU230" s="20" t="s">
        <v>3006</v>
      </c>
      <c r="AV230" s="20"/>
      <c r="AW230" s="20" t="s">
        <v>96</v>
      </c>
      <c r="AX230" s="20" t="s">
        <v>72</v>
      </c>
      <c r="AY230" s="20"/>
      <c r="AZ230" s="20"/>
      <c r="BA230" s="20" t="s">
        <v>2999</v>
      </c>
      <c r="BB230" s="20" t="s">
        <v>3007</v>
      </c>
      <c r="BC230" s="22"/>
      <c r="BD230" s="22"/>
      <c r="BE230" s="43" t="s">
        <v>2971</v>
      </c>
    </row>
    <row r="231" spans="1:57" ht="15" customHeight="1" x14ac:dyDescent="0.25">
      <c r="A231" s="17">
        <v>7</v>
      </c>
      <c r="B231" s="43" t="s">
        <v>2954</v>
      </c>
      <c r="C231" s="43" t="s">
        <v>3008</v>
      </c>
      <c r="D231" s="43" t="s">
        <v>2956</v>
      </c>
      <c r="E231" s="43" t="s">
        <v>1159</v>
      </c>
      <c r="F231" s="43" t="s">
        <v>2957</v>
      </c>
      <c r="G231" s="43" t="s">
        <v>279</v>
      </c>
      <c r="H231" s="43" t="s">
        <v>2958</v>
      </c>
      <c r="I231" s="43" t="s">
        <v>3009</v>
      </c>
      <c r="J231" s="44">
        <v>44348</v>
      </c>
      <c r="K231" s="44">
        <v>44561</v>
      </c>
      <c r="L231" s="43" t="s">
        <v>3010</v>
      </c>
      <c r="M231" s="43" t="s">
        <v>3011</v>
      </c>
      <c r="N231" s="43" t="s">
        <v>66</v>
      </c>
      <c r="O231" s="43" t="s">
        <v>2962</v>
      </c>
      <c r="P231" s="43" t="s">
        <v>68</v>
      </c>
      <c r="Q231" s="43" t="s">
        <v>69</v>
      </c>
      <c r="R231" s="20">
        <f>SUM(S231:V231)</f>
        <v>1</v>
      </c>
      <c r="S231" s="20">
        <v>0</v>
      </c>
      <c r="T231" s="20">
        <v>0</v>
      </c>
      <c r="U231" s="20">
        <v>0</v>
      </c>
      <c r="V231" s="20">
        <v>1</v>
      </c>
      <c r="W231" s="20">
        <v>0</v>
      </c>
      <c r="X231" s="20" t="s">
        <v>2977</v>
      </c>
      <c r="Y231" s="20">
        <v>0</v>
      </c>
      <c r="Z231" s="20" t="s">
        <v>2999</v>
      </c>
      <c r="AA231" s="20">
        <v>0</v>
      </c>
      <c r="AB231" s="20" t="s">
        <v>3012</v>
      </c>
      <c r="AC231" s="20"/>
      <c r="AD231" s="20"/>
      <c r="AE231" s="20">
        <f t="shared" si="25"/>
        <v>0</v>
      </c>
      <c r="AF231" s="21">
        <v>44295</v>
      </c>
      <c r="AG231" s="21">
        <v>44379</v>
      </c>
      <c r="AH231" s="21">
        <v>44483</v>
      </c>
      <c r="AI231" s="21"/>
      <c r="AJ231" s="23">
        <f t="shared" si="26"/>
        <v>0</v>
      </c>
      <c r="AK231" s="23" t="str">
        <f t="shared" si="27"/>
        <v/>
      </c>
      <c r="AL231" s="23" t="str">
        <f t="shared" si="28"/>
        <v/>
      </c>
      <c r="AM231" s="23" t="str">
        <f t="shared" si="29"/>
        <v/>
      </c>
      <c r="AN231" s="23">
        <f t="shared" si="30"/>
        <v>0</v>
      </c>
      <c r="AO231" s="20" t="s">
        <v>96</v>
      </c>
      <c r="AP231" s="20" t="s">
        <v>96</v>
      </c>
      <c r="AQ231" s="20" t="s">
        <v>96</v>
      </c>
      <c r="AR231" s="20"/>
      <c r="AS231" s="20" t="s">
        <v>2999</v>
      </c>
      <c r="AT231" s="20" t="s">
        <v>2999</v>
      </c>
      <c r="AU231" s="20" t="s">
        <v>1300</v>
      </c>
      <c r="AV231" s="20"/>
      <c r="AW231" s="20" t="s">
        <v>96</v>
      </c>
      <c r="AX231" s="20" t="s">
        <v>96</v>
      </c>
      <c r="AY231" s="20"/>
      <c r="AZ231" s="20"/>
      <c r="BA231" s="20" t="s">
        <v>2999</v>
      </c>
      <c r="BB231" s="20" t="s">
        <v>3013</v>
      </c>
      <c r="BC231" s="22"/>
      <c r="BD231" s="22"/>
      <c r="BE231" s="43" t="s">
        <v>2971</v>
      </c>
    </row>
    <row r="232" spans="1:57" ht="15" customHeight="1" x14ac:dyDescent="0.25">
      <c r="A232" s="17">
        <v>8</v>
      </c>
      <c r="B232" s="43" t="s">
        <v>2954</v>
      </c>
      <c r="C232" s="43" t="s">
        <v>3008</v>
      </c>
      <c r="D232" s="43" t="s">
        <v>2956</v>
      </c>
      <c r="E232" s="43" t="s">
        <v>1159</v>
      </c>
      <c r="F232" s="43" t="s">
        <v>2957</v>
      </c>
      <c r="G232" s="43" t="s">
        <v>279</v>
      </c>
      <c r="H232" s="43" t="s">
        <v>2958</v>
      </c>
      <c r="I232" s="43" t="s">
        <v>3014</v>
      </c>
      <c r="J232" s="44">
        <v>44256</v>
      </c>
      <c r="K232" s="44">
        <v>44469</v>
      </c>
      <c r="L232" s="43" t="s">
        <v>3015</v>
      </c>
      <c r="M232" s="43" t="s">
        <v>3011</v>
      </c>
      <c r="N232" s="43" t="s">
        <v>66</v>
      </c>
      <c r="O232" s="43" t="s">
        <v>2962</v>
      </c>
      <c r="P232" s="43" t="s">
        <v>68</v>
      </c>
      <c r="Q232" s="43" t="s">
        <v>69</v>
      </c>
      <c r="R232" s="60">
        <v>1</v>
      </c>
      <c r="S232" s="60">
        <v>0</v>
      </c>
      <c r="T232" s="60">
        <v>0</v>
      </c>
      <c r="U232" s="60">
        <v>1</v>
      </c>
      <c r="V232" s="60">
        <v>0</v>
      </c>
      <c r="W232" s="60">
        <v>0</v>
      </c>
      <c r="X232" s="60" t="s">
        <v>2977</v>
      </c>
      <c r="Y232" s="60">
        <v>0</v>
      </c>
      <c r="Z232" s="60" t="s">
        <v>3016</v>
      </c>
      <c r="AA232" s="60">
        <v>0</v>
      </c>
      <c r="AB232" s="60" t="s">
        <v>3017</v>
      </c>
      <c r="AC232" s="60"/>
      <c r="AD232" s="60"/>
      <c r="AE232" s="60">
        <f t="shared" si="25"/>
        <v>0</v>
      </c>
      <c r="AF232" s="21">
        <v>44295</v>
      </c>
      <c r="AG232" s="21">
        <v>44379</v>
      </c>
      <c r="AH232" s="21">
        <v>44483</v>
      </c>
      <c r="AI232" s="21"/>
      <c r="AJ232" s="23">
        <f t="shared" si="26"/>
        <v>0</v>
      </c>
      <c r="AK232" s="23" t="str">
        <f t="shared" si="27"/>
        <v/>
      </c>
      <c r="AL232" s="23" t="str">
        <f t="shared" si="28"/>
        <v/>
      </c>
      <c r="AM232" s="23">
        <f t="shared" si="29"/>
        <v>0</v>
      </c>
      <c r="AN232" s="23" t="str">
        <f t="shared" si="30"/>
        <v/>
      </c>
      <c r="AO232" s="20" t="s">
        <v>96</v>
      </c>
      <c r="AP232" s="20" t="s">
        <v>96</v>
      </c>
      <c r="AQ232" s="20" t="s">
        <v>794</v>
      </c>
      <c r="AR232" s="20"/>
      <c r="AS232" s="20" t="s">
        <v>2999</v>
      </c>
      <c r="AT232" s="20" t="s">
        <v>1300</v>
      </c>
      <c r="AU232" s="20" t="s">
        <v>3018</v>
      </c>
      <c r="AV232" s="20"/>
      <c r="AW232" s="20" t="s">
        <v>96</v>
      </c>
      <c r="AX232" s="20" t="s">
        <v>96</v>
      </c>
      <c r="AY232" s="20"/>
      <c r="AZ232" s="20"/>
      <c r="BA232" s="20" t="s">
        <v>2999</v>
      </c>
      <c r="BB232" s="20" t="s">
        <v>3013</v>
      </c>
      <c r="BC232" s="22"/>
      <c r="BD232" s="22"/>
      <c r="BE232" s="43" t="s">
        <v>2971</v>
      </c>
    </row>
    <row r="233" spans="1:57" ht="15" customHeight="1" x14ac:dyDescent="0.25">
      <c r="A233" s="17">
        <v>9</v>
      </c>
      <c r="B233" s="43" t="s">
        <v>2954</v>
      </c>
      <c r="C233" s="43" t="s">
        <v>2955</v>
      </c>
      <c r="D233" s="43" t="s">
        <v>2956</v>
      </c>
      <c r="E233" s="43" t="s">
        <v>1159</v>
      </c>
      <c r="F233" s="43" t="s">
        <v>2957</v>
      </c>
      <c r="G233" s="43" t="s">
        <v>279</v>
      </c>
      <c r="H233" s="43" t="s">
        <v>2958</v>
      </c>
      <c r="I233" s="43" t="s">
        <v>3019</v>
      </c>
      <c r="J233" s="44">
        <v>44256</v>
      </c>
      <c r="K233" s="44">
        <v>44561</v>
      </c>
      <c r="L233" s="43" t="s">
        <v>3020</v>
      </c>
      <c r="M233" s="43" t="s">
        <v>2961</v>
      </c>
      <c r="N233" s="43" t="s">
        <v>66</v>
      </c>
      <c r="O233" s="43" t="s">
        <v>2962</v>
      </c>
      <c r="P233" s="43" t="s">
        <v>68</v>
      </c>
      <c r="Q233" s="43" t="s">
        <v>69</v>
      </c>
      <c r="R233" s="20">
        <f>SUM(S233:V233)</f>
        <v>2</v>
      </c>
      <c r="S233" s="20">
        <v>0</v>
      </c>
      <c r="T233" s="20">
        <v>1</v>
      </c>
      <c r="U233" s="20">
        <v>0</v>
      </c>
      <c r="V233" s="20">
        <v>1</v>
      </c>
      <c r="W233" s="20">
        <v>0</v>
      </c>
      <c r="X233" s="20" t="s">
        <v>2977</v>
      </c>
      <c r="Y233" s="20">
        <v>1</v>
      </c>
      <c r="Z233" s="20" t="s">
        <v>3021</v>
      </c>
      <c r="AA233" s="20">
        <v>0</v>
      </c>
      <c r="AB233" s="20" t="s">
        <v>3012</v>
      </c>
      <c r="AC233" s="20"/>
      <c r="AD233" s="20"/>
      <c r="AE233" s="20">
        <f t="shared" si="25"/>
        <v>1</v>
      </c>
      <c r="AF233" s="21">
        <v>44295</v>
      </c>
      <c r="AG233" s="21">
        <v>44379</v>
      </c>
      <c r="AH233" s="21">
        <v>44483</v>
      </c>
      <c r="AI233" s="21"/>
      <c r="AJ233" s="23">
        <f t="shared" si="26"/>
        <v>0.5</v>
      </c>
      <c r="AK233" s="23" t="str">
        <f t="shared" si="27"/>
        <v/>
      </c>
      <c r="AL233" s="23">
        <f t="shared" si="28"/>
        <v>1</v>
      </c>
      <c r="AM233" s="23" t="str">
        <f t="shared" si="29"/>
        <v/>
      </c>
      <c r="AN233" s="23">
        <f t="shared" si="30"/>
        <v>0</v>
      </c>
      <c r="AO233" s="20" t="s">
        <v>96</v>
      </c>
      <c r="AP233" s="20" t="s">
        <v>72</v>
      </c>
      <c r="AQ233" s="20" t="s">
        <v>96</v>
      </c>
      <c r="AR233" s="20"/>
      <c r="AS233" s="20" t="s">
        <v>2999</v>
      </c>
      <c r="AT233" s="20" t="s">
        <v>3022</v>
      </c>
      <c r="AU233" s="20" t="s">
        <v>2991</v>
      </c>
      <c r="AV233" s="20"/>
      <c r="AW233" s="20" t="s">
        <v>96</v>
      </c>
      <c r="AX233" s="20" t="s">
        <v>72</v>
      </c>
      <c r="AY233" s="20"/>
      <c r="AZ233" s="20"/>
      <c r="BA233" s="20" t="s">
        <v>2999</v>
      </c>
      <c r="BB233" s="20" t="s">
        <v>3023</v>
      </c>
      <c r="BC233" s="22"/>
      <c r="BD233" s="22"/>
      <c r="BE233" s="43" t="s">
        <v>2971</v>
      </c>
    </row>
    <row r="234" spans="1:57" ht="15" customHeight="1" x14ac:dyDescent="0.25">
      <c r="A234" s="17">
        <v>10</v>
      </c>
      <c r="B234" s="43" t="s">
        <v>2954</v>
      </c>
      <c r="C234" s="43" t="s">
        <v>3008</v>
      </c>
      <c r="D234" s="43" t="s">
        <v>2956</v>
      </c>
      <c r="E234" s="43" t="s">
        <v>1159</v>
      </c>
      <c r="F234" s="43" t="s">
        <v>3024</v>
      </c>
      <c r="G234" s="43" t="s">
        <v>279</v>
      </c>
      <c r="H234" s="43" t="s">
        <v>2958</v>
      </c>
      <c r="I234" s="43" t="s">
        <v>3025</v>
      </c>
      <c r="J234" s="44">
        <v>44228</v>
      </c>
      <c r="K234" s="44">
        <v>44561</v>
      </c>
      <c r="L234" s="43" t="s">
        <v>3026</v>
      </c>
      <c r="M234" s="43" t="s">
        <v>3027</v>
      </c>
      <c r="N234" s="43" t="s">
        <v>196</v>
      </c>
      <c r="O234" s="43" t="s">
        <v>2962</v>
      </c>
      <c r="P234" s="43" t="s">
        <v>68</v>
      </c>
      <c r="Q234" s="43" t="s">
        <v>69</v>
      </c>
      <c r="R234" s="25">
        <f>SUM(S234:V234)</f>
        <v>1</v>
      </c>
      <c r="S234" s="25">
        <v>0</v>
      </c>
      <c r="T234" s="25">
        <v>0</v>
      </c>
      <c r="U234" s="25">
        <v>0</v>
      </c>
      <c r="V234" s="25">
        <v>1</v>
      </c>
      <c r="W234" s="25">
        <v>0</v>
      </c>
      <c r="X234" s="25" t="s">
        <v>2977</v>
      </c>
      <c r="Y234" s="25">
        <v>0</v>
      </c>
      <c r="Z234" s="25" t="s">
        <v>3028</v>
      </c>
      <c r="AA234" s="25">
        <v>0</v>
      </c>
      <c r="AB234" s="25" t="s">
        <v>3029</v>
      </c>
      <c r="AC234" s="25"/>
      <c r="AD234" s="25"/>
      <c r="AE234" s="25">
        <f t="shared" si="25"/>
        <v>0</v>
      </c>
      <c r="AF234" s="21">
        <v>44295</v>
      </c>
      <c r="AG234" s="21">
        <v>44379</v>
      </c>
      <c r="AH234" s="21">
        <v>44483</v>
      </c>
      <c r="AI234" s="21"/>
      <c r="AJ234" s="23">
        <f t="shared" si="26"/>
        <v>0</v>
      </c>
      <c r="AK234" s="23" t="str">
        <f t="shared" si="27"/>
        <v/>
      </c>
      <c r="AL234" s="23" t="str">
        <f t="shared" si="28"/>
        <v/>
      </c>
      <c r="AM234" s="23" t="str">
        <f t="shared" si="29"/>
        <v/>
      </c>
      <c r="AN234" s="23">
        <f t="shared" si="30"/>
        <v>0</v>
      </c>
      <c r="AO234" s="20" t="s">
        <v>96</v>
      </c>
      <c r="AP234" s="20" t="s">
        <v>96</v>
      </c>
      <c r="AQ234" s="20" t="s">
        <v>72</v>
      </c>
      <c r="AR234" s="20"/>
      <c r="AS234" s="20" t="s">
        <v>2999</v>
      </c>
      <c r="AT234" s="20" t="s">
        <v>2999</v>
      </c>
      <c r="AU234" s="20" t="s">
        <v>3030</v>
      </c>
      <c r="AV234" s="20"/>
      <c r="AW234" s="20" t="s">
        <v>96</v>
      </c>
      <c r="AX234" s="20" t="s">
        <v>96</v>
      </c>
      <c r="AY234" s="20"/>
      <c r="AZ234" s="20"/>
      <c r="BA234" s="20" t="s">
        <v>2999</v>
      </c>
      <c r="BB234" s="20" t="s">
        <v>2999</v>
      </c>
      <c r="BC234" s="22"/>
      <c r="BD234" s="22"/>
      <c r="BE234" s="43" t="s">
        <v>2971</v>
      </c>
    </row>
    <row r="235" spans="1:57" ht="15" customHeight="1" x14ac:dyDescent="0.25">
      <c r="A235" s="17">
        <v>11</v>
      </c>
      <c r="B235" s="43" t="s">
        <v>2954</v>
      </c>
      <c r="C235" s="43" t="s">
        <v>3008</v>
      </c>
      <c r="D235" s="43" t="s">
        <v>2956</v>
      </c>
      <c r="E235" s="43" t="s">
        <v>1159</v>
      </c>
      <c r="F235" s="43" t="s">
        <v>2957</v>
      </c>
      <c r="G235" s="43" t="s">
        <v>279</v>
      </c>
      <c r="H235" s="43" t="s">
        <v>2958</v>
      </c>
      <c r="I235" s="43" t="s">
        <v>3031</v>
      </c>
      <c r="J235" s="44">
        <v>44256</v>
      </c>
      <c r="K235" s="44">
        <v>44561</v>
      </c>
      <c r="L235" s="43" t="s">
        <v>3032</v>
      </c>
      <c r="M235" s="43" t="s">
        <v>3027</v>
      </c>
      <c r="N235" s="43" t="s">
        <v>66</v>
      </c>
      <c r="O235" s="43" t="s">
        <v>2962</v>
      </c>
      <c r="P235" s="43" t="s">
        <v>68</v>
      </c>
      <c r="Q235" s="43" t="s">
        <v>69</v>
      </c>
      <c r="R235" s="60">
        <v>1</v>
      </c>
      <c r="S235" s="60">
        <v>0</v>
      </c>
      <c r="T235" s="60">
        <v>0</v>
      </c>
      <c r="U235" s="60">
        <v>0</v>
      </c>
      <c r="V235" s="60">
        <v>1</v>
      </c>
      <c r="W235" s="60">
        <v>0</v>
      </c>
      <c r="X235" s="60" t="s">
        <v>2977</v>
      </c>
      <c r="Y235" s="60">
        <v>0</v>
      </c>
      <c r="Z235" s="60" t="s">
        <v>3028</v>
      </c>
      <c r="AA235" s="60">
        <v>0</v>
      </c>
      <c r="AB235" s="60" t="s">
        <v>2977</v>
      </c>
      <c r="AC235" s="60"/>
      <c r="AD235" s="60"/>
      <c r="AE235" s="60">
        <f t="shared" si="25"/>
        <v>0</v>
      </c>
      <c r="AF235" s="21">
        <v>44295</v>
      </c>
      <c r="AG235" s="21">
        <v>44379</v>
      </c>
      <c r="AH235" s="21">
        <v>44483</v>
      </c>
      <c r="AI235" s="21"/>
      <c r="AJ235" s="23">
        <f t="shared" si="26"/>
        <v>0</v>
      </c>
      <c r="AK235" s="23" t="str">
        <f t="shared" si="27"/>
        <v/>
      </c>
      <c r="AL235" s="23" t="str">
        <f t="shared" si="28"/>
        <v/>
      </c>
      <c r="AM235" s="23" t="str">
        <f t="shared" si="29"/>
        <v/>
      </c>
      <c r="AN235" s="23">
        <f t="shared" si="30"/>
        <v>0</v>
      </c>
      <c r="AO235" s="20" t="s">
        <v>96</v>
      </c>
      <c r="AP235" s="20" t="s">
        <v>96</v>
      </c>
      <c r="AQ235" s="20" t="s">
        <v>96</v>
      </c>
      <c r="AR235" s="20"/>
      <c r="AS235" s="20" t="s">
        <v>2999</v>
      </c>
      <c r="AT235" s="20" t="s">
        <v>2999</v>
      </c>
      <c r="AU235" s="20" t="s">
        <v>2995</v>
      </c>
      <c r="AV235" s="20"/>
      <c r="AW235" s="20" t="s">
        <v>96</v>
      </c>
      <c r="AX235" s="20" t="s">
        <v>96</v>
      </c>
      <c r="AY235" s="20"/>
      <c r="AZ235" s="20"/>
      <c r="BA235" s="20" t="s">
        <v>2999</v>
      </c>
      <c r="BB235" s="20" t="s">
        <v>2999</v>
      </c>
      <c r="BC235" s="22"/>
      <c r="BD235" s="22"/>
      <c r="BE235" s="43" t="s">
        <v>2971</v>
      </c>
    </row>
    <row r="236" spans="1:57" ht="15" customHeight="1" x14ac:dyDescent="0.25">
      <c r="A236" s="17">
        <v>12</v>
      </c>
      <c r="B236" s="43" t="s">
        <v>2954</v>
      </c>
      <c r="C236" s="43" t="s">
        <v>3033</v>
      </c>
      <c r="D236" s="43" t="s">
        <v>3034</v>
      </c>
      <c r="E236" s="43" t="s">
        <v>1159</v>
      </c>
      <c r="F236" s="43" t="s">
        <v>3035</v>
      </c>
      <c r="G236" s="43" t="s">
        <v>279</v>
      </c>
      <c r="H236" s="43" t="s">
        <v>2958</v>
      </c>
      <c r="I236" s="43" t="s">
        <v>3036</v>
      </c>
      <c r="J236" s="44">
        <v>44228</v>
      </c>
      <c r="K236" s="44">
        <v>44500</v>
      </c>
      <c r="L236" s="43" t="s">
        <v>3037</v>
      </c>
      <c r="M236" s="43" t="s">
        <v>3038</v>
      </c>
      <c r="N236" s="43" t="s">
        <v>66</v>
      </c>
      <c r="O236" s="43" t="s">
        <v>3039</v>
      </c>
      <c r="P236" s="43" t="s">
        <v>68</v>
      </c>
      <c r="Q236" s="43" t="s">
        <v>69</v>
      </c>
      <c r="R236" s="60">
        <v>1</v>
      </c>
      <c r="S236" s="60">
        <v>0</v>
      </c>
      <c r="T236" s="60">
        <v>0</v>
      </c>
      <c r="U236" s="60">
        <v>0</v>
      </c>
      <c r="V236" s="60">
        <v>1</v>
      </c>
      <c r="W236" s="60">
        <v>0</v>
      </c>
      <c r="X236" s="60" t="s">
        <v>3040</v>
      </c>
      <c r="Y236" s="60">
        <v>0</v>
      </c>
      <c r="Z236" s="60" t="s">
        <v>3041</v>
      </c>
      <c r="AA236" s="60">
        <v>0</v>
      </c>
      <c r="AB236" s="60" t="s">
        <v>3042</v>
      </c>
      <c r="AC236" s="60"/>
      <c r="AD236" s="60"/>
      <c r="AE236" s="60">
        <f t="shared" si="25"/>
        <v>0</v>
      </c>
      <c r="AF236" s="21">
        <v>44295</v>
      </c>
      <c r="AG236" s="21">
        <v>44379</v>
      </c>
      <c r="AH236" s="21">
        <v>44483</v>
      </c>
      <c r="AI236" s="21"/>
      <c r="AJ236" s="23">
        <f t="shared" si="26"/>
        <v>0</v>
      </c>
      <c r="AK236" s="23" t="str">
        <f t="shared" si="27"/>
        <v/>
      </c>
      <c r="AL236" s="23" t="str">
        <f t="shared" si="28"/>
        <v/>
      </c>
      <c r="AM236" s="23" t="str">
        <f t="shared" si="29"/>
        <v/>
      </c>
      <c r="AN236" s="23">
        <f t="shared" si="30"/>
        <v>0</v>
      </c>
      <c r="AO236" s="20" t="s">
        <v>72</v>
      </c>
      <c r="AP236" s="20" t="s">
        <v>72</v>
      </c>
      <c r="AQ236" s="20" t="s">
        <v>72</v>
      </c>
      <c r="AR236" s="20"/>
      <c r="AS236" s="20" t="s">
        <v>2966</v>
      </c>
      <c r="AT236" s="20" t="s">
        <v>3043</v>
      </c>
      <c r="AU236" s="20" t="s">
        <v>3044</v>
      </c>
      <c r="AV236" s="20"/>
      <c r="AW236" s="20" t="s">
        <v>96</v>
      </c>
      <c r="AX236" s="20" t="s">
        <v>96</v>
      </c>
      <c r="AY236" s="20"/>
      <c r="AZ236" s="20"/>
      <c r="BA236" s="20" t="s">
        <v>3045</v>
      </c>
      <c r="BB236" s="20" t="s">
        <v>3046</v>
      </c>
      <c r="BC236" s="22"/>
      <c r="BD236" s="22"/>
      <c r="BE236" s="43" t="s">
        <v>2971</v>
      </c>
    </row>
    <row r="237" spans="1:57" ht="15" customHeight="1" x14ac:dyDescent="0.25">
      <c r="A237" s="17">
        <v>13</v>
      </c>
      <c r="B237" s="43" t="s">
        <v>2954</v>
      </c>
      <c r="C237" s="43" t="s">
        <v>3033</v>
      </c>
      <c r="D237" s="43" t="s">
        <v>3034</v>
      </c>
      <c r="E237" s="43" t="s">
        <v>1159</v>
      </c>
      <c r="F237" s="43" t="s">
        <v>3035</v>
      </c>
      <c r="G237" s="43" t="s">
        <v>279</v>
      </c>
      <c r="H237" s="43" t="s">
        <v>2958</v>
      </c>
      <c r="I237" s="43" t="s">
        <v>3047</v>
      </c>
      <c r="J237" s="44">
        <v>44470</v>
      </c>
      <c r="K237" s="44">
        <v>44561</v>
      </c>
      <c r="L237" s="43" t="s">
        <v>3048</v>
      </c>
      <c r="M237" s="43" t="s">
        <v>3038</v>
      </c>
      <c r="N237" s="43" t="s">
        <v>66</v>
      </c>
      <c r="O237" s="43" t="s">
        <v>3039</v>
      </c>
      <c r="P237" s="43" t="s">
        <v>68</v>
      </c>
      <c r="Q237" s="43" t="s">
        <v>69</v>
      </c>
      <c r="R237" s="20">
        <f t="shared" ref="R237:R246" si="31">SUM(S237:V237)</f>
        <v>1</v>
      </c>
      <c r="S237" s="20">
        <v>0</v>
      </c>
      <c r="T237" s="20">
        <v>0</v>
      </c>
      <c r="U237" s="20">
        <v>0</v>
      </c>
      <c r="V237" s="20">
        <v>1</v>
      </c>
      <c r="W237" s="20">
        <v>0</v>
      </c>
      <c r="X237" s="20" t="s">
        <v>2977</v>
      </c>
      <c r="Y237" s="20">
        <v>0</v>
      </c>
      <c r="Z237" s="20" t="s">
        <v>3028</v>
      </c>
      <c r="AA237" s="20">
        <v>0</v>
      </c>
      <c r="AB237" s="20" t="s">
        <v>2999</v>
      </c>
      <c r="AC237" s="20"/>
      <c r="AD237" s="20"/>
      <c r="AE237" s="20">
        <f t="shared" si="25"/>
        <v>0</v>
      </c>
      <c r="AF237" s="21">
        <v>44295</v>
      </c>
      <c r="AG237" s="21">
        <v>44379</v>
      </c>
      <c r="AH237" s="21">
        <v>44483</v>
      </c>
      <c r="AI237" s="21"/>
      <c r="AJ237" s="23">
        <f t="shared" si="26"/>
        <v>0</v>
      </c>
      <c r="AK237" s="23" t="str">
        <f t="shared" si="27"/>
        <v/>
      </c>
      <c r="AL237" s="23" t="str">
        <f t="shared" si="28"/>
        <v/>
      </c>
      <c r="AM237" s="23" t="str">
        <f t="shared" si="29"/>
        <v/>
      </c>
      <c r="AN237" s="23">
        <f t="shared" si="30"/>
        <v>0</v>
      </c>
      <c r="AO237" s="20" t="s">
        <v>96</v>
      </c>
      <c r="AP237" s="20" t="s">
        <v>96</v>
      </c>
      <c r="AQ237" s="20" t="s">
        <v>96</v>
      </c>
      <c r="AR237" s="20"/>
      <c r="AS237" s="20" t="s">
        <v>2999</v>
      </c>
      <c r="AT237" s="20" t="s">
        <v>2999</v>
      </c>
      <c r="AU237" s="20" t="s">
        <v>1300</v>
      </c>
      <c r="AV237" s="20"/>
      <c r="AW237" s="20" t="s">
        <v>96</v>
      </c>
      <c r="AX237" s="20" t="s">
        <v>96</v>
      </c>
      <c r="AY237" s="20"/>
      <c r="AZ237" s="20"/>
      <c r="BA237" s="20" t="s">
        <v>2999</v>
      </c>
      <c r="BB237" s="20" t="s">
        <v>2999</v>
      </c>
      <c r="BC237" s="22"/>
      <c r="BD237" s="22"/>
      <c r="BE237" s="43" t="s">
        <v>2971</v>
      </c>
    </row>
    <row r="238" spans="1:57" ht="15" customHeight="1" x14ac:dyDescent="0.25">
      <c r="A238" s="17">
        <v>14</v>
      </c>
      <c r="B238" s="43" t="s">
        <v>2954</v>
      </c>
      <c r="C238" s="43" t="s">
        <v>3033</v>
      </c>
      <c r="D238" s="43" t="s">
        <v>3034</v>
      </c>
      <c r="E238" s="43" t="s">
        <v>1159</v>
      </c>
      <c r="F238" s="43" t="s">
        <v>3035</v>
      </c>
      <c r="G238" s="43" t="s">
        <v>279</v>
      </c>
      <c r="H238" s="43" t="s">
        <v>2958</v>
      </c>
      <c r="I238" s="43" t="s">
        <v>3049</v>
      </c>
      <c r="J238" s="44">
        <v>44228</v>
      </c>
      <c r="K238" s="44">
        <v>44561</v>
      </c>
      <c r="L238" s="43" t="s">
        <v>3050</v>
      </c>
      <c r="M238" s="43" t="s">
        <v>3038</v>
      </c>
      <c r="N238" s="43" t="s">
        <v>66</v>
      </c>
      <c r="O238" s="43" t="s">
        <v>3039</v>
      </c>
      <c r="P238" s="43" t="s">
        <v>68</v>
      </c>
      <c r="Q238" s="43" t="s">
        <v>69</v>
      </c>
      <c r="R238" s="20">
        <f t="shared" si="31"/>
        <v>1</v>
      </c>
      <c r="S238" s="20">
        <v>0</v>
      </c>
      <c r="T238" s="20">
        <v>0</v>
      </c>
      <c r="U238" s="20">
        <v>0</v>
      </c>
      <c r="V238" s="20">
        <v>1</v>
      </c>
      <c r="W238" s="20">
        <v>0</v>
      </c>
      <c r="X238" s="20" t="s">
        <v>3051</v>
      </c>
      <c r="Y238" s="20">
        <v>0</v>
      </c>
      <c r="Z238" s="20" t="s">
        <v>3052</v>
      </c>
      <c r="AA238" s="20">
        <v>0</v>
      </c>
      <c r="AB238" s="20" t="s">
        <v>3053</v>
      </c>
      <c r="AC238" s="20"/>
      <c r="AD238" s="20"/>
      <c r="AE238" s="20">
        <f t="shared" si="25"/>
        <v>0</v>
      </c>
      <c r="AF238" s="21">
        <v>44295</v>
      </c>
      <c r="AG238" s="21">
        <v>44379</v>
      </c>
      <c r="AH238" s="21">
        <v>44483</v>
      </c>
      <c r="AI238" s="21"/>
      <c r="AJ238" s="23">
        <f t="shared" si="26"/>
        <v>0</v>
      </c>
      <c r="AK238" s="23" t="str">
        <f t="shared" si="27"/>
        <v/>
      </c>
      <c r="AL238" s="23" t="str">
        <f t="shared" si="28"/>
        <v/>
      </c>
      <c r="AM238" s="23" t="str">
        <f t="shared" si="29"/>
        <v/>
      </c>
      <c r="AN238" s="23">
        <f t="shared" si="30"/>
        <v>0</v>
      </c>
      <c r="AO238" s="20" t="s">
        <v>72</v>
      </c>
      <c r="AP238" s="20" t="s">
        <v>96</v>
      </c>
      <c r="AQ238" s="20" t="s">
        <v>72</v>
      </c>
      <c r="AR238" s="20"/>
      <c r="AS238" s="20" t="s">
        <v>2966</v>
      </c>
      <c r="AT238" s="20" t="s">
        <v>2999</v>
      </c>
      <c r="AU238" s="20" t="s">
        <v>3054</v>
      </c>
      <c r="AV238" s="20"/>
      <c r="AW238" s="20" t="s">
        <v>96</v>
      </c>
      <c r="AX238" s="20" t="s">
        <v>96</v>
      </c>
      <c r="AY238" s="20"/>
      <c r="AZ238" s="20"/>
      <c r="BA238" s="20" t="s">
        <v>3055</v>
      </c>
      <c r="BB238" s="20" t="s">
        <v>2980</v>
      </c>
      <c r="BC238" s="22"/>
      <c r="BD238" s="22"/>
      <c r="BE238" s="43" t="s">
        <v>2971</v>
      </c>
    </row>
    <row r="239" spans="1:57" ht="15" customHeight="1" x14ac:dyDescent="0.25">
      <c r="A239" s="17">
        <v>15</v>
      </c>
      <c r="B239" s="43" t="s">
        <v>2954</v>
      </c>
      <c r="C239" s="43" t="s">
        <v>3033</v>
      </c>
      <c r="D239" s="43" t="s">
        <v>3034</v>
      </c>
      <c r="E239" s="43" t="s">
        <v>1159</v>
      </c>
      <c r="F239" s="43" t="s">
        <v>3035</v>
      </c>
      <c r="G239" s="43" t="s">
        <v>279</v>
      </c>
      <c r="H239" s="43" t="s">
        <v>2958</v>
      </c>
      <c r="I239" s="43" t="s">
        <v>3056</v>
      </c>
      <c r="J239" s="44">
        <v>44470</v>
      </c>
      <c r="K239" s="44">
        <v>44561</v>
      </c>
      <c r="L239" s="43" t="s">
        <v>3048</v>
      </c>
      <c r="M239" s="43" t="s">
        <v>3038</v>
      </c>
      <c r="N239" s="43" t="s">
        <v>196</v>
      </c>
      <c r="O239" s="43" t="s">
        <v>3039</v>
      </c>
      <c r="P239" s="43" t="s">
        <v>68</v>
      </c>
      <c r="Q239" s="43" t="s">
        <v>69</v>
      </c>
      <c r="R239" s="25">
        <f t="shared" si="31"/>
        <v>1</v>
      </c>
      <c r="S239" s="25">
        <v>0</v>
      </c>
      <c r="T239" s="25">
        <v>0</v>
      </c>
      <c r="U239" s="25">
        <v>0</v>
      </c>
      <c r="V239" s="25">
        <v>1</v>
      </c>
      <c r="W239" s="25">
        <v>0</v>
      </c>
      <c r="X239" s="25" t="s">
        <v>2977</v>
      </c>
      <c r="Y239" s="25">
        <v>0</v>
      </c>
      <c r="Z239" s="25" t="s">
        <v>3028</v>
      </c>
      <c r="AA239" s="25">
        <v>0</v>
      </c>
      <c r="AB239" s="25" t="s">
        <v>2999</v>
      </c>
      <c r="AC239" s="25"/>
      <c r="AD239" s="25"/>
      <c r="AE239" s="25">
        <f t="shared" si="25"/>
        <v>0</v>
      </c>
      <c r="AF239" s="21">
        <v>44295</v>
      </c>
      <c r="AG239" s="21">
        <v>44379</v>
      </c>
      <c r="AH239" s="21">
        <v>44483</v>
      </c>
      <c r="AI239" s="21"/>
      <c r="AJ239" s="23">
        <f t="shared" si="26"/>
        <v>0</v>
      </c>
      <c r="AK239" s="23" t="str">
        <f t="shared" si="27"/>
        <v/>
      </c>
      <c r="AL239" s="23" t="str">
        <f t="shared" si="28"/>
        <v/>
      </c>
      <c r="AM239" s="23" t="str">
        <f t="shared" si="29"/>
        <v/>
      </c>
      <c r="AN239" s="23">
        <f t="shared" si="30"/>
        <v>0</v>
      </c>
      <c r="AO239" s="20" t="s">
        <v>96</v>
      </c>
      <c r="AP239" s="20" t="s">
        <v>96</v>
      </c>
      <c r="AQ239" s="20" t="s">
        <v>96</v>
      </c>
      <c r="AR239" s="20"/>
      <c r="AS239" s="20" t="s">
        <v>2999</v>
      </c>
      <c r="AT239" s="20" t="s">
        <v>2999</v>
      </c>
      <c r="AU239" s="20" t="s">
        <v>2999</v>
      </c>
      <c r="AV239" s="20"/>
      <c r="AW239" s="20" t="s">
        <v>96</v>
      </c>
      <c r="AX239" s="20" t="s">
        <v>96</v>
      </c>
      <c r="AY239" s="20"/>
      <c r="AZ239" s="20"/>
      <c r="BA239" s="20" t="s">
        <v>787</v>
      </c>
      <c r="BB239" s="20" t="s">
        <v>2999</v>
      </c>
      <c r="BC239" s="22"/>
      <c r="BD239" s="22"/>
      <c r="BE239" s="43" t="s">
        <v>2971</v>
      </c>
    </row>
    <row r="240" spans="1:57" ht="15" customHeight="1" x14ac:dyDescent="0.25">
      <c r="A240" s="17">
        <v>16</v>
      </c>
      <c r="B240" s="43" t="s">
        <v>2954</v>
      </c>
      <c r="C240" s="43" t="s">
        <v>3033</v>
      </c>
      <c r="D240" s="43" t="s">
        <v>3057</v>
      </c>
      <c r="E240" s="43" t="s">
        <v>1159</v>
      </c>
      <c r="F240" s="43" t="s">
        <v>3058</v>
      </c>
      <c r="G240" s="43" t="s">
        <v>279</v>
      </c>
      <c r="H240" s="43" t="s">
        <v>2958</v>
      </c>
      <c r="I240" s="43" t="s">
        <v>3059</v>
      </c>
      <c r="J240" s="44">
        <v>44256</v>
      </c>
      <c r="K240" s="44">
        <v>44561</v>
      </c>
      <c r="L240" s="43" t="s">
        <v>3037</v>
      </c>
      <c r="M240" s="43" t="s">
        <v>3038</v>
      </c>
      <c r="N240" s="43" t="s">
        <v>66</v>
      </c>
      <c r="O240" s="43" t="s">
        <v>3060</v>
      </c>
      <c r="P240" s="43" t="s">
        <v>68</v>
      </c>
      <c r="Q240" s="43" t="s">
        <v>69</v>
      </c>
      <c r="R240" s="20">
        <f t="shared" si="31"/>
        <v>1</v>
      </c>
      <c r="S240" s="20">
        <v>0</v>
      </c>
      <c r="T240" s="20">
        <v>0</v>
      </c>
      <c r="U240" s="20">
        <v>0</v>
      </c>
      <c r="V240" s="20">
        <v>1</v>
      </c>
      <c r="W240" s="20">
        <v>0</v>
      </c>
      <c r="X240" s="20" t="s">
        <v>3061</v>
      </c>
      <c r="Y240" s="20">
        <v>0</v>
      </c>
      <c r="Z240" s="20" t="s">
        <v>3062</v>
      </c>
      <c r="AA240" s="20">
        <v>0</v>
      </c>
      <c r="AB240" s="20" t="s">
        <v>3063</v>
      </c>
      <c r="AC240" s="20"/>
      <c r="AD240" s="20"/>
      <c r="AE240" s="20">
        <f t="shared" si="25"/>
        <v>0</v>
      </c>
      <c r="AF240" s="21">
        <v>44295</v>
      </c>
      <c r="AG240" s="21">
        <v>44379</v>
      </c>
      <c r="AH240" s="21">
        <v>44483</v>
      </c>
      <c r="AI240" s="21"/>
      <c r="AJ240" s="23">
        <f t="shared" si="26"/>
        <v>0</v>
      </c>
      <c r="AK240" s="23" t="str">
        <f t="shared" si="27"/>
        <v/>
      </c>
      <c r="AL240" s="23" t="str">
        <f t="shared" si="28"/>
        <v/>
      </c>
      <c r="AM240" s="23" t="str">
        <f t="shared" si="29"/>
        <v/>
      </c>
      <c r="AN240" s="23">
        <f t="shared" si="30"/>
        <v>0</v>
      </c>
      <c r="AO240" s="20" t="s">
        <v>72</v>
      </c>
      <c r="AP240" s="20" t="s">
        <v>72</v>
      </c>
      <c r="AQ240" s="20" t="s">
        <v>72</v>
      </c>
      <c r="AR240" s="20"/>
      <c r="AS240" s="20" t="s">
        <v>2966</v>
      </c>
      <c r="AT240" s="20" t="s">
        <v>3064</v>
      </c>
      <c r="AU240" s="20" t="s">
        <v>3065</v>
      </c>
      <c r="AV240" s="20"/>
      <c r="AW240" s="20" t="s">
        <v>96</v>
      </c>
      <c r="AX240" s="20" t="s">
        <v>96</v>
      </c>
      <c r="AY240" s="20"/>
      <c r="AZ240" s="20"/>
      <c r="BA240" s="20" t="s">
        <v>3066</v>
      </c>
      <c r="BB240" s="20" t="s">
        <v>3067</v>
      </c>
      <c r="BC240" s="22"/>
      <c r="BD240" s="22"/>
      <c r="BE240" s="43" t="s">
        <v>2971</v>
      </c>
    </row>
    <row r="241" spans="1:57" ht="15" customHeight="1" x14ac:dyDescent="0.25">
      <c r="A241" s="17">
        <v>17</v>
      </c>
      <c r="B241" s="43" t="s">
        <v>2954</v>
      </c>
      <c r="C241" s="43" t="s">
        <v>3033</v>
      </c>
      <c r="D241" s="43" t="s">
        <v>3057</v>
      </c>
      <c r="E241" s="43" t="s">
        <v>1159</v>
      </c>
      <c r="F241" s="43" t="s">
        <v>3068</v>
      </c>
      <c r="G241" s="43" t="s">
        <v>279</v>
      </c>
      <c r="H241" s="43" t="s">
        <v>2958</v>
      </c>
      <c r="I241" s="43" t="s">
        <v>3069</v>
      </c>
      <c r="J241" s="44">
        <v>44228</v>
      </c>
      <c r="K241" s="44">
        <v>44561</v>
      </c>
      <c r="L241" s="43" t="s">
        <v>3070</v>
      </c>
      <c r="M241" s="43" t="s">
        <v>3038</v>
      </c>
      <c r="N241" s="43" t="s">
        <v>196</v>
      </c>
      <c r="O241" s="43" t="s">
        <v>3071</v>
      </c>
      <c r="P241" s="43" t="s">
        <v>68</v>
      </c>
      <c r="Q241" s="43" t="s">
        <v>69</v>
      </c>
      <c r="R241" s="25">
        <f t="shared" si="31"/>
        <v>1</v>
      </c>
      <c r="S241" s="25">
        <v>0</v>
      </c>
      <c r="T241" s="25">
        <v>0</v>
      </c>
      <c r="U241" s="25">
        <v>0</v>
      </c>
      <c r="V241" s="25">
        <v>1</v>
      </c>
      <c r="W241" s="25">
        <v>0</v>
      </c>
      <c r="X241" s="25" t="s">
        <v>3072</v>
      </c>
      <c r="Y241" s="25">
        <v>0</v>
      </c>
      <c r="Z241" s="25" t="s">
        <v>3073</v>
      </c>
      <c r="AA241" s="25">
        <v>0</v>
      </c>
      <c r="AB241" s="25" t="s">
        <v>3074</v>
      </c>
      <c r="AC241" s="25"/>
      <c r="AD241" s="25"/>
      <c r="AE241" s="25">
        <f t="shared" si="25"/>
        <v>0</v>
      </c>
      <c r="AF241" s="21">
        <v>44295</v>
      </c>
      <c r="AG241" s="21">
        <v>44379</v>
      </c>
      <c r="AH241" s="21">
        <v>44483</v>
      </c>
      <c r="AI241" s="21"/>
      <c r="AJ241" s="23">
        <f t="shared" si="26"/>
        <v>0</v>
      </c>
      <c r="AK241" s="23" t="str">
        <f t="shared" si="27"/>
        <v/>
      </c>
      <c r="AL241" s="23" t="str">
        <f t="shared" si="28"/>
        <v/>
      </c>
      <c r="AM241" s="23" t="str">
        <f t="shared" si="29"/>
        <v/>
      </c>
      <c r="AN241" s="23">
        <f t="shared" si="30"/>
        <v>0</v>
      </c>
      <c r="AO241" s="20" t="s">
        <v>72</v>
      </c>
      <c r="AP241" s="20" t="s">
        <v>72</v>
      </c>
      <c r="AQ241" s="20" t="s">
        <v>72</v>
      </c>
      <c r="AR241" s="20"/>
      <c r="AS241" s="20" t="s">
        <v>2966</v>
      </c>
      <c r="AT241" s="20" t="s">
        <v>3075</v>
      </c>
      <c r="AU241" s="20" t="s">
        <v>3076</v>
      </c>
      <c r="AV241" s="20"/>
      <c r="AW241" s="20" t="s">
        <v>96</v>
      </c>
      <c r="AX241" s="20" t="s">
        <v>96</v>
      </c>
      <c r="AY241" s="20"/>
      <c r="AZ241" s="20"/>
      <c r="BA241" s="20" t="s">
        <v>3077</v>
      </c>
      <c r="BB241" s="20" t="s">
        <v>3078</v>
      </c>
      <c r="BC241" s="22"/>
      <c r="BD241" s="22"/>
      <c r="BE241" s="43" t="s">
        <v>2971</v>
      </c>
    </row>
    <row r="242" spans="1:57" ht="15" customHeight="1" x14ac:dyDescent="0.25">
      <c r="A242" s="17">
        <v>18</v>
      </c>
      <c r="B242" s="43" t="s">
        <v>2954</v>
      </c>
      <c r="C242" s="43" t="s">
        <v>2955</v>
      </c>
      <c r="D242" s="43" t="s">
        <v>3057</v>
      </c>
      <c r="E242" s="43" t="s">
        <v>1159</v>
      </c>
      <c r="F242" s="43" t="s">
        <v>2957</v>
      </c>
      <c r="G242" s="43" t="s">
        <v>279</v>
      </c>
      <c r="H242" s="43" t="s">
        <v>2958</v>
      </c>
      <c r="I242" s="43" t="s">
        <v>3079</v>
      </c>
      <c r="J242" s="44">
        <v>44228</v>
      </c>
      <c r="K242" s="44">
        <v>44377</v>
      </c>
      <c r="L242" s="43" t="s">
        <v>3037</v>
      </c>
      <c r="M242" s="43" t="s">
        <v>2961</v>
      </c>
      <c r="N242" s="43" t="s">
        <v>66</v>
      </c>
      <c r="O242" s="43" t="s">
        <v>3060</v>
      </c>
      <c r="P242" s="43" t="s">
        <v>68</v>
      </c>
      <c r="Q242" s="43" t="s">
        <v>69</v>
      </c>
      <c r="R242" s="20">
        <f t="shared" si="31"/>
        <v>1</v>
      </c>
      <c r="S242" s="20">
        <v>0</v>
      </c>
      <c r="T242" s="20">
        <v>0</v>
      </c>
      <c r="U242" s="20">
        <v>1</v>
      </c>
      <c r="V242" s="20">
        <v>0</v>
      </c>
      <c r="W242" s="20">
        <v>0</v>
      </c>
      <c r="X242" s="20" t="s">
        <v>2977</v>
      </c>
      <c r="Y242" s="20">
        <v>0</v>
      </c>
      <c r="Z242" s="20" t="s">
        <v>2999</v>
      </c>
      <c r="AA242" s="20">
        <v>1</v>
      </c>
      <c r="AB242" s="20" t="s">
        <v>3080</v>
      </c>
      <c r="AC242" s="20"/>
      <c r="AD242" s="20"/>
      <c r="AE242" s="20">
        <f t="shared" si="25"/>
        <v>1</v>
      </c>
      <c r="AF242" s="21">
        <v>44295</v>
      </c>
      <c r="AG242" s="21">
        <v>44379</v>
      </c>
      <c r="AH242" s="21">
        <v>44483</v>
      </c>
      <c r="AI242" s="21"/>
      <c r="AJ242" s="23">
        <f t="shared" si="26"/>
        <v>1</v>
      </c>
      <c r="AK242" s="23" t="str">
        <f t="shared" si="27"/>
        <v/>
      </c>
      <c r="AL242" s="23" t="str">
        <f t="shared" si="28"/>
        <v/>
      </c>
      <c r="AM242" s="23">
        <f t="shared" si="29"/>
        <v>1</v>
      </c>
      <c r="AN242" s="23" t="str">
        <f t="shared" si="30"/>
        <v/>
      </c>
      <c r="AO242" s="20" t="s">
        <v>96</v>
      </c>
      <c r="AP242" s="20" t="s">
        <v>96</v>
      </c>
      <c r="AQ242" s="20" t="s">
        <v>72</v>
      </c>
      <c r="AR242" s="20"/>
      <c r="AS242" s="20" t="s">
        <v>2999</v>
      </c>
      <c r="AT242" s="20" t="s">
        <v>2999</v>
      </c>
      <c r="AU242" s="20" t="s">
        <v>3081</v>
      </c>
      <c r="AV242" s="20"/>
      <c r="AW242" s="20" t="s">
        <v>96</v>
      </c>
      <c r="AX242" s="20" t="s">
        <v>96</v>
      </c>
      <c r="AY242" s="20"/>
      <c r="AZ242" s="20"/>
      <c r="BA242" s="20" t="s">
        <v>787</v>
      </c>
      <c r="BB242" s="20" t="s">
        <v>3082</v>
      </c>
      <c r="BC242" s="22"/>
      <c r="BD242" s="22"/>
      <c r="BE242" s="43" t="s">
        <v>2971</v>
      </c>
    </row>
    <row r="243" spans="1:57" ht="15" customHeight="1" x14ac:dyDescent="0.25">
      <c r="A243" s="17">
        <v>19</v>
      </c>
      <c r="B243" s="43" t="s">
        <v>2954</v>
      </c>
      <c r="C243" s="43" t="s">
        <v>2955</v>
      </c>
      <c r="D243" s="43" t="s">
        <v>3057</v>
      </c>
      <c r="E243" s="43" t="s">
        <v>1159</v>
      </c>
      <c r="F243" s="43" t="s">
        <v>2957</v>
      </c>
      <c r="G243" s="43" t="s">
        <v>279</v>
      </c>
      <c r="H243" s="43" t="s">
        <v>2958</v>
      </c>
      <c r="I243" s="43" t="s">
        <v>3083</v>
      </c>
      <c r="J243" s="44">
        <v>44348</v>
      </c>
      <c r="K243" s="44">
        <v>44469</v>
      </c>
      <c r="L243" s="43" t="s">
        <v>3048</v>
      </c>
      <c r="M243" s="43" t="s">
        <v>2961</v>
      </c>
      <c r="N243" s="43" t="s">
        <v>66</v>
      </c>
      <c r="O243" s="43" t="s">
        <v>3060</v>
      </c>
      <c r="P243" s="43" t="s">
        <v>68</v>
      </c>
      <c r="Q243" s="43" t="s">
        <v>69</v>
      </c>
      <c r="R243" s="20">
        <f t="shared" si="31"/>
        <v>1</v>
      </c>
      <c r="S243" s="20">
        <v>0</v>
      </c>
      <c r="T243" s="20">
        <v>0</v>
      </c>
      <c r="U243" s="20">
        <v>0</v>
      </c>
      <c r="V243" s="20">
        <v>1</v>
      </c>
      <c r="W243" s="20">
        <v>0</v>
      </c>
      <c r="X243" s="20" t="s">
        <v>2977</v>
      </c>
      <c r="Y243" s="20">
        <v>0</v>
      </c>
      <c r="Z243" s="20" t="s">
        <v>2999</v>
      </c>
      <c r="AA243" s="20">
        <v>0</v>
      </c>
      <c r="AB243" s="20" t="s">
        <v>2991</v>
      </c>
      <c r="AC243" s="20"/>
      <c r="AD243" s="20"/>
      <c r="AE243" s="20">
        <f t="shared" si="25"/>
        <v>0</v>
      </c>
      <c r="AF243" s="21">
        <v>44295</v>
      </c>
      <c r="AG243" s="21">
        <v>44379</v>
      </c>
      <c r="AH243" s="21">
        <v>44483</v>
      </c>
      <c r="AI243" s="21"/>
      <c r="AJ243" s="23">
        <f t="shared" si="26"/>
        <v>0</v>
      </c>
      <c r="AK243" s="23" t="str">
        <f t="shared" si="27"/>
        <v/>
      </c>
      <c r="AL243" s="23" t="str">
        <f t="shared" si="28"/>
        <v/>
      </c>
      <c r="AM243" s="23" t="str">
        <f t="shared" si="29"/>
        <v/>
      </c>
      <c r="AN243" s="23">
        <f t="shared" si="30"/>
        <v>0</v>
      </c>
      <c r="AO243" s="20" t="s">
        <v>96</v>
      </c>
      <c r="AP243" s="20" t="s">
        <v>96</v>
      </c>
      <c r="AQ243" s="20" t="s">
        <v>96</v>
      </c>
      <c r="AR243" s="20"/>
      <c r="AS243" s="20" t="s">
        <v>2999</v>
      </c>
      <c r="AT243" s="20" t="s">
        <v>2999</v>
      </c>
      <c r="AU243" s="20" t="s">
        <v>1300</v>
      </c>
      <c r="AV243" s="20"/>
      <c r="AW243" s="20" t="s">
        <v>96</v>
      </c>
      <c r="AX243" s="20" t="s">
        <v>96</v>
      </c>
      <c r="AY243" s="20"/>
      <c r="AZ243" s="20"/>
      <c r="BA243" s="20" t="s">
        <v>787</v>
      </c>
      <c r="BB243" s="20" t="s">
        <v>3082</v>
      </c>
      <c r="BC243" s="22"/>
      <c r="BD243" s="22"/>
      <c r="BE243" s="43" t="s">
        <v>2971</v>
      </c>
    </row>
    <row r="244" spans="1:57" ht="15" customHeight="1" x14ac:dyDescent="0.25">
      <c r="A244" s="17">
        <v>20</v>
      </c>
      <c r="B244" s="43" t="s">
        <v>2954</v>
      </c>
      <c r="C244" s="43" t="s">
        <v>3033</v>
      </c>
      <c r="D244" s="43" t="s">
        <v>3057</v>
      </c>
      <c r="E244" s="43" t="s">
        <v>1159</v>
      </c>
      <c r="F244" s="43" t="s">
        <v>2957</v>
      </c>
      <c r="G244" s="43" t="s">
        <v>279</v>
      </c>
      <c r="H244" s="43" t="s">
        <v>2958</v>
      </c>
      <c r="I244" s="43" t="s">
        <v>3084</v>
      </c>
      <c r="J244" s="44">
        <v>44228</v>
      </c>
      <c r="K244" s="44">
        <v>44500</v>
      </c>
      <c r="L244" s="43" t="s">
        <v>3085</v>
      </c>
      <c r="M244" s="43" t="s">
        <v>3038</v>
      </c>
      <c r="N244" s="43" t="s">
        <v>66</v>
      </c>
      <c r="O244" s="43" t="s">
        <v>3060</v>
      </c>
      <c r="P244" s="43" t="s">
        <v>68</v>
      </c>
      <c r="Q244" s="43" t="s">
        <v>69</v>
      </c>
      <c r="R244" s="20">
        <f t="shared" si="31"/>
        <v>1</v>
      </c>
      <c r="S244" s="20">
        <v>0</v>
      </c>
      <c r="T244" s="20">
        <v>0</v>
      </c>
      <c r="U244" s="20">
        <v>0</v>
      </c>
      <c r="V244" s="20">
        <v>1</v>
      </c>
      <c r="W244" s="20">
        <v>0</v>
      </c>
      <c r="X244" s="20" t="s">
        <v>3086</v>
      </c>
      <c r="Y244" s="20">
        <v>0</v>
      </c>
      <c r="Z244" s="20" t="s">
        <v>2999</v>
      </c>
      <c r="AA244" s="20">
        <v>0</v>
      </c>
      <c r="AB244" s="20" t="s">
        <v>2991</v>
      </c>
      <c r="AC244" s="20"/>
      <c r="AD244" s="20"/>
      <c r="AE244" s="20">
        <f t="shared" si="25"/>
        <v>0</v>
      </c>
      <c r="AF244" s="21">
        <v>44295</v>
      </c>
      <c r="AG244" s="21">
        <v>44379</v>
      </c>
      <c r="AH244" s="21">
        <v>44483</v>
      </c>
      <c r="AI244" s="21"/>
      <c r="AJ244" s="23">
        <f t="shared" si="26"/>
        <v>0</v>
      </c>
      <c r="AK244" s="23" t="str">
        <f t="shared" si="27"/>
        <v/>
      </c>
      <c r="AL244" s="23" t="str">
        <f t="shared" si="28"/>
        <v/>
      </c>
      <c r="AM244" s="23" t="str">
        <f t="shared" si="29"/>
        <v/>
      </c>
      <c r="AN244" s="23">
        <f t="shared" si="30"/>
        <v>0</v>
      </c>
      <c r="AO244" s="20" t="s">
        <v>72</v>
      </c>
      <c r="AP244" s="20" t="s">
        <v>96</v>
      </c>
      <c r="AQ244" s="20" t="s">
        <v>96</v>
      </c>
      <c r="AR244" s="20"/>
      <c r="AS244" s="20" t="s">
        <v>2966</v>
      </c>
      <c r="AT244" s="20" t="s">
        <v>2999</v>
      </c>
      <c r="AU244" s="20" t="s">
        <v>1300</v>
      </c>
      <c r="AV244" s="20"/>
      <c r="AW244" s="20" t="s">
        <v>96</v>
      </c>
      <c r="AX244" s="20" t="s">
        <v>96</v>
      </c>
      <c r="AY244" s="20"/>
      <c r="AZ244" s="20"/>
      <c r="BA244" s="20" t="s">
        <v>3087</v>
      </c>
      <c r="BB244" s="20" t="s">
        <v>3082</v>
      </c>
      <c r="BC244" s="22"/>
      <c r="BD244" s="22"/>
      <c r="BE244" s="43" t="s">
        <v>2971</v>
      </c>
    </row>
    <row r="245" spans="1:57" ht="15" customHeight="1" x14ac:dyDescent="0.25">
      <c r="A245" s="17">
        <v>21</v>
      </c>
      <c r="B245" s="43" t="s">
        <v>2954</v>
      </c>
      <c r="C245" s="43" t="s">
        <v>3033</v>
      </c>
      <c r="D245" s="43" t="s">
        <v>3057</v>
      </c>
      <c r="E245" s="43" t="s">
        <v>1159</v>
      </c>
      <c r="F245" s="43" t="s">
        <v>2957</v>
      </c>
      <c r="G245" s="43" t="s">
        <v>279</v>
      </c>
      <c r="H245" s="43" t="s">
        <v>2958</v>
      </c>
      <c r="I245" s="43" t="s">
        <v>3088</v>
      </c>
      <c r="J245" s="44">
        <v>44197</v>
      </c>
      <c r="K245" s="44">
        <v>44377</v>
      </c>
      <c r="L245" s="43" t="s">
        <v>3089</v>
      </c>
      <c r="M245" s="43" t="s">
        <v>3038</v>
      </c>
      <c r="N245" s="43" t="s">
        <v>66</v>
      </c>
      <c r="O245" s="43" t="s">
        <v>3060</v>
      </c>
      <c r="P245" s="43" t="s">
        <v>68</v>
      </c>
      <c r="Q245" s="43" t="s">
        <v>69</v>
      </c>
      <c r="R245" s="20">
        <f t="shared" si="31"/>
        <v>1</v>
      </c>
      <c r="S245" s="20">
        <v>0</v>
      </c>
      <c r="T245" s="20">
        <v>1</v>
      </c>
      <c r="U245" s="20">
        <v>0</v>
      </c>
      <c r="V245" s="20">
        <v>0</v>
      </c>
      <c r="W245" s="20">
        <v>1</v>
      </c>
      <c r="X245" s="20" t="s">
        <v>3090</v>
      </c>
      <c r="Y245" s="20">
        <v>1</v>
      </c>
      <c r="Z245" s="20" t="s">
        <v>2975</v>
      </c>
      <c r="AA245" s="20">
        <v>0</v>
      </c>
      <c r="AB245" s="20" t="s">
        <v>2975</v>
      </c>
      <c r="AC245" s="20"/>
      <c r="AD245" s="20"/>
      <c r="AE245" s="20">
        <f t="shared" si="25"/>
        <v>2</v>
      </c>
      <c r="AF245" s="21">
        <v>44295</v>
      </c>
      <c r="AG245" s="21">
        <v>44379</v>
      </c>
      <c r="AH245" s="21">
        <v>44483</v>
      </c>
      <c r="AI245" s="21"/>
      <c r="AJ245" s="23">
        <f t="shared" si="26"/>
        <v>1</v>
      </c>
      <c r="AK245" s="23" t="str">
        <f t="shared" si="27"/>
        <v/>
      </c>
      <c r="AL245" s="23">
        <f t="shared" si="28"/>
        <v>1</v>
      </c>
      <c r="AM245" s="23" t="str">
        <f t="shared" si="29"/>
        <v/>
      </c>
      <c r="AN245" s="23" t="str">
        <f t="shared" si="30"/>
        <v/>
      </c>
      <c r="AO245" s="20" t="s">
        <v>72</v>
      </c>
      <c r="AP245" s="20" t="s">
        <v>96</v>
      </c>
      <c r="AQ245" s="20" t="s">
        <v>96</v>
      </c>
      <c r="AR245" s="20"/>
      <c r="AS245" s="20" t="s">
        <v>2966</v>
      </c>
      <c r="AT245" s="20" t="s">
        <v>2999</v>
      </c>
      <c r="AU245" s="20" t="s">
        <v>2999</v>
      </c>
      <c r="AV245" s="20"/>
      <c r="AW245" s="20" t="s">
        <v>72</v>
      </c>
      <c r="AX245" s="20" t="s">
        <v>96</v>
      </c>
      <c r="AY245" s="20"/>
      <c r="AZ245" s="20"/>
      <c r="BA245" s="20" t="s">
        <v>3091</v>
      </c>
      <c r="BB245" s="20" t="s">
        <v>3092</v>
      </c>
      <c r="BC245" s="22"/>
      <c r="BD245" s="22"/>
      <c r="BE245" s="43" t="s">
        <v>2971</v>
      </c>
    </row>
    <row r="246" spans="1:57" ht="15" customHeight="1" x14ac:dyDescent="0.25">
      <c r="A246" s="17">
        <v>22</v>
      </c>
      <c r="B246" s="43" t="s">
        <v>2954</v>
      </c>
      <c r="C246" s="43" t="s">
        <v>3033</v>
      </c>
      <c r="D246" s="43" t="s">
        <v>3057</v>
      </c>
      <c r="E246" s="43" t="s">
        <v>1159</v>
      </c>
      <c r="F246" s="43" t="s">
        <v>2957</v>
      </c>
      <c r="G246" s="43" t="s">
        <v>279</v>
      </c>
      <c r="H246" s="43" t="s">
        <v>2958</v>
      </c>
      <c r="I246" s="43" t="s">
        <v>3093</v>
      </c>
      <c r="J246" s="44">
        <v>44256</v>
      </c>
      <c r="K246" s="44">
        <v>44377</v>
      </c>
      <c r="L246" s="43" t="s">
        <v>3048</v>
      </c>
      <c r="M246" s="43" t="s">
        <v>3038</v>
      </c>
      <c r="N246" s="43" t="s">
        <v>66</v>
      </c>
      <c r="O246" s="43" t="s">
        <v>3060</v>
      </c>
      <c r="P246" s="43" t="s">
        <v>68</v>
      </c>
      <c r="Q246" s="43" t="s">
        <v>69</v>
      </c>
      <c r="R246" s="20">
        <f t="shared" si="31"/>
        <v>1</v>
      </c>
      <c r="S246" s="20">
        <v>0</v>
      </c>
      <c r="T246" s="20">
        <v>1</v>
      </c>
      <c r="U246" s="20">
        <v>0</v>
      </c>
      <c r="V246" s="20">
        <v>0</v>
      </c>
      <c r="W246" s="20">
        <v>1</v>
      </c>
      <c r="X246" s="20" t="s">
        <v>3094</v>
      </c>
      <c r="Y246" s="20">
        <v>1</v>
      </c>
      <c r="Z246" s="20" t="s">
        <v>2975</v>
      </c>
      <c r="AA246" s="20">
        <v>0</v>
      </c>
      <c r="AB246" s="20" t="s">
        <v>2975</v>
      </c>
      <c r="AC246" s="20"/>
      <c r="AD246" s="20"/>
      <c r="AE246" s="20">
        <f t="shared" si="25"/>
        <v>2</v>
      </c>
      <c r="AF246" s="21">
        <v>44295</v>
      </c>
      <c r="AG246" s="21">
        <v>44379</v>
      </c>
      <c r="AH246" s="21">
        <v>44483</v>
      </c>
      <c r="AI246" s="21"/>
      <c r="AJ246" s="23">
        <f t="shared" si="26"/>
        <v>1</v>
      </c>
      <c r="AK246" s="23" t="str">
        <f t="shared" si="27"/>
        <v/>
      </c>
      <c r="AL246" s="23">
        <f t="shared" si="28"/>
        <v>1</v>
      </c>
      <c r="AM246" s="23" t="str">
        <f t="shared" si="29"/>
        <v/>
      </c>
      <c r="AN246" s="23" t="str">
        <f t="shared" si="30"/>
        <v/>
      </c>
      <c r="AO246" s="20" t="s">
        <v>72</v>
      </c>
      <c r="AP246" s="20" t="s">
        <v>96</v>
      </c>
      <c r="AQ246" s="20" t="s">
        <v>96</v>
      </c>
      <c r="AR246" s="20"/>
      <c r="AS246" s="20" t="s">
        <v>2966</v>
      </c>
      <c r="AT246" s="20" t="s">
        <v>2999</v>
      </c>
      <c r="AU246" s="20" t="s">
        <v>2999</v>
      </c>
      <c r="AV246" s="20"/>
      <c r="AW246" s="20" t="s">
        <v>72</v>
      </c>
      <c r="AX246" s="20" t="s">
        <v>96</v>
      </c>
      <c r="AY246" s="20"/>
      <c r="AZ246" s="20"/>
      <c r="BA246" s="20" t="s">
        <v>3095</v>
      </c>
      <c r="BB246" s="20" t="s">
        <v>3096</v>
      </c>
      <c r="BC246" s="22"/>
      <c r="BD246" s="22"/>
      <c r="BE246" s="43" t="s">
        <v>2971</v>
      </c>
    </row>
    <row r="247" spans="1:57" ht="15" customHeight="1" x14ac:dyDescent="0.25">
      <c r="A247" s="17">
        <v>23</v>
      </c>
      <c r="B247" s="43" t="s">
        <v>2954</v>
      </c>
      <c r="C247" s="43" t="s">
        <v>3033</v>
      </c>
      <c r="D247" s="43" t="s">
        <v>3057</v>
      </c>
      <c r="E247" s="43" t="s">
        <v>1159</v>
      </c>
      <c r="F247" s="43" t="s">
        <v>2957</v>
      </c>
      <c r="G247" s="43" t="s">
        <v>279</v>
      </c>
      <c r="H247" s="43" t="s">
        <v>2958</v>
      </c>
      <c r="I247" s="43" t="s">
        <v>3097</v>
      </c>
      <c r="J247" s="44">
        <v>44197</v>
      </c>
      <c r="K247" s="44">
        <v>44561</v>
      </c>
      <c r="L247" s="43" t="s">
        <v>3037</v>
      </c>
      <c r="M247" s="43" t="s">
        <v>3038</v>
      </c>
      <c r="N247" s="43" t="s">
        <v>66</v>
      </c>
      <c r="O247" s="43" t="s">
        <v>3039</v>
      </c>
      <c r="P247" s="43" t="s">
        <v>68</v>
      </c>
      <c r="Q247" s="43" t="s">
        <v>69</v>
      </c>
      <c r="R247" s="60">
        <v>1</v>
      </c>
      <c r="S247" s="60">
        <v>0</v>
      </c>
      <c r="T247" s="60">
        <v>0</v>
      </c>
      <c r="U247" s="60">
        <v>0</v>
      </c>
      <c r="V247" s="60">
        <v>1</v>
      </c>
      <c r="W247" s="60">
        <v>1</v>
      </c>
      <c r="X247" s="60" t="s">
        <v>3098</v>
      </c>
      <c r="Y247" s="60">
        <v>0</v>
      </c>
      <c r="Z247" s="60" t="s">
        <v>2975</v>
      </c>
      <c r="AA247" s="60">
        <v>0</v>
      </c>
      <c r="AB247" s="60" t="s">
        <v>3099</v>
      </c>
      <c r="AC247" s="60"/>
      <c r="AD247" s="60"/>
      <c r="AE247" s="60">
        <f t="shared" si="25"/>
        <v>1</v>
      </c>
      <c r="AF247" s="21">
        <v>44295</v>
      </c>
      <c r="AG247" s="21">
        <v>44379</v>
      </c>
      <c r="AH247" s="21">
        <v>44483</v>
      </c>
      <c r="AI247" s="21"/>
      <c r="AJ247" s="23">
        <f t="shared" si="26"/>
        <v>1</v>
      </c>
      <c r="AK247" s="23" t="str">
        <f t="shared" si="27"/>
        <v/>
      </c>
      <c r="AL247" s="23" t="str">
        <f t="shared" si="28"/>
        <v/>
      </c>
      <c r="AM247" s="23" t="str">
        <f t="shared" si="29"/>
        <v/>
      </c>
      <c r="AN247" s="23">
        <f t="shared" si="30"/>
        <v>0</v>
      </c>
      <c r="AO247" s="20" t="s">
        <v>72</v>
      </c>
      <c r="AP247" s="20" t="s">
        <v>96</v>
      </c>
      <c r="AQ247" s="20" t="s">
        <v>96</v>
      </c>
      <c r="AR247" s="20"/>
      <c r="AS247" s="20" t="s">
        <v>2966</v>
      </c>
      <c r="AT247" s="20" t="s">
        <v>2999</v>
      </c>
      <c r="AU247" s="20" t="s">
        <v>2999</v>
      </c>
      <c r="AV247" s="20"/>
      <c r="AW247" s="20" t="s">
        <v>72</v>
      </c>
      <c r="AX247" s="20" t="s">
        <v>96</v>
      </c>
      <c r="AY247" s="20"/>
      <c r="AZ247" s="20"/>
      <c r="BA247" s="20" t="s">
        <v>3100</v>
      </c>
      <c r="BB247" s="20" t="s">
        <v>3082</v>
      </c>
      <c r="BC247" s="22"/>
      <c r="BD247" s="22"/>
      <c r="BE247" s="43" t="s">
        <v>2971</v>
      </c>
    </row>
    <row r="248" spans="1:57" ht="15" customHeight="1" x14ac:dyDescent="0.25">
      <c r="A248" s="17">
        <v>24</v>
      </c>
      <c r="B248" s="43" t="s">
        <v>2954</v>
      </c>
      <c r="C248" s="43" t="s">
        <v>3033</v>
      </c>
      <c r="D248" s="43" t="s">
        <v>3057</v>
      </c>
      <c r="E248" s="43" t="s">
        <v>1159</v>
      </c>
      <c r="F248" s="43" t="s">
        <v>2957</v>
      </c>
      <c r="G248" s="43" t="s">
        <v>279</v>
      </c>
      <c r="H248" s="43" t="s">
        <v>2958</v>
      </c>
      <c r="I248" s="43" t="s">
        <v>3101</v>
      </c>
      <c r="J248" s="44">
        <v>44287</v>
      </c>
      <c r="K248" s="44">
        <v>44561</v>
      </c>
      <c r="L248" s="43" t="s">
        <v>3037</v>
      </c>
      <c r="M248" s="43" t="s">
        <v>3038</v>
      </c>
      <c r="N248" s="43" t="s">
        <v>66</v>
      </c>
      <c r="O248" s="43" t="s">
        <v>3039</v>
      </c>
      <c r="P248" s="43" t="s">
        <v>68</v>
      </c>
      <c r="Q248" s="43" t="s">
        <v>69</v>
      </c>
      <c r="R248" s="60">
        <v>1</v>
      </c>
      <c r="S248" s="60">
        <v>0</v>
      </c>
      <c r="T248" s="60">
        <v>0</v>
      </c>
      <c r="U248" s="60">
        <v>0</v>
      </c>
      <c r="V248" s="60">
        <v>1</v>
      </c>
      <c r="W248" s="60">
        <v>1</v>
      </c>
      <c r="X248" s="60" t="s">
        <v>3102</v>
      </c>
      <c r="Y248" s="60">
        <v>0</v>
      </c>
      <c r="Z248" s="60" t="s">
        <v>2975</v>
      </c>
      <c r="AA248" s="60">
        <v>0</v>
      </c>
      <c r="AB248" s="60" t="s">
        <v>3099</v>
      </c>
      <c r="AC248" s="60"/>
      <c r="AD248" s="60"/>
      <c r="AE248" s="60">
        <f t="shared" si="25"/>
        <v>1</v>
      </c>
      <c r="AF248" s="21">
        <v>44295</v>
      </c>
      <c r="AG248" s="21">
        <v>44379</v>
      </c>
      <c r="AH248" s="21">
        <v>44483</v>
      </c>
      <c r="AI248" s="21"/>
      <c r="AJ248" s="23">
        <f t="shared" si="26"/>
        <v>1</v>
      </c>
      <c r="AK248" s="23" t="str">
        <f t="shared" si="27"/>
        <v/>
      </c>
      <c r="AL248" s="23" t="str">
        <f t="shared" si="28"/>
        <v/>
      </c>
      <c r="AM248" s="23" t="str">
        <f t="shared" si="29"/>
        <v/>
      </c>
      <c r="AN248" s="23">
        <f t="shared" si="30"/>
        <v>0</v>
      </c>
      <c r="AO248" s="20" t="s">
        <v>72</v>
      </c>
      <c r="AP248" s="20" t="s">
        <v>96</v>
      </c>
      <c r="AQ248" s="20" t="s">
        <v>96</v>
      </c>
      <c r="AR248" s="20"/>
      <c r="AS248" s="20" t="s">
        <v>2966</v>
      </c>
      <c r="AT248" s="20" t="s">
        <v>2999</v>
      </c>
      <c r="AU248" s="20" t="s">
        <v>2999</v>
      </c>
      <c r="AV248" s="20"/>
      <c r="AW248" s="20" t="s">
        <v>72</v>
      </c>
      <c r="AX248" s="20" t="s">
        <v>96</v>
      </c>
      <c r="AY248" s="20"/>
      <c r="AZ248" s="20"/>
      <c r="BA248" s="20" t="s">
        <v>3103</v>
      </c>
      <c r="BB248" s="20" t="s">
        <v>3082</v>
      </c>
      <c r="BC248" s="22"/>
      <c r="BD248" s="22"/>
      <c r="BE248" s="43" t="s">
        <v>2971</v>
      </c>
    </row>
    <row r="249" spans="1:57" ht="15" customHeight="1" x14ac:dyDescent="0.25">
      <c r="A249" s="17">
        <v>25</v>
      </c>
      <c r="B249" s="43" t="s">
        <v>2954</v>
      </c>
      <c r="C249" s="43" t="s">
        <v>152</v>
      </c>
      <c r="D249" s="43" t="s">
        <v>182</v>
      </c>
      <c r="E249" s="43" t="s">
        <v>183</v>
      </c>
      <c r="F249" s="43" t="s">
        <v>61</v>
      </c>
      <c r="G249" s="43" t="s">
        <v>57</v>
      </c>
      <c r="H249" s="43" t="s">
        <v>155</v>
      </c>
      <c r="I249" s="43" t="s">
        <v>194</v>
      </c>
      <c r="J249" s="44">
        <v>44197</v>
      </c>
      <c r="K249" s="44">
        <v>44561</v>
      </c>
      <c r="L249" s="43" t="s">
        <v>195</v>
      </c>
      <c r="M249" s="43" t="s">
        <v>3011</v>
      </c>
      <c r="N249" s="43" t="s">
        <v>196</v>
      </c>
      <c r="O249" s="43" t="s">
        <v>186</v>
      </c>
      <c r="P249" s="43" t="s">
        <v>3</v>
      </c>
      <c r="Q249" s="43" t="s">
        <v>69</v>
      </c>
      <c r="R249" s="25">
        <v>1</v>
      </c>
      <c r="S249" s="25">
        <v>0</v>
      </c>
      <c r="T249" s="25">
        <v>0</v>
      </c>
      <c r="U249" s="25">
        <v>0.5</v>
      </c>
      <c r="V249" s="25">
        <v>0.5</v>
      </c>
      <c r="W249" s="25">
        <v>0</v>
      </c>
      <c r="X249" s="25" t="s">
        <v>2977</v>
      </c>
      <c r="Y249" s="25">
        <v>0</v>
      </c>
      <c r="Z249" s="25" t="s">
        <v>2999</v>
      </c>
      <c r="AA249" s="25">
        <v>0</v>
      </c>
      <c r="AB249" s="25" t="s">
        <v>3104</v>
      </c>
      <c r="AC249" s="25"/>
      <c r="AD249" s="25"/>
      <c r="AE249" s="25">
        <f t="shared" si="25"/>
        <v>0</v>
      </c>
      <c r="AF249" s="21">
        <v>44295</v>
      </c>
      <c r="AG249" s="21">
        <v>44379</v>
      </c>
      <c r="AH249" s="21">
        <v>44483</v>
      </c>
      <c r="AI249" s="21"/>
      <c r="AJ249" s="23">
        <f t="shared" si="26"/>
        <v>0</v>
      </c>
      <c r="AK249" s="23" t="str">
        <f t="shared" si="27"/>
        <v/>
      </c>
      <c r="AL249" s="23" t="str">
        <f t="shared" si="28"/>
        <v/>
      </c>
      <c r="AM249" s="23">
        <f t="shared" si="29"/>
        <v>0</v>
      </c>
      <c r="AN249" s="23">
        <f t="shared" si="30"/>
        <v>0</v>
      </c>
      <c r="AO249" s="20" t="s">
        <v>96</v>
      </c>
      <c r="AP249" s="20" t="s">
        <v>96</v>
      </c>
      <c r="AQ249" s="20" t="s">
        <v>794</v>
      </c>
      <c r="AR249" s="20"/>
      <c r="AS249" s="20" t="s">
        <v>2999</v>
      </c>
      <c r="AT249" s="20" t="s">
        <v>2999</v>
      </c>
      <c r="AU249" s="20" t="s">
        <v>3105</v>
      </c>
      <c r="AV249" s="20"/>
      <c r="AW249" s="20" t="s">
        <v>96</v>
      </c>
      <c r="AX249" s="20" t="s">
        <v>96</v>
      </c>
      <c r="AY249" s="20"/>
      <c r="AZ249" s="20"/>
      <c r="BA249" s="20" t="s">
        <v>100</v>
      </c>
      <c r="BB249" s="20" t="s">
        <v>3106</v>
      </c>
      <c r="BC249" s="22"/>
      <c r="BD249" s="22"/>
      <c r="BE249" s="43" t="s">
        <v>193</v>
      </c>
    </row>
    <row r="250" spans="1:57" ht="15" customHeight="1" x14ac:dyDescent="0.25">
      <c r="A250" s="17">
        <v>26</v>
      </c>
      <c r="B250" s="43" t="s">
        <v>2954</v>
      </c>
      <c r="C250" s="43" t="s">
        <v>200</v>
      </c>
      <c r="D250" s="43" t="s">
        <v>182</v>
      </c>
      <c r="E250" s="43" t="s">
        <v>183</v>
      </c>
      <c r="F250" s="43" t="s">
        <v>61</v>
      </c>
      <c r="G250" s="43" t="s">
        <v>57</v>
      </c>
      <c r="H250" s="43" t="s">
        <v>155</v>
      </c>
      <c r="I250" s="43" t="s">
        <v>201</v>
      </c>
      <c r="J250" s="44">
        <v>44197</v>
      </c>
      <c r="K250" s="44">
        <v>44561</v>
      </c>
      <c r="L250" s="43" t="s">
        <v>202</v>
      </c>
      <c r="M250" s="43" t="s">
        <v>3011</v>
      </c>
      <c r="N250" s="43" t="s">
        <v>66</v>
      </c>
      <c r="O250" s="43" t="s">
        <v>186</v>
      </c>
      <c r="P250" s="43" t="s">
        <v>3</v>
      </c>
      <c r="Q250" s="43" t="s">
        <v>69</v>
      </c>
      <c r="R250" s="60">
        <v>4</v>
      </c>
      <c r="S250" s="60">
        <v>1</v>
      </c>
      <c r="T250" s="60">
        <v>1</v>
      </c>
      <c r="U250" s="60">
        <v>1</v>
      </c>
      <c r="V250" s="60">
        <v>1</v>
      </c>
      <c r="W250" s="60">
        <v>1</v>
      </c>
      <c r="X250" s="60" t="s">
        <v>822</v>
      </c>
      <c r="Y250" s="60">
        <v>1</v>
      </c>
      <c r="Z250" s="60" t="s">
        <v>3107</v>
      </c>
      <c r="AA250" s="60">
        <v>1</v>
      </c>
      <c r="AB250" s="60" t="s">
        <v>3107</v>
      </c>
      <c r="AC250" s="60"/>
      <c r="AD250" s="60"/>
      <c r="AE250" s="60">
        <f t="shared" si="25"/>
        <v>3</v>
      </c>
      <c r="AF250" s="21">
        <v>44295</v>
      </c>
      <c r="AG250" s="21">
        <v>44379</v>
      </c>
      <c r="AH250" s="21">
        <v>44483</v>
      </c>
      <c r="AI250" s="21"/>
      <c r="AJ250" s="23">
        <f t="shared" si="26"/>
        <v>0.75</v>
      </c>
      <c r="AK250" s="23">
        <f t="shared" si="27"/>
        <v>1</v>
      </c>
      <c r="AL250" s="23">
        <f t="shared" si="28"/>
        <v>1</v>
      </c>
      <c r="AM250" s="23">
        <f t="shared" si="29"/>
        <v>1</v>
      </c>
      <c r="AN250" s="23">
        <f t="shared" si="30"/>
        <v>0</v>
      </c>
      <c r="AO250" s="20" t="s">
        <v>72</v>
      </c>
      <c r="AP250" s="20" t="s">
        <v>72</v>
      </c>
      <c r="AQ250" s="20" t="s">
        <v>72</v>
      </c>
      <c r="AR250" s="20"/>
      <c r="AS250" s="20" t="s">
        <v>2966</v>
      </c>
      <c r="AT250" s="20" t="s">
        <v>3108</v>
      </c>
      <c r="AU250" s="20" t="s">
        <v>3109</v>
      </c>
      <c r="AV250" s="20"/>
      <c r="AW250" s="20" t="s">
        <v>72</v>
      </c>
      <c r="AX250" s="20" t="s">
        <v>72</v>
      </c>
      <c r="AY250" s="20"/>
      <c r="AZ250" s="20"/>
      <c r="BA250" s="20" t="s">
        <v>3110</v>
      </c>
      <c r="BB250" s="20" t="s">
        <v>3111</v>
      </c>
      <c r="BC250" s="22"/>
      <c r="BD250" s="22"/>
      <c r="BE250" s="43" t="s">
        <v>193</v>
      </c>
    </row>
    <row r="251" spans="1:57" ht="15" customHeight="1" x14ac:dyDescent="0.25">
      <c r="A251" s="17">
        <v>27</v>
      </c>
      <c r="B251" s="43" t="s">
        <v>2954</v>
      </c>
      <c r="C251" s="43" t="s">
        <v>200</v>
      </c>
      <c r="D251" s="43" t="s">
        <v>182</v>
      </c>
      <c r="E251" s="43" t="s">
        <v>183</v>
      </c>
      <c r="F251" s="43" t="s">
        <v>61</v>
      </c>
      <c r="G251" s="43" t="s">
        <v>57</v>
      </c>
      <c r="H251" s="43" t="s">
        <v>155</v>
      </c>
      <c r="I251" s="43" t="s">
        <v>825</v>
      </c>
      <c r="J251" s="44">
        <v>44470</v>
      </c>
      <c r="K251" s="44">
        <v>44561</v>
      </c>
      <c r="L251" s="43" t="s">
        <v>202</v>
      </c>
      <c r="M251" s="43" t="s">
        <v>3011</v>
      </c>
      <c r="N251" s="43" t="s">
        <v>66</v>
      </c>
      <c r="O251" s="43" t="s">
        <v>186</v>
      </c>
      <c r="P251" s="43" t="s">
        <v>3</v>
      </c>
      <c r="Q251" s="43" t="s">
        <v>69</v>
      </c>
      <c r="R251" s="60">
        <v>1</v>
      </c>
      <c r="S251" s="60">
        <v>0</v>
      </c>
      <c r="T251" s="60">
        <v>0</v>
      </c>
      <c r="U251" s="60">
        <v>0</v>
      </c>
      <c r="V251" s="60">
        <v>1</v>
      </c>
      <c r="W251" s="60">
        <v>0</v>
      </c>
      <c r="X251" s="60" t="s">
        <v>2977</v>
      </c>
      <c r="Y251" s="60">
        <v>0</v>
      </c>
      <c r="Z251" s="60" t="s">
        <v>2999</v>
      </c>
      <c r="AA251" s="60">
        <v>0</v>
      </c>
      <c r="AB251" s="60" t="s">
        <v>2977</v>
      </c>
      <c r="AC251" s="60"/>
      <c r="AD251" s="60"/>
      <c r="AE251" s="60">
        <f t="shared" si="25"/>
        <v>0</v>
      </c>
      <c r="AF251" s="21">
        <v>44295</v>
      </c>
      <c r="AG251" s="21">
        <v>44379</v>
      </c>
      <c r="AH251" s="21">
        <v>44483</v>
      </c>
      <c r="AI251" s="21"/>
      <c r="AJ251" s="23">
        <f t="shared" si="26"/>
        <v>0</v>
      </c>
      <c r="AK251" s="23" t="str">
        <f t="shared" si="27"/>
        <v/>
      </c>
      <c r="AL251" s="23" t="str">
        <f t="shared" si="28"/>
        <v/>
      </c>
      <c r="AM251" s="23" t="str">
        <f t="shared" si="29"/>
        <v/>
      </c>
      <c r="AN251" s="23">
        <f t="shared" si="30"/>
        <v>0</v>
      </c>
      <c r="AO251" s="20" t="s">
        <v>96</v>
      </c>
      <c r="AP251" s="20" t="s">
        <v>96</v>
      </c>
      <c r="AQ251" s="20" t="s">
        <v>96</v>
      </c>
      <c r="AR251" s="20"/>
      <c r="AS251" s="20" t="s">
        <v>2999</v>
      </c>
      <c r="AT251" s="20" t="s">
        <v>2999</v>
      </c>
      <c r="AU251" s="20" t="s">
        <v>2999</v>
      </c>
      <c r="AV251" s="20"/>
      <c r="AW251" s="20" t="s">
        <v>96</v>
      </c>
      <c r="AX251" s="20" t="s">
        <v>96</v>
      </c>
      <c r="AY251" s="20"/>
      <c r="AZ251" s="20"/>
      <c r="BA251" s="20" t="s">
        <v>787</v>
      </c>
      <c r="BB251" s="20" t="s">
        <v>3092</v>
      </c>
      <c r="BC251" s="22"/>
      <c r="BD251" s="22"/>
      <c r="BE251" s="43" t="s">
        <v>193</v>
      </c>
    </row>
    <row r="252" spans="1:57" ht="15" customHeight="1" x14ac:dyDescent="0.25">
      <c r="A252" s="17">
        <v>28</v>
      </c>
      <c r="B252" s="43" t="s">
        <v>2954</v>
      </c>
      <c r="C252" s="43" t="s">
        <v>58</v>
      </c>
      <c r="D252" s="43" t="s">
        <v>182</v>
      </c>
      <c r="E252" s="43" t="s">
        <v>183</v>
      </c>
      <c r="F252" s="43" t="s">
        <v>61</v>
      </c>
      <c r="G252" s="43" t="s">
        <v>57</v>
      </c>
      <c r="H252" s="43" t="s">
        <v>155</v>
      </c>
      <c r="I252" s="43" t="s">
        <v>829</v>
      </c>
      <c r="J252" s="44">
        <v>44197</v>
      </c>
      <c r="K252" s="44">
        <v>44561</v>
      </c>
      <c r="L252" s="43" t="s">
        <v>215</v>
      </c>
      <c r="M252" s="43" t="s">
        <v>3011</v>
      </c>
      <c r="N252" s="43" t="s">
        <v>66</v>
      </c>
      <c r="O252" s="43" t="s">
        <v>186</v>
      </c>
      <c r="P252" s="43" t="s">
        <v>3</v>
      </c>
      <c r="Q252" s="43" t="s">
        <v>69</v>
      </c>
      <c r="R252" s="60">
        <v>4</v>
      </c>
      <c r="S252" s="60">
        <v>1</v>
      </c>
      <c r="T252" s="60">
        <v>1</v>
      </c>
      <c r="U252" s="60">
        <v>1</v>
      </c>
      <c r="V252" s="60">
        <v>1</v>
      </c>
      <c r="W252" s="60">
        <v>1</v>
      </c>
      <c r="X252" s="60" t="s">
        <v>3112</v>
      </c>
      <c r="Y252" s="60">
        <v>1</v>
      </c>
      <c r="Z252" s="60" t="s">
        <v>3113</v>
      </c>
      <c r="AA252" s="60">
        <v>1</v>
      </c>
      <c r="AB252" s="60" t="s">
        <v>3113</v>
      </c>
      <c r="AC252" s="60"/>
      <c r="AD252" s="60"/>
      <c r="AE252" s="60">
        <f t="shared" si="25"/>
        <v>3</v>
      </c>
      <c r="AF252" s="21">
        <v>44295</v>
      </c>
      <c r="AG252" s="21">
        <v>44379</v>
      </c>
      <c r="AH252" s="21">
        <v>44483</v>
      </c>
      <c r="AI252" s="21"/>
      <c r="AJ252" s="23">
        <f t="shared" si="26"/>
        <v>0.75</v>
      </c>
      <c r="AK252" s="23">
        <f t="shared" si="27"/>
        <v>1</v>
      </c>
      <c r="AL252" s="23">
        <f t="shared" si="28"/>
        <v>1</v>
      </c>
      <c r="AM252" s="23">
        <f t="shared" si="29"/>
        <v>1</v>
      </c>
      <c r="AN252" s="23">
        <f t="shared" si="30"/>
        <v>0</v>
      </c>
      <c r="AO252" s="20" t="s">
        <v>72</v>
      </c>
      <c r="AP252" s="20" t="s">
        <v>72</v>
      </c>
      <c r="AQ252" s="20" t="s">
        <v>72</v>
      </c>
      <c r="AR252" s="20"/>
      <c r="AS252" s="20" t="s">
        <v>2966</v>
      </c>
      <c r="AT252" s="20" t="s">
        <v>3108</v>
      </c>
      <c r="AU252" s="20" t="s">
        <v>3114</v>
      </c>
      <c r="AV252" s="20"/>
      <c r="AW252" s="20" t="s">
        <v>72</v>
      </c>
      <c r="AX252" s="20" t="s">
        <v>72</v>
      </c>
      <c r="AY252" s="20"/>
      <c r="AZ252" s="20"/>
      <c r="BA252" s="20" t="s">
        <v>3115</v>
      </c>
      <c r="BB252" s="20" t="s">
        <v>3116</v>
      </c>
      <c r="BC252" s="22"/>
      <c r="BD252" s="22"/>
      <c r="BE252" s="43" t="s">
        <v>193</v>
      </c>
    </row>
    <row r="253" spans="1:57" ht="15" customHeight="1" x14ac:dyDescent="0.25">
      <c r="A253" s="17">
        <v>29</v>
      </c>
      <c r="B253" s="43" t="s">
        <v>2954</v>
      </c>
      <c r="C253" s="43" t="s">
        <v>58</v>
      </c>
      <c r="D253" s="43" t="s">
        <v>182</v>
      </c>
      <c r="E253" s="43" t="s">
        <v>183</v>
      </c>
      <c r="F253" s="43" t="s">
        <v>61</v>
      </c>
      <c r="G253" s="43" t="s">
        <v>57</v>
      </c>
      <c r="H253" s="43" t="s">
        <v>155</v>
      </c>
      <c r="I253" s="43" t="s">
        <v>833</v>
      </c>
      <c r="J253" s="44">
        <v>44470</v>
      </c>
      <c r="K253" s="44">
        <v>44561</v>
      </c>
      <c r="L253" s="43" t="s">
        <v>215</v>
      </c>
      <c r="M253" s="43" t="s">
        <v>3011</v>
      </c>
      <c r="N253" s="43" t="s">
        <v>66</v>
      </c>
      <c r="O253" s="43" t="s">
        <v>186</v>
      </c>
      <c r="P253" s="43" t="s">
        <v>3</v>
      </c>
      <c r="Q253" s="43" t="s">
        <v>69</v>
      </c>
      <c r="R253" s="60">
        <v>2</v>
      </c>
      <c r="S253" s="60">
        <v>0</v>
      </c>
      <c r="T253" s="60">
        <v>0</v>
      </c>
      <c r="U253" s="60">
        <v>0</v>
      </c>
      <c r="V253" s="60">
        <v>2</v>
      </c>
      <c r="W253" s="60">
        <v>0</v>
      </c>
      <c r="X253" s="60" t="s">
        <v>2980</v>
      </c>
      <c r="Y253" s="60">
        <v>0</v>
      </c>
      <c r="Z253" s="60" t="s">
        <v>2999</v>
      </c>
      <c r="AA253" s="60">
        <v>0</v>
      </c>
      <c r="AB253" s="60" t="s">
        <v>3117</v>
      </c>
      <c r="AC253" s="60"/>
      <c r="AD253" s="60"/>
      <c r="AE253" s="60">
        <f t="shared" si="25"/>
        <v>0</v>
      </c>
      <c r="AF253" s="21">
        <v>44295</v>
      </c>
      <c r="AG253" s="21">
        <v>44379</v>
      </c>
      <c r="AH253" s="21">
        <v>44483</v>
      </c>
      <c r="AI253" s="21"/>
      <c r="AJ253" s="23">
        <f t="shared" si="26"/>
        <v>0</v>
      </c>
      <c r="AK253" s="23" t="str">
        <f t="shared" si="27"/>
        <v/>
      </c>
      <c r="AL253" s="23" t="str">
        <f t="shared" si="28"/>
        <v/>
      </c>
      <c r="AM253" s="23" t="str">
        <f t="shared" si="29"/>
        <v/>
      </c>
      <c r="AN253" s="23">
        <f t="shared" si="30"/>
        <v>0</v>
      </c>
      <c r="AO253" s="20" t="s">
        <v>96</v>
      </c>
      <c r="AP253" s="20" t="s">
        <v>96</v>
      </c>
      <c r="AQ253" s="20" t="s">
        <v>96</v>
      </c>
      <c r="AR253" s="20"/>
      <c r="AS253" s="20" t="s">
        <v>2999</v>
      </c>
      <c r="AT253" s="20" t="s">
        <v>2999</v>
      </c>
      <c r="AU253" s="20" t="s">
        <v>2999</v>
      </c>
      <c r="AV253" s="20"/>
      <c r="AW253" s="20" t="s">
        <v>96</v>
      </c>
      <c r="AX253" s="20" t="s">
        <v>96</v>
      </c>
      <c r="AY253" s="20"/>
      <c r="AZ253" s="20"/>
      <c r="BA253" s="20" t="s">
        <v>787</v>
      </c>
      <c r="BB253" s="20" t="s">
        <v>3096</v>
      </c>
      <c r="BC253" s="22"/>
      <c r="BD253" s="22"/>
      <c r="BE253" s="43" t="s">
        <v>193</v>
      </c>
    </row>
    <row r="254" spans="1:57" ht="15" customHeight="1" x14ac:dyDescent="0.25">
      <c r="A254" s="17">
        <v>30</v>
      </c>
      <c r="B254" s="43" t="s">
        <v>2954</v>
      </c>
      <c r="C254" s="43" t="s">
        <v>152</v>
      </c>
      <c r="D254" s="43" t="s">
        <v>182</v>
      </c>
      <c r="E254" s="43" t="s">
        <v>183</v>
      </c>
      <c r="F254" s="43" t="s">
        <v>61</v>
      </c>
      <c r="G254" s="43" t="s">
        <v>57</v>
      </c>
      <c r="H254" s="43" t="s">
        <v>155</v>
      </c>
      <c r="I254" s="43" t="s">
        <v>836</v>
      </c>
      <c r="J254" s="44">
        <v>44317</v>
      </c>
      <c r="K254" s="44">
        <v>44561</v>
      </c>
      <c r="L254" s="43" t="s">
        <v>244</v>
      </c>
      <c r="M254" s="43" t="s">
        <v>3011</v>
      </c>
      <c r="N254" s="43" t="s">
        <v>66</v>
      </c>
      <c r="O254" s="43" t="s">
        <v>186</v>
      </c>
      <c r="P254" s="43" t="s">
        <v>3</v>
      </c>
      <c r="Q254" s="43" t="s">
        <v>69</v>
      </c>
      <c r="R254" s="60">
        <v>4</v>
      </c>
      <c r="S254" s="60">
        <v>0</v>
      </c>
      <c r="T254" s="60">
        <v>2</v>
      </c>
      <c r="U254" s="60">
        <v>1</v>
      </c>
      <c r="V254" s="60">
        <v>1</v>
      </c>
      <c r="W254" s="60">
        <v>0</v>
      </c>
      <c r="X254" s="60" t="s">
        <v>2977</v>
      </c>
      <c r="Y254" s="60">
        <v>2</v>
      </c>
      <c r="Z254" s="60" t="s">
        <v>3118</v>
      </c>
      <c r="AA254" s="60">
        <v>1</v>
      </c>
      <c r="AB254" s="60" t="s">
        <v>3119</v>
      </c>
      <c r="AC254" s="60"/>
      <c r="AD254" s="60"/>
      <c r="AE254" s="60">
        <f t="shared" si="25"/>
        <v>3</v>
      </c>
      <c r="AF254" s="21">
        <v>44295</v>
      </c>
      <c r="AG254" s="21">
        <v>44379</v>
      </c>
      <c r="AH254" s="21">
        <v>44483</v>
      </c>
      <c r="AI254" s="21"/>
      <c r="AJ254" s="23">
        <f t="shared" si="26"/>
        <v>0.75</v>
      </c>
      <c r="AK254" s="23" t="str">
        <f t="shared" si="27"/>
        <v/>
      </c>
      <c r="AL254" s="23">
        <f t="shared" si="28"/>
        <v>1</v>
      </c>
      <c r="AM254" s="23">
        <f t="shared" si="29"/>
        <v>1</v>
      </c>
      <c r="AN254" s="23">
        <f t="shared" si="30"/>
        <v>0</v>
      </c>
      <c r="AO254" s="20" t="s">
        <v>96</v>
      </c>
      <c r="AP254" s="20" t="s">
        <v>72</v>
      </c>
      <c r="AQ254" s="20" t="s">
        <v>72</v>
      </c>
      <c r="AR254" s="20"/>
      <c r="AS254" s="20" t="s">
        <v>2999</v>
      </c>
      <c r="AT254" s="20" t="s">
        <v>3120</v>
      </c>
      <c r="AU254" s="20" t="s">
        <v>3121</v>
      </c>
      <c r="AV254" s="20"/>
      <c r="AW254" s="20" t="s">
        <v>96</v>
      </c>
      <c r="AX254" s="20" t="s">
        <v>72</v>
      </c>
      <c r="AY254" s="20"/>
      <c r="AZ254" s="20"/>
      <c r="BA254" s="20" t="s">
        <v>787</v>
      </c>
      <c r="BB254" s="20" t="s">
        <v>3122</v>
      </c>
      <c r="BC254" s="22"/>
      <c r="BD254" s="22"/>
      <c r="BE254" s="43" t="s">
        <v>193</v>
      </c>
    </row>
    <row r="255" spans="1:57" ht="15" customHeight="1" x14ac:dyDescent="0.25">
      <c r="A255" s="17">
        <v>31</v>
      </c>
      <c r="B255" s="43" t="s">
        <v>2954</v>
      </c>
      <c r="C255" s="43" t="s">
        <v>3033</v>
      </c>
      <c r="D255" s="43" t="s">
        <v>3123</v>
      </c>
      <c r="E255" s="43" t="s">
        <v>2115</v>
      </c>
      <c r="F255" s="43" t="s">
        <v>2116</v>
      </c>
      <c r="G255" s="43" t="s">
        <v>3124</v>
      </c>
      <c r="H255" s="43" t="s">
        <v>3125</v>
      </c>
      <c r="I255" s="43" t="s">
        <v>3126</v>
      </c>
      <c r="J255" s="44">
        <v>44287</v>
      </c>
      <c r="K255" s="44">
        <v>44560</v>
      </c>
      <c r="L255" s="43" t="s">
        <v>3127</v>
      </c>
      <c r="M255" s="43" t="s">
        <v>3038</v>
      </c>
      <c r="N255" s="43" t="s">
        <v>66</v>
      </c>
      <c r="O255" s="43" t="s">
        <v>3128</v>
      </c>
      <c r="P255" s="43" t="s">
        <v>68</v>
      </c>
      <c r="Q255" s="43" t="s">
        <v>69</v>
      </c>
      <c r="R255" s="60">
        <v>3</v>
      </c>
      <c r="S255" s="60">
        <v>0</v>
      </c>
      <c r="T255" s="60">
        <v>0</v>
      </c>
      <c r="U255" s="60">
        <v>2</v>
      </c>
      <c r="V255" s="60">
        <v>1</v>
      </c>
      <c r="W255" s="60">
        <v>0</v>
      </c>
      <c r="X255" s="60" t="s">
        <v>3129</v>
      </c>
      <c r="Y255" s="60">
        <v>1</v>
      </c>
      <c r="Z255" s="60" t="s">
        <v>3130</v>
      </c>
      <c r="AA255" s="60">
        <v>2</v>
      </c>
      <c r="AB255" s="60" t="s">
        <v>3131</v>
      </c>
      <c r="AC255" s="60"/>
      <c r="AD255" s="60"/>
      <c r="AE255" s="60">
        <f t="shared" si="25"/>
        <v>3</v>
      </c>
      <c r="AF255" s="21">
        <v>44295</v>
      </c>
      <c r="AG255" s="21">
        <v>44379</v>
      </c>
      <c r="AH255" s="21">
        <v>44483</v>
      </c>
      <c r="AI255" s="21"/>
      <c r="AJ255" s="23">
        <f t="shared" si="26"/>
        <v>1</v>
      </c>
      <c r="AK255" s="23" t="str">
        <f t="shared" si="27"/>
        <v/>
      </c>
      <c r="AL255" s="23" t="str">
        <f t="shared" si="28"/>
        <v/>
      </c>
      <c r="AM255" s="23">
        <f t="shared" si="29"/>
        <v>1</v>
      </c>
      <c r="AN255" s="23">
        <f t="shared" si="30"/>
        <v>0</v>
      </c>
      <c r="AO255" s="20" t="s">
        <v>96</v>
      </c>
      <c r="AP255" s="20" t="s">
        <v>72</v>
      </c>
      <c r="AQ255" s="20" t="s">
        <v>72</v>
      </c>
      <c r="AR255" s="20"/>
      <c r="AS255" s="20" t="s">
        <v>3132</v>
      </c>
      <c r="AT255" s="20" t="s">
        <v>3133</v>
      </c>
      <c r="AU255" s="20" t="s">
        <v>3134</v>
      </c>
      <c r="AV255" s="20"/>
      <c r="AW255" s="20" t="s">
        <v>96</v>
      </c>
      <c r="AX255" s="20" t="s">
        <v>72</v>
      </c>
      <c r="AY255" s="20"/>
      <c r="AZ255" s="20"/>
      <c r="BA255" s="20" t="s">
        <v>2999</v>
      </c>
      <c r="BB255" s="20" t="s">
        <v>3135</v>
      </c>
      <c r="BC255" s="22"/>
      <c r="BD255" s="22"/>
      <c r="BE255" s="43" t="s">
        <v>193</v>
      </c>
    </row>
    <row r="256" spans="1:57" ht="15" customHeight="1" x14ac:dyDescent="0.25">
      <c r="A256" s="17">
        <v>32</v>
      </c>
      <c r="B256" s="43" t="s">
        <v>2954</v>
      </c>
      <c r="C256" s="43" t="s">
        <v>3008</v>
      </c>
      <c r="D256" s="43" t="s">
        <v>3136</v>
      </c>
      <c r="E256" s="43" t="s">
        <v>2115</v>
      </c>
      <c r="F256" s="43" t="s">
        <v>2116</v>
      </c>
      <c r="G256" s="43" t="s">
        <v>3124</v>
      </c>
      <c r="H256" s="43" t="s">
        <v>3125</v>
      </c>
      <c r="I256" s="43" t="s">
        <v>3137</v>
      </c>
      <c r="J256" s="44">
        <v>44228</v>
      </c>
      <c r="K256" s="44">
        <v>44560</v>
      </c>
      <c r="L256" s="43" t="s">
        <v>3138</v>
      </c>
      <c r="M256" s="43" t="s">
        <v>3027</v>
      </c>
      <c r="N256" s="43" t="s">
        <v>66</v>
      </c>
      <c r="O256" s="43" t="s">
        <v>3139</v>
      </c>
      <c r="P256" s="43" t="s">
        <v>68</v>
      </c>
      <c r="Q256" s="43" t="s">
        <v>69</v>
      </c>
      <c r="R256" s="60">
        <v>50</v>
      </c>
      <c r="S256" s="60">
        <v>0</v>
      </c>
      <c r="T256" s="60">
        <v>10</v>
      </c>
      <c r="U256" s="60">
        <v>15</v>
      </c>
      <c r="V256" s="60">
        <v>25</v>
      </c>
      <c r="W256" s="60">
        <v>0</v>
      </c>
      <c r="X256" s="60" t="s">
        <v>3140</v>
      </c>
      <c r="Y256" s="60">
        <v>93</v>
      </c>
      <c r="Z256" s="60" t="s">
        <v>3141</v>
      </c>
      <c r="AA256" s="60">
        <v>64</v>
      </c>
      <c r="AB256" s="60" t="s">
        <v>3142</v>
      </c>
      <c r="AC256" s="60"/>
      <c r="AD256" s="60"/>
      <c r="AE256" s="60">
        <f t="shared" si="25"/>
        <v>157</v>
      </c>
      <c r="AF256" s="21">
        <v>44295</v>
      </c>
      <c r="AG256" s="21">
        <v>44379</v>
      </c>
      <c r="AH256" s="21">
        <v>44483</v>
      </c>
      <c r="AI256" s="21"/>
      <c r="AJ256" s="23">
        <f t="shared" si="26"/>
        <v>1</v>
      </c>
      <c r="AK256" s="23" t="str">
        <f t="shared" si="27"/>
        <v/>
      </c>
      <c r="AL256" s="23">
        <f t="shared" si="28"/>
        <v>1</v>
      </c>
      <c r="AM256" s="23">
        <f t="shared" si="29"/>
        <v>1</v>
      </c>
      <c r="AN256" s="23">
        <f t="shared" si="30"/>
        <v>0</v>
      </c>
      <c r="AO256" s="20" t="s">
        <v>72</v>
      </c>
      <c r="AP256" s="20" t="s">
        <v>72</v>
      </c>
      <c r="AQ256" s="20" t="s">
        <v>72</v>
      </c>
      <c r="AR256" s="20"/>
      <c r="AS256" s="20" t="s">
        <v>2966</v>
      </c>
      <c r="AT256" s="20" t="s">
        <v>3143</v>
      </c>
      <c r="AU256" s="20" t="s">
        <v>3144</v>
      </c>
      <c r="AV256" s="20"/>
      <c r="AW256" s="20" t="s">
        <v>96</v>
      </c>
      <c r="AX256" s="20" t="s">
        <v>72</v>
      </c>
      <c r="AY256" s="20"/>
      <c r="AZ256" s="20"/>
      <c r="BA256" s="20" t="s">
        <v>3145</v>
      </c>
      <c r="BB256" s="20" t="s">
        <v>3146</v>
      </c>
      <c r="BC256" s="22"/>
      <c r="BD256" s="22"/>
      <c r="BE256" s="43" t="s">
        <v>193</v>
      </c>
    </row>
    <row r="257" spans="1:57" ht="15" customHeight="1" x14ac:dyDescent="0.25">
      <c r="A257" s="17">
        <v>33</v>
      </c>
      <c r="B257" s="43" t="s">
        <v>2954</v>
      </c>
      <c r="C257" s="43" t="s">
        <v>3147</v>
      </c>
      <c r="D257" s="43" t="s">
        <v>3148</v>
      </c>
      <c r="E257" s="43" t="s">
        <v>2115</v>
      </c>
      <c r="F257" s="43" t="s">
        <v>3149</v>
      </c>
      <c r="G257" s="43" t="s">
        <v>3124</v>
      </c>
      <c r="H257" s="43" t="s">
        <v>3125</v>
      </c>
      <c r="I257" s="43" t="s">
        <v>3150</v>
      </c>
      <c r="J257" s="44">
        <v>44287</v>
      </c>
      <c r="K257" s="44">
        <v>44560</v>
      </c>
      <c r="L257" s="43" t="s">
        <v>3151</v>
      </c>
      <c r="M257" s="43" t="s">
        <v>3027</v>
      </c>
      <c r="N257" s="43" t="s">
        <v>196</v>
      </c>
      <c r="O257" s="43" t="s">
        <v>3152</v>
      </c>
      <c r="P257" s="43" t="s">
        <v>68</v>
      </c>
      <c r="Q257" s="43" t="s">
        <v>69</v>
      </c>
      <c r="R257" s="48">
        <v>1</v>
      </c>
      <c r="S257" s="48">
        <v>0</v>
      </c>
      <c r="T257" s="48">
        <v>0.2</v>
      </c>
      <c r="U257" s="48">
        <v>0.4</v>
      </c>
      <c r="V257" s="48">
        <v>0.4</v>
      </c>
      <c r="W257" s="48">
        <v>0</v>
      </c>
      <c r="X257" s="48" t="s">
        <v>3153</v>
      </c>
      <c r="Y257" s="48">
        <v>0.2</v>
      </c>
      <c r="Z257" s="48" t="s">
        <v>3154</v>
      </c>
      <c r="AA257" s="48">
        <v>0.4</v>
      </c>
      <c r="AB257" s="48" t="s">
        <v>3155</v>
      </c>
      <c r="AC257" s="48"/>
      <c r="AD257" s="48"/>
      <c r="AE257" s="48">
        <f t="shared" si="25"/>
        <v>0.60000000000000009</v>
      </c>
      <c r="AF257" s="21">
        <v>44295</v>
      </c>
      <c r="AG257" s="21">
        <v>44379</v>
      </c>
      <c r="AH257" s="21">
        <v>44483</v>
      </c>
      <c r="AI257" s="21"/>
      <c r="AJ257" s="23">
        <f t="shared" si="26"/>
        <v>0.60000000000000009</v>
      </c>
      <c r="AK257" s="23" t="str">
        <f t="shared" si="27"/>
        <v/>
      </c>
      <c r="AL257" s="23">
        <f t="shared" si="28"/>
        <v>1</v>
      </c>
      <c r="AM257" s="23">
        <f t="shared" si="29"/>
        <v>1</v>
      </c>
      <c r="AN257" s="23">
        <f t="shared" si="30"/>
        <v>0</v>
      </c>
      <c r="AO257" s="20" t="s">
        <v>96</v>
      </c>
      <c r="AP257" s="20" t="s">
        <v>72</v>
      </c>
      <c r="AQ257" s="20" t="s">
        <v>72</v>
      </c>
      <c r="AR257" s="20"/>
      <c r="AS257" s="20" t="s">
        <v>3132</v>
      </c>
      <c r="AT257" s="20" t="s">
        <v>3156</v>
      </c>
      <c r="AU257" s="20" t="s">
        <v>3157</v>
      </c>
      <c r="AV257" s="20"/>
      <c r="AW257" s="20" t="s">
        <v>96</v>
      </c>
      <c r="AX257" s="20" t="s">
        <v>72</v>
      </c>
      <c r="AY257" s="20"/>
      <c r="AZ257" s="20"/>
      <c r="BA257" s="20" t="s">
        <v>2999</v>
      </c>
      <c r="BB257" s="20" t="s">
        <v>3158</v>
      </c>
      <c r="BC257" s="22"/>
      <c r="BD257" s="22"/>
      <c r="BE257" s="43" t="s">
        <v>193</v>
      </c>
    </row>
    <row r="258" spans="1:57" ht="15" customHeight="1" x14ac:dyDescent="0.25">
      <c r="A258" s="17">
        <v>34</v>
      </c>
      <c r="B258" s="43" t="s">
        <v>2954</v>
      </c>
      <c r="C258" s="43" t="s">
        <v>3147</v>
      </c>
      <c r="D258" s="43" t="s">
        <v>3148</v>
      </c>
      <c r="E258" s="43" t="s">
        <v>2115</v>
      </c>
      <c r="F258" s="43" t="s">
        <v>3149</v>
      </c>
      <c r="G258" s="43" t="s">
        <v>3124</v>
      </c>
      <c r="H258" s="43" t="s">
        <v>3125</v>
      </c>
      <c r="I258" s="43" t="s">
        <v>3159</v>
      </c>
      <c r="J258" s="44">
        <v>44287</v>
      </c>
      <c r="K258" s="44">
        <v>44560</v>
      </c>
      <c r="L258" s="43" t="s">
        <v>3160</v>
      </c>
      <c r="M258" s="43" t="s">
        <v>3027</v>
      </c>
      <c r="N258" s="43" t="s">
        <v>196</v>
      </c>
      <c r="O258" s="43" t="s">
        <v>3161</v>
      </c>
      <c r="P258" s="43" t="s">
        <v>68</v>
      </c>
      <c r="Q258" s="43" t="s">
        <v>69</v>
      </c>
      <c r="R258" s="48">
        <v>1</v>
      </c>
      <c r="S258" s="48">
        <v>0</v>
      </c>
      <c r="T258" s="48">
        <v>0.2</v>
      </c>
      <c r="U258" s="48">
        <v>0.4</v>
      </c>
      <c r="V258" s="48">
        <v>0.4</v>
      </c>
      <c r="W258" s="48">
        <v>0</v>
      </c>
      <c r="X258" s="48" t="s">
        <v>3153</v>
      </c>
      <c r="Y258" s="48">
        <v>0.2</v>
      </c>
      <c r="Z258" s="48" t="s">
        <v>3162</v>
      </c>
      <c r="AA258" s="48">
        <v>0.4</v>
      </c>
      <c r="AB258" s="48" t="s">
        <v>3163</v>
      </c>
      <c r="AC258" s="48"/>
      <c r="AD258" s="48"/>
      <c r="AE258" s="48">
        <f t="shared" ref="AE258:AE321" si="32">AC258+AA258+Y258+W258</f>
        <v>0.60000000000000009</v>
      </c>
      <c r="AF258" s="21">
        <v>44295</v>
      </c>
      <c r="AG258" s="21">
        <v>44379</v>
      </c>
      <c r="AH258" s="21">
        <v>44483</v>
      </c>
      <c r="AI258" s="21"/>
      <c r="AJ258" s="23">
        <f t="shared" ref="AJ258:AJ321" si="33">IFERROR(IF((W258+Y258+AA258+AC258)/R258&gt;1,1,(W258+Y258+AA258+AC258)/R258),0)</f>
        <v>0.60000000000000009</v>
      </c>
      <c r="AK258" s="23" t="str">
        <f t="shared" ref="AK258:AK321" si="34">IFERROR(IF(S258=0,"",IF((W258/S258)&gt;1,1,(W258/S258))),"")</f>
        <v/>
      </c>
      <c r="AL258" s="23">
        <f t="shared" ref="AL258:AL321" si="35">IFERROR(IF(T258=0,"",IF((Y258/T258)&gt;1,1,(Y258/T258))),"")</f>
        <v>1</v>
      </c>
      <c r="AM258" s="23">
        <f t="shared" ref="AM258:AM321" si="36">IFERROR(IF(U258=0,"",IF((AA258/U258)&gt;1,1,(AA258/U258))),"")</f>
        <v>1</v>
      </c>
      <c r="AN258" s="23">
        <f t="shared" ref="AN258:AN321" si="37">IFERROR(IF(V258=0,"",IF((AC258/V258)&gt;1,1,(AC258/V258))),"")</f>
        <v>0</v>
      </c>
      <c r="AO258" s="20" t="s">
        <v>96</v>
      </c>
      <c r="AP258" s="20" t="s">
        <v>72</v>
      </c>
      <c r="AQ258" s="20" t="s">
        <v>72</v>
      </c>
      <c r="AR258" s="20"/>
      <c r="AS258" s="20" t="s">
        <v>3132</v>
      </c>
      <c r="AT258" s="20" t="s">
        <v>3164</v>
      </c>
      <c r="AU258" s="20" t="s">
        <v>3165</v>
      </c>
      <c r="AV258" s="20"/>
      <c r="AW258" s="20" t="s">
        <v>96</v>
      </c>
      <c r="AX258" s="20" t="s">
        <v>72</v>
      </c>
      <c r="AY258" s="20"/>
      <c r="AZ258" s="20"/>
      <c r="BA258" s="20" t="s">
        <v>2999</v>
      </c>
      <c r="BB258" s="20" t="s">
        <v>3166</v>
      </c>
      <c r="BC258" s="22"/>
      <c r="BD258" s="22"/>
      <c r="BE258" s="43" t="s">
        <v>193</v>
      </c>
    </row>
    <row r="259" spans="1:57" ht="15" customHeight="1" x14ac:dyDescent="0.25">
      <c r="A259" s="17">
        <v>35</v>
      </c>
      <c r="B259" s="43" t="s">
        <v>2954</v>
      </c>
      <c r="C259" s="43" t="s">
        <v>3147</v>
      </c>
      <c r="D259" s="43" t="s">
        <v>3167</v>
      </c>
      <c r="E259" s="43" t="s">
        <v>2115</v>
      </c>
      <c r="F259" s="43" t="s">
        <v>3149</v>
      </c>
      <c r="G259" s="43" t="s">
        <v>3124</v>
      </c>
      <c r="H259" s="43" t="s">
        <v>3125</v>
      </c>
      <c r="I259" s="43" t="s">
        <v>3168</v>
      </c>
      <c r="J259" s="44">
        <v>44256</v>
      </c>
      <c r="K259" s="44">
        <v>44560</v>
      </c>
      <c r="L259" s="43" t="s">
        <v>3169</v>
      </c>
      <c r="M259" s="43" t="s">
        <v>3027</v>
      </c>
      <c r="N259" s="43" t="s">
        <v>66</v>
      </c>
      <c r="O259" s="43" t="s">
        <v>3170</v>
      </c>
      <c r="P259" s="43" t="s">
        <v>68</v>
      </c>
      <c r="Q259" s="43" t="s">
        <v>69</v>
      </c>
      <c r="R259" s="60">
        <v>5</v>
      </c>
      <c r="S259" s="60">
        <v>0</v>
      </c>
      <c r="T259" s="60">
        <v>0</v>
      </c>
      <c r="U259" s="60">
        <v>0</v>
      </c>
      <c r="V259" s="60">
        <v>5</v>
      </c>
      <c r="W259" s="60">
        <v>0</v>
      </c>
      <c r="X259" s="60" t="s">
        <v>3171</v>
      </c>
      <c r="Y259" s="60">
        <v>0</v>
      </c>
      <c r="Z259" s="60" t="s">
        <v>3172</v>
      </c>
      <c r="AA259" s="60">
        <v>0</v>
      </c>
      <c r="AB259" s="60" t="s">
        <v>3173</v>
      </c>
      <c r="AC259" s="60"/>
      <c r="AD259" s="60"/>
      <c r="AE259" s="60">
        <f t="shared" si="32"/>
        <v>0</v>
      </c>
      <c r="AF259" s="21">
        <v>44295</v>
      </c>
      <c r="AG259" s="21">
        <v>44379</v>
      </c>
      <c r="AH259" s="21">
        <v>44483</v>
      </c>
      <c r="AI259" s="21"/>
      <c r="AJ259" s="23">
        <f t="shared" si="33"/>
        <v>0</v>
      </c>
      <c r="AK259" s="23" t="str">
        <f t="shared" si="34"/>
        <v/>
      </c>
      <c r="AL259" s="23" t="str">
        <f t="shared" si="35"/>
        <v/>
      </c>
      <c r="AM259" s="23" t="str">
        <f t="shared" si="36"/>
        <v/>
      </c>
      <c r="AN259" s="23">
        <f t="shared" si="37"/>
        <v>0</v>
      </c>
      <c r="AO259" s="20" t="s">
        <v>72</v>
      </c>
      <c r="AP259" s="20" t="s">
        <v>72</v>
      </c>
      <c r="AQ259" s="20" t="s">
        <v>72</v>
      </c>
      <c r="AR259" s="20"/>
      <c r="AS259" s="20" t="s">
        <v>2966</v>
      </c>
      <c r="AT259" s="20" t="s">
        <v>3174</v>
      </c>
      <c r="AU259" s="20" t="s">
        <v>3175</v>
      </c>
      <c r="AV259" s="20"/>
      <c r="AW259" s="20" t="s">
        <v>96</v>
      </c>
      <c r="AX259" s="20" t="s">
        <v>72</v>
      </c>
      <c r="AY259" s="20"/>
      <c r="AZ259" s="20"/>
      <c r="BA259" s="20" t="s">
        <v>3176</v>
      </c>
      <c r="BB259" s="20" t="s">
        <v>3177</v>
      </c>
      <c r="BC259" s="22"/>
      <c r="BD259" s="22"/>
      <c r="BE259" s="43" t="s">
        <v>193</v>
      </c>
    </row>
    <row r="260" spans="1:57" ht="15" customHeight="1" x14ac:dyDescent="0.25">
      <c r="A260" s="17">
        <v>36</v>
      </c>
      <c r="B260" s="43" t="s">
        <v>2954</v>
      </c>
      <c r="C260" s="43" t="s">
        <v>3147</v>
      </c>
      <c r="D260" s="43" t="s">
        <v>3167</v>
      </c>
      <c r="E260" s="43" t="s">
        <v>2115</v>
      </c>
      <c r="F260" s="43" t="s">
        <v>3149</v>
      </c>
      <c r="G260" s="43" t="s">
        <v>3124</v>
      </c>
      <c r="H260" s="43" t="s">
        <v>3125</v>
      </c>
      <c r="I260" s="43" t="s">
        <v>3178</v>
      </c>
      <c r="J260" s="44">
        <v>44287</v>
      </c>
      <c r="K260" s="44">
        <v>44560</v>
      </c>
      <c r="L260" s="43" t="s">
        <v>3179</v>
      </c>
      <c r="M260" s="43" t="s">
        <v>3027</v>
      </c>
      <c r="N260" s="43" t="s">
        <v>66</v>
      </c>
      <c r="O260" s="43" t="s">
        <v>3170</v>
      </c>
      <c r="P260" s="43" t="s">
        <v>68</v>
      </c>
      <c r="Q260" s="43" t="s">
        <v>69</v>
      </c>
      <c r="R260" s="60">
        <v>45</v>
      </c>
      <c r="S260" s="60">
        <v>0</v>
      </c>
      <c r="T260" s="60">
        <v>5</v>
      </c>
      <c r="U260" s="60">
        <v>15</v>
      </c>
      <c r="V260" s="60">
        <v>25</v>
      </c>
      <c r="W260" s="60">
        <v>0</v>
      </c>
      <c r="X260" s="60" t="s">
        <v>3153</v>
      </c>
      <c r="Y260" s="60">
        <v>0</v>
      </c>
      <c r="Z260" s="60" t="s">
        <v>3180</v>
      </c>
      <c r="AA260" s="60">
        <v>41</v>
      </c>
      <c r="AB260" s="60" t="s">
        <v>3181</v>
      </c>
      <c r="AC260" s="60"/>
      <c r="AD260" s="60"/>
      <c r="AE260" s="60">
        <f t="shared" si="32"/>
        <v>41</v>
      </c>
      <c r="AF260" s="21">
        <v>44295</v>
      </c>
      <c r="AG260" s="21">
        <v>44379</v>
      </c>
      <c r="AH260" s="21">
        <v>44483</v>
      </c>
      <c r="AI260" s="21"/>
      <c r="AJ260" s="23">
        <f t="shared" si="33"/>
        <v>0.91111111111111109</v>
      </c>
      <c r="AK260" s="23" t="str">
        <f t="shared" si="34"/>
        <v/>
      </c>
      <c r="AL260" s="23">
        <f t="shared" si="35"/>
        <v>0</v>
      </c>
      <c r="AM260" s="23">
        <f t="shared" si="36"/>
        <v>1</v>
      </c>
      <c r="AN260" s="23">
        <f t="shared" si="37"/>
        <v>0</v>
      </c>
      <c r="AO260" s="20" t="s">
        <v>96</v>
      </c>
      <c r="AP260" s="20" t="s">
        <v>794</v>
      </c>
      <c r="AQ260" s="20" t="s">
        <v>72</v>
      </c>
      <c r="AR260" s="20"/>
      <c r="AS260" s="20" t="s">
        <v>3182</v>
      </c>
      <c r="AT260" s="20" t="s">
        <v>3183</v>
      </c>
      <c r="AU260" s="20" t="s">
        <v>3184</v>
      </c>
      <c r="AV260" s="20"/>
      <c r="AW260" s="20" t="s">
        <v>96</v>
      </c>
      <c r="AX260" s="20" t="s">
        <v>794</v>
      </c>
      <c r="AY260" s="20"/>
      <c r="AZ260" s="20"/>
      <c r="BA260" s="20" t="s">
        <v>2999</v>
      </c>
      <c r="BB260" s="20" t="s">
        <v>3185</v>
      </c>
      <c r="BC260" s="22"/>
      <c r="BD260" s="22"/>
      <c r="BE260" s="43" t="s">
        <v>193</v>
      </c>
    </row>
    <row r="261" spans="1:57" ht="15" customHeight="1" x14ac:dyDescent="0.25">
      <c r="A261" s="17">
        <v>37</v>
      </c>
      <c r="B261" s="43" t="s">
        <v>2954</v>
      </c>
      <c r="C261" s="43" t="s">
        <v>3147</v>
      </c>
      <c r="D261" s="43" t="s">
        <v>3167</v>
      </c>
      <c r="E261" s="43" t="s">
        <v>2115</v>
      </c>
      <c r="F261" s="43" t="s">
        <v>3149</v>
      </c>
      <c r="G261" s="43" t="s">
        <v>3124</v>
      </c>
      <c r="H261" s="43" t="s">
        <v>3125</v>
      </c>
      <c r="I261" s="43" t="s">
        <v>3186</v>
      </c>
      <c r="J261" s="44">
        <v>44287</v>
      </c>
      <c r="K261" s="44">
        <v>44560</v>
      </c>
      <c r="L261" s="43" t="s">
        <v>3187</v>
      </c>
      <c r="M261" s="43" t="s">
        <v>3027</v>
      </c>
      <c r="N261" s="43" t="s">
        <v>66</v>
      </c>
      <c r="O261" s="43" t="s">
        <v>3170</v>
      </c>
      <c r="P261" s="43" t="s">
        <v>68</v>
      </c>
      <c r="Q261" s="43" t="s">
        <v>69</v>
      </c>
      <c r="R261" s="60">
        <v>1</v>
      </c>
      <c r="S261" s="60">
        <v>0</v>
      </c>
      <c r="T261" s="60">
        <v>0</v>
      </c>
      <c r="U261" s="60">
        <v>0</v>
      </c>
      <c r="V261" s="60">
        <v>1</v>
      </c>
      <c r="W261" s="60">
        <v>0</v>
      </c>
      <c r="X261" s="60" t="s">
        <v>3153</v>
      </c>
      <c r="Y261" s="60">
        <v>0</v>
      </c>
      <c r="Z261" s="60" t="s">
        <v>3188</v>
      </c>
      <c r="AA261" s="60">
        <v>0</v>
      </c>
      <c r="AB261" s="60" t="s">
        <v>3189</v>
      </c>
      <c r="AC261" s="60"/>
      <c r="AD261" s="60"/>
      <c r="AE261" s="60">
        <f t="shared" si="32"/>
        <v>0</v>
      </c>
      <c r="AF261" s="21">
        <v>44295</v>
      </c>
      <c r="AG261" s="21">
        <v>44379</v>
      </c>
      <c r="AH261" s="21">
        <v>44483</v>
      </c>
      <c r="AI261" s="21"/>
      <c r="AJ261" s="23">
        <f t="shared" si="33"/>
        <v>0</v>
      </c>
      <c r="AK261" s="23" t="str">
        <f t="shared" si="34"/>
        <v/>
      </c>
      <c r="AL261" s="23" t="str">
        <f t="shared" si="35"/>
        <v/>
      </c>
      <c r="AM261" s="23" t="str">
        <f t="shared" si="36"/>
        <v/>
      </c>
      <c r="AN261" s="23">
        <f t="shared" si="37"/>
        <v>0</v>
      </c>
      <c r="AO261" s="20" t="s">
        <v>96</v>
      </c>
      <c r="AP261" s="20" t="s">
        <v>72</v>
      </c>
      <c r="AQ261" s="20" t="s">
        <v>72</v>
      </c>
      <c r="AR261" s="20"/>
      <c r="AS261" s="20" t="s">
        <v>3182</v>
      </c>
      <c r="AT261" s="20" t="s">
        <v>3190</v>
      </c>
      <c r="AU261" s="20" t="s">
        <v>3191</v>
      </c>
      <c r="AV261" s="20"/>
      <c r="AW261" s="20" t="s">
        <v>96</v>
      </c>
      <c r="AX261" s="20" t="s">
        <v>72</v>
      </c>
      <c r="AY261" s="20"/>
      <c r="AZ261" s="20"/>
      <c r="BA261" s="20" t="s">
        <v>2999</v>
      </c>
      <c r="BB261" s="20" t="s">
        <v>3192</v>
      </c>
      <c r="BC261" s="22"/>
      <c r="BD261" s="22"/>
      <c r="BE261" s="43" t="s">
        <v>193</v>
      </c>
    </row>
    <row r="262" spans="1:57" ht="15" customHeight="1" x14ac:dyDescent="0.25">
      <c r="A262" s="17">
        <v>38</v>
      </c>
      <c r="B262" s="43" t="s">
        <v>2954</v>
      </c>
      <c r="C262" s="43" t="s">
        <v>3147</v>
      </c>
      <c r="D262" s="43" t="s">
        <v>3193</v>
      </c>
      <c r="E262" s="43" t="s">
        <v>2115</v>
      </c>
      <c r="F262" s="43" t="s">
        <v>3149</v>
      </c>
      <c r="G262" s="43" t="s">
        <v>3124</v>
      </c>
      <c r="H262" s="43" t="s">
        <v>3125</v>
      </c>
      <c r="I262" s="43" t="s">
        <v>3194</v>
      </c>
      <c r="J262" s="44">
        <v>44256</v>
      </c>
      <c r="K262" s="44">
        <v>44560</v>
      </c>
      <c r="L262" s="43" t="s">
        <v>3195</v>
      </c>
      <c r="M262" s="43" t="s">
        <v>3027</v>
      </c>
      <c r="N262" s="43" t="s">
        <v>66</v>
      </c>
      <c r="O262" s="43" t="s">
        <v>3196</v>
      </c>
      <c r="P262" s="43" t="s">
        <v>68</v>
      </c>
      <c r="Q262" s="43" t="s">
        <v>69</v>
      </c>
      <c r="R262" s="61">
        <v>1</v>
      </c>
      <c r="S262" s="61">
        <v>0</v>
      </c>
      <c r="T262" s="61">
        <v>0</v>
      </c>
      <c r="U262" s="61">
        <v>0</v>
      </c>
      <c r="V262" s="61">
        <v>1</v>
      </c>
      <c r="W262" s="61">
        <v>0</v>
      </c>
      <c r="X262" s="61" t="s">
        <v>3197</v>
      </c>
      <c r="Y262" s="61">
        <v>0</v>
      </c>
      <c r="Z262" s="61" t="s">
        <v>3198</v>
      </c>
      <c r="AA262" s="61">
        <v>1</v>
      </c>
      <c r="AB262" s="61" t="s">
        <v>3199</v>
      </c>
      <c r="AC262" s="61"/>
      <c r="AD262" s="61"/>
      <c r="AE262" s="61">
        <f t="shared" si="32"/>
        <v>1</v>
      </c>
      <c r="AF262" s="21">
        <v>44295</v>
      </c>
      <c r="AG262" s="21">
        <v>44379</v>
      </c>
      <c r="AH262" s="21">
        <v>44483</v>
      </c>
      <c r="AI262" s="21"/>
      <c r="AJ262" s="23">
        <f t="shared" si="33"/>
        <v>1</v>
      </c>
      <c r="AK262" s="23" t="str">
        <f t="shared" si="34"/>
        <v/>
      </c>
      <c r="AL262" s="23" t="str">
        <f t="shared" si="35"/>
        <v/>
      </c>
      <c r="AM262" s="23" t="str">
        <f t="shared" si="36"/>
        <v/>
      </c>
      <c r="AN262" s="23">
        <f t="shared" si="37"/>
        <v>0</v>
      </c>
      <c r="AO262" s="20" t="s">
        <v>72</v>
      </c>
      <c r="AP262" s="20" t="s">
        <v>72</v>
      </c>
      <c r="AQ262" s="20" t="s">
        <v>72</v>
      </c>
      <c r="AR262" s="20"/>
      <c r="AS262" s="20" t="s">
        <v>2966</v>
      </c>
      <c r="AT262" s="20" t="s">
        <v>3200</v>
      </c>
      <c r="AU262" s="20" t="s">
        <v>3201</v>
      </c>
      <c r="AV262" s="20"/>
      <c r="AW262" s="20" t="s">
        <v>96</v>
      </c>
      <c r="AX262" s="20" t="s">
        <v>72</v>
      </c>
      <c r="AY262" s="20"/>
      <c r="AZ262" s="20"/>
      <c r="BA262" s="20" t="s">
        <v>3202</v>
      </c>
      <c r="BB262" s="20" t="s">
        <v>3203</v>
      </c>
      <c r="BC262" s="22"/>
      <c r="BD262" s="22"/>
      <c r="BE262" s="43" t="s">
        <v>193</v>
      </c>
    </row>
    <row r="263" spans="1:57" ht="15" customHeight="1" x14ac:dyDescent="0.25">
      <c r="A263" s="17">
        <v>39</v>
      </c>
      <c r="B263" s="43" t="s">
        <v>2954</v>
      </c>
      <c r="C263" s="43" t="s">
        <v>3147</v>
      </c>
      <c r="D263" s="43" t="s">
        <v>3193</v>
      </c>
      <c r="E263" s="43" t="s">
        <v>2115</v>
      </c>
      <c r="F263" s="43" t="s">
        <v>3149</v>
      </c>
      <c r="G263" s="43" t="s">
        <v>3124</v>
      </c>
      <c r="H263" s="43" t="s">
        <v>3125</v>
      </c>
      <c r="I263" s="43" t="s">
        <v>3204</v>
      </c>
      <c r="J263" s="44">
        <v>44256</v>
      </c>
      <c r="K263" s="44">
        <v>44560</v>
      </c>
      <c r="L263" s="43" t="s">
        <v>3205</v>
      </c>
      <c r="M263" s="43" t="s">
        <v>3027</v>
      </c>
      <c r="N263" s="43" t="s">
        <v>66</v>
      </c>
      <c r="O263" s="43" t="s">
        <v>3206</v>
      </c>
      <c r="P263" s="43" t="s">
        <v>68</v>
      </c>
      <c r="Q263" s="43" t="s">
        <v>69</v>
      </c>
      <c r="R263" s="60">
        <v>3</v>
      </c>
      <c r="S263" s="60">
        <v>0</v>
      </c>
      <c r="T263" s="60">
        <v>1</v>
      </c>
      <c r="U263" s="60">
        <v>1</v>
      </c>
      <c r="V263" s="60">
        <v>1</v>
      </c>
      <c r="W263" s="60">
        <v>0</v>
      </c>
      <c r="X263" s="60" t="s">
        <v>3207</v>
      </c>
      <c r="Y263" s="60">
        <v>0</v>
      </c>
      <c r="Z263" s="60" t="s">
        <v>3208</v>
      </c>
      <c r="AA263" s="60">
        <v>1</v>
      </c>
      <c r="AB263" s="60" t="s">
        <v>3209</v>
      </c>
      <c r="AC263" s="60"/>
      <c r="AD263" s="60"/>
      <c r="AE263" s="60">
        <f t="shared" si="32"/>
        <v>1</v>
      </c>
      <c r="AF263" s="21">
        <v>44295</v>
      </c>
      <c r="AG263" s="21">
        <v>44379</v>
      </c>
      <c r="AH263" s="21">
        <v>44483</v>
      </c>
      <c r="AI263" s="21"/>
      <c r="AJ263" s="23">
        <f t="shared" si="33"/>
        <v>0.33333333333333331</v>
      </c>
      <c r="AK263" s="23" t="str">
        <f t="shared" si="34"/>
        <v/>
      </c>
      <c r="AL263" s="23">
        <f t="shared" si="35"/>
        <v>0</v>
      </c>
      <c r="AM263" s="23">
        <f t="shared" si="36"/>
        <v>1</v>
      </c>
      <c r="AN263" s="23">
        <f t="shared" si="37"/>
        <v>0</v>
      </c>
      <c r="AO263" s="20" t="s">
        <v>72</v>
      </c>
      <c r="AP263" s="20" t="s">
        <v>794</v>
      </c>
      <c r="AQ263" s="20" t="s">
        <v>72</v>
      </c>
      <c r="AR263" s="20"/>
      <c r="AS263" s="20" t="s">
        <v>2966</v>
      </c>
      <c r="AT263" s="20" t="s">
        <v>3183</v>
      </c>
      <c r="AU263" s="20" t="s">
        <v>3210</v>
      </c>
      <c r="AV263" s="20"/>
      <c r="AW263" s="20" t="s">
        <v>96</v>
      </c>
      <c r="AX263" s="20" t="s">
        <v>794</v>
      </c>
      <c r="AY263" s="20"/>
      <c r="AZ263" s="20"/>
      <c r="BA263" s="20" t="s">
        <v>3211</v>
      </c>
      <c r="BB263" s="20" t="s">
        <v>3212</v>
      </c>
      <c r="BC263" s="22"/>
      <c r="BD263" s="22"/>
      <c r="BE263" s="43" t="s">
        <v>193</v>
      </c>
    </row>
    <row r="264" spans="1:57" ht="15" customHeight="1" x14ac:dyDescent="0.25">
      <c r="A264" s="17">
        <v>40</v>
      </c>
      <c r="B264" s="43" t="s">
        <v>2954</v>
      </c>
      <c r="C264" s="43" t="s">
        <v>2955</v>
      </c>
      <c r="D264" s="43" t="s">
        <v>3213</v>
      </c>
      <c r="E264" s="43" t="s">
        <v>1159</v>
      </c>
      <c r="F264" s="43" t="s">
        <v>2957</v>
      </c>
      <c r="G264" s="43" t="s">
        <v>279</v>
      </c>
      <c r="H264" s="43" t="s">
        <v>2958</v>
      </c>
      <c r="I264" s="43" t="s">
        <v>3214</v>
      </c>
      <c r="J264" s="44">
        <v>44197</v>
      </c>
      <c r="K264" s="44">
        <v>44561</v>
      </c>
      <c r="L264" s="43" t="s">
        <v>3215</v>
      </c>
      <c r="M264" s="43" t="s">
        <v>2961</v>
      </c>
      <c r="N264" s="43" t="s">
        <v>196</v>
      </c>
      <c r="O264" s="43" t="s">
        <v>3216</v>
      </c>
      <c r="P264" s="43" t="s">
        <v>68</v>
      </c>
      <c r="Q264" s="43" t="s">
        <v>69</v>
      </c>
      <c r="R264" s="25">
        <v>1</v>
      </c>
      <c r="S264" s="25">
        <v>0.25</v>
      </c>
      <c r="T264" s="25">
        <v>0.25</v>
      </c>
      <c r="U264" s="25">
        <v>0.25</v>
      </c>
      <c r="V264" s="25">
        <v>0.25</v>
      </c>
      <c r="W264" s="25">
        <v>0.25</v>
      </c>
      <c r="X264" s="25" t="s">
        <v>3217</v>
      </c>
      <c r="Y264" s="25">
        <v>0.25</v>
      </c>
      <c r="Z264" s="25" t="s">
        <v>3218</v>
      </c>
      <c r="AA264" s="25">
        <v>0.25</v>
      </c>
      <c r="AB264" s="25" t="s">
        <v>3219</v>
      </c>
      <c r="AC264" s="25"/>
      <c r="AD264" s="25"/>
      <c r="AE264" s="25">
        <f t="shared" si="32"/>
        <v>0.75</v>
      </c>
      <c r="AF264" s="21">
        <v>44295</v>
      </c>
      <c r="AG264" s="21">
        <v>44379</v>
      </c>
      <c r="AH264" s="21">
        <v>44483</v>
      </c>
      <c r="AI264" s="21"/>
      <c r="AJ264" s="23">
        <f t="shared" si="33"/>
        <v>0.75</v>
      </c>
      <c r="AK264" s="23">
        <f t="shared" si="34"/>
        <v>1</v>
      </c>
      <c r="AL264" s="23">
        <f t="shared" si="35"/>
        <v>1</v>
      </c>
      <c r="AM264" s="23">
        <f t="shared" si="36"/>
        <v>1</v>
      </c>
      <c r="AN264" s="23">
        <f t="shared" si="37"/>
        <v>0</v>
      </c>
      <c r="AO264" s="20" t="s">
        <v>72</v>
      </c>
      <c r="AP264" s="20" t="s">
        <v>72</v>
      </c>
      <c r="AQ264" s="20" t="s">
        <v>72</v>
      </c>
      <c r="AR264" s="20"/>
      <c r="AS264" s="20" t="s">
        <v>2966</v>
      </c>
      <c r="AT264" s="20" t="s">
        <v>3220</v>
      </c>
      <c r="AU264" s="20" t="s">
        <v>3221</v>
      </c>
      <c r="AV264" s="20"/>
      <c r="AW264" s="20" t="s">
        <v>72</v>
      </c>
      <c r="AX264" s="20" t="s">
        <v>72</v>
      </c>
      <c r="AY264" s="20"/>
      <c r="AZ264" s="20"/>
      <c r="BA264" s="20" t="s">
        <v>3222</v>
      </c>
      <c r="BB264" s="20" t="s">
        <v>3223</v>
      </c>
      <c r="BC264" s="22"/>
      <c r="BD264" s="22"/>
      <c r="BE264" s="43" t="s">
        <v>2971</v>
      </c>
    </row>
    <row r="265" spans="1:57" ht="15" customHeight="1" x14ac:dyDescent="0.25">
      <c r="A265" s="17">
        <v>41</v>
      </c>
      <c r="B265" s="43" t="s">
        <v>2954</v>
      </c>
      <c r="C265" s="43" t="s">
        <v>3033</v>
      </c>
      <c r="D265" s="43" t="s">
        <v>3213</v>
      </c>
      <c r="E265" s="43" t="s">
        <v>1159</v>
      </c>
      <c r="F265" s="43" t="s">
        <v>2957</v>
      </c>
      <c r="G265" s="43" t="s">
        <v>279</v>
      </c>
      <c r="H265" s="43" t="s">
        <v>2958</v>
      </c>
      <c r="I265" s="43" t="s">
        <v>3224</v>
      </c>
      <c r="J265" s="44">
        <v>44197</v>
      </c>
      <c r="K265" s="44">
        <v>44561</v>
      </c>
      <c r="L265" s="43" t="s">
        <v>3225</v>
      </c>
      <c r="M265" s="43" t="s">
        <v>3038</v>
      </c>
      <c r="N265" s="43" t="s">
        <v>196</v>
      </c>
      <c r="O265" s="43" t="s">
        <v>3216</v>
      </c>
      <c r="P265" s="43" t="s">
        <v>68</v>
      </c>
      <c r="Q265" s="43" t="s">
        <v>69</v>
      </c>
      <c r="R265" s="25">
        <v>1</v>
      </c>
      <c r="S265" s="25">
        <v>0.25</v>
      </c>
      <c r="T265" s="25">
        <v>0.25</v>
      </c>
      <c r="U265" s="25">
        <v>0.25</v>
      </c>
      <c r="V265" s="25">
        <v>0.25</v>
      </c>
      <c r="W265" s="25">
        <v>0.25</v>
      </c>
      <c r="X265" s="25" t="s">
        <v>3226</v>
      </c>
      <c r="Y265" s="25">
        <v>0.25</v>
      </c>
      <c r="Z265" s="25" t="s">
        <v>3227</v>
      </c>
      <c r="AA265" s="25">
        <v>0.25</v>
      </c>
      <c r="AB265" s="25" t="s">
        <v>3228</v>
      </c>
      <c r="AC265" s="25"/>
      <c r="AD265" s="25"/>
      <c r="AE265" s="25">
        <f t="shared" si="32"/>
        <v>0.75</v>
      </c>
      <c r="AF265" s="21">
        <v>44295</v>
      </c>
      <c r="AG265" s="21">
        <v>44379</v>
      </c>
      <c r="AH265" s="21">
        <v>44483</v>
      </c>
      <c r="AI265" s="21"/>
      <c r="AJ265" s="23">
        <f t="shared" si="33"/>
        <v>0.75</v>
      </c>
      <c r="AK265" s="23">
        <f t="shared" si="34"/>
        <v>1</v>
      </c>
      <c r="AL265" s="23">
        <f t="shared" si="35"/>
        <v>1</v>
      </c>
      <c r="AM265" s="23">
        <f t="shared" si="36"/>
        <v>1</v>
      </c>
      <c r="AN265" s="23">
        <f t="shared" si="37"/>
        <v>0</v>
      </c>
      <c r="AO265" s="20" t="s">
        <v>72</v>
      </c>
      <c r="AP265" s="20" t="s">
        <v>72</v>
      </c>
      <c r="AQ265" s="20" t="s">
        <v>72</v>
      </c>
      <c r="AR265" s="20"/>
      <c r="AS265" s="20" t="s">
        <v>2966</v>
      </c>
      <c r="AT265" s="20" t="s">
        <v>3229</v>
      </c>
      <c r="AU265" s="20" t="s">
        <v>3230</v>
      </c>
      <c r="AV265" s="20"/>
      <c r="AW265" s="20" t="s">
        <v>72</v>
      </c>
      <c r="AX265" s="20" t="s">
        <v>72</v>
      </c>
      <c r="AY265" s="20"/>
      <c r="AZ265" s="20"/>
      <c r="BA265" s="20" t="s">
        <v>3231</v>
      </c>
      <c r="BB265" s="20" t="s">
        <v>3232</v>
      </c>
      <c r="BC265" s="22"/>
      <c r="BD265" s="22"/>
      <c r="BE265" s="43" t="s">
        <v>2971</v>
      </c>
    </row>
    <row r="266" spans="1:57" ht="15" customHeight="1" x14ac:dyDescent="0.25">
      <c r="A266" s="17">
        <v>42</v>
      </c>
      <c r="B266" s="43" t="s">
        <v>2954</v>
      </c>
      <c r="C266" s="43" t="s">
        <v>2955</v>
      </c>
      <c r="D266" s="43" t="s">
        <v>3213</v>
      </c>
      <c r="E266" s="43" t="s">
        <v>1159</v>
      </c>
      <c r="F266" s="43" t="s">
        <v>2957</v>
      </c>
      <c r="G266" s="43" t="s">
        <v>279</v>
      </c>
      <c r="H266" s="43" t="s">
        <v>2958</v>
      </c>
      <c r="I266" s="43" t="s">
        <v>3233</v>
      </c>
      <c r="J266" s="44">
        <v>44197</v>
      </c>
      <c r="K266" s="44">
        <v>44561</v>
      </c>
      <c r="L266" s="43" t="s">
        <v>3234</v>
      </c>
      <c r="M266" s="43" t="s">
        <v>2961</v>
      </c>
      <c r="N266" s="43" t="s">
        <v>196</v>
      </c>
      <c r="O266" s="43" t="s">
        <v>3216</v>
      </c>
      <c r="P266" s="43" t="s">
        <v>68</v>
      </c>
      <c r="Q266" s="43" t="s">
        <v>69</v>
      </c>
      <c r="R266" s="25">
        <v>1</v>
      </c>
      <c r="S266" s="25">
        <v>0.25</v>
      </c>
      <c r="T266" s="25">
        <v>0.25</v>
      </c>
      <c r="U266" s="25">
        <v>0.25</v>
      </c>
      <c r="V266" s="25">
        <v>0.25</v>
      </c>
      <c r="W266" s="25">
        <v>0.25</v>
      </c>
      <c r="X266" s="25" t="s">
        <v>3235</v>
      </c>
      <c r="Y266" s="25">
        <v>0.25</v>
      </c>
      <c r="Z266" s="25" t="s">
        <v>3236</v>
      </c>
      <c r="AA266" s="25">
        <v>0.25</v>
      </c>
      <c r="AB266" s="25" t="s">
        <v>3237</v>
      </c>
      <c r="AC266" s="25"/>
      <c r="AD266" s="25"/>
      <c r="AE266" s="25">
        <f t="shared" si="32"/>
        <v>0.75</v>
      </c>
      <c r="AF266" s="21">
        <v>44295</v>
      </c>
      <c r="AG266" s="21">
        <v>44379</v>
      </c>
      <c r="AH266" s="21">
        <v>44483</v>
      </c>
      <c r="AI266" s="21"/>
      <c r="AJ266" s="23">
        <f t="shared" si="33"/>
        <v>0.75</v>
      </c>
      <c r="AK266" s="23">
        <f t="shared" si="34"/>
        <v>1</v>
      </c>
      <c r="AL266" s="23">
        <f t="shared" si="35"/>
        <v>1</v>
      </c>
      <c r="AM266" s="23">
        <f t="shared" si="36"/>
        <v>1</v>
      </c>
      <c r="AN266" s="23">
        <f t="shared" si="37"/>
        <v>0</v>
      </c>
      <c r="AO266" s="20" t="s">
        <v>72</v>
      </c>
      <c r="AP266" s="20" t="s">
        <v>72</v>
      </c>
      <c r="AQ266" s="20" t="s">
        <v>72</v>
      </c>
      <c r="AR266" s="20"/>
      <c r="AS266" s="20" t="s">
        <v>2966</v>
      </c>
      <c r="AT266" s="20" t="s">
        <v>3238</v>
      </c>
      <c r="AU266" s="20" t="s">
        <v>3230</v>
      </c>
      <c r="AV266" s="20"/>
      <c r="AW266" s="20" t="s">
        <v>72</v>
      </c>
      <c r="AX266" s="20" t="s">
        <v>72</v>
      </c>
      <c r="AY266" s="20"/>
      <c r="AZ266" s="20"/>
      <c r="BA266" s="20" t="s">
        <v>3239</v>
      </c>
      <c r="BB266" s="20" t="s">
        <v>3240</v>
      </c>
      <c r="BC266" s="22"/>
      <c r="BD266" s="22"/>
      <c r="BE266" s="43" t="s">
        <v>2971</v>
      </c>
    </row>
    <row r="267" spans="1:57" ht="15" customHeight="1" x14ac:dyDescent="0.25">
      <c r="A267" s="17">
        <v>43</v>
      </c>
      <c r="B267" s="43" t="s">
        <v>2954</v>
      </c>
      <c r="C267" s="43" t="s">
        <v>2955</v>
      </c>
      <c r="D267" s="43" t="s">
        <v>3241</v>
      </c>
      <c r="E267" s="43" t="s">
        <v>1159</v>
      </c>
      <c r="F267" s="43" t="s">
        <v>2957</v>
      </c>
      <c r="G267" s="43" t="s">
        <v>279</v>
      </c>
      <c r="H267" s="43" t="s">
        <v>2958</v>
      </c>
      <c r="I267" s="43" t="s">
        <v>3242</v>
      </c>
      <c r="J267" s="44">
        <v>44440</v>
      </c>
      <c r="K267" s="44">
        <v>44561</v>
      </c>
      <c r="L267" s="43" t="s">
        <v>3243</v>
      </c>
      <c r="M267" s="43" t="s">
        <v>2961</v>
      </c>
      <c r="N267" s="43" t="s">
        <v>66</v>
      </c>
      <c r="O267" s="43" t="s">
        <v>3244</v>
      </c>
      <c r="P267" s="43" t="s">
        <v>68</v>
      </c>
      <c r="Q267" s="43" t="s">
        <v>69</v>
      </c>
      <c r="R267" s="20">
        <f>SUM(S267:V267)</f>
        <v>1</v>
      </c>
      <c r="S267" s="20">
        <v>0</v>
      </c>
      <c r="T267" s="20">
        <v>0</v>
      </c>
      <c r="U267" s="20">
        <v>0</v>
      </c>
      <c r="V267" s="20">
        <v>1</v>
      </c>
      <c r="W267" s="20">
        <v>0</v>
      </c>
      <c r="X267" s="20" t="s">
        <v>3245</v>
      </c>
      <c r="Y267" s="20">
        <v>0</v>
      </c>
      <c r="Z267" s="20" t="s">
        <v>3246</v>
      </c>
      <c r="AA267" s="20">
        <v>0</v>
      </c>
      <c r="AB267" s="20" t="s">
        <v>3247</v>
      </c>
      <c r="AC267" s="20"/>
      <c r="AD267" s="20"/>
      <c r="AE267" s="20">
        <f t="shared" si="32"/>
        <v>0</v>
      </c>
      <c r="AF267" s="21">
        <v>44295</v>
      </c>
      <c r="AG267" s="21">
        <v>44379</v>
      </c>
      <c r="AH267" s="21">
        <v>44483</v>
      </c>
      <c r="AI267" s="21"/>
      <c r="AJ267" s="23">
        <f t="shared" si="33"/>
        <v>0</v>
      </c>
      <c r="AK267" s="23" t="str">
        <f t="shared" si="34"/>
        <v/>
      </c>
      <c r="AL267" s="23" t="str">
        <f t="shared" si="35"/>
        <v/>
      </c>
      <c r="AM267" s="23" t="str">
        <f t="shared" si="36"/>
        <v/>
      </c>
      <c r="AN267" s="23">
        <f t="shared" si="37"/>
        <v>0</v>
      </c>
      <c r="AO267" s="20" t="s">
        <v>72</v>
      </c>
      <c r="AP267" s="20" t="s">
        <v>72</v>
      </c>
      <c r="AQ267" s="20" t="s">
        <v>72</v>
      </c>
      <c r="AR267" s="20"/>
      <c r="AS267" s="20" t="s">
        <v>2966</v>
      </c>
      <c r="AT267" s="20" t="s">
        <v>3248</v>
      </c>
      <c r="AU267" s="20" t="s">
        <v>3249</v>
      </c>
      <c r="AV267" s="20"/>
      <c r="AW267" s="20" t="s">
        <v>96</v>
      </c>
      <c r="AX267" s="20" t="s">
        <v>96</v>
      </c>
      <c r="AY267" s="20"/>
      <c r="AZ267" s="20"/>
      <c r="BA267" s="20" t="s">
        <v>100</v>
      </c>
      <c r="BB267" s="20" t="s">
        <v>3250</v>
      </c>
      <c r="BC267" s="22"/>
      <c r="BD267" s="22"/>
      <c r="BE267" s="43" t="s">
        <v>2971</v>
      </c>
    </row>
    <row r="268" spans="1:57" ht="15" customHeight="1" x14ac:dyDescent="0.25">
      <c r="A268" s="17">
        <v>44</v>
      </c>
      <c r="B268" s="43" t="s">
        <v>2954</v>
      </c>
      <c r="C268" s="43" t="s">
        <v>2955</v>
      </c>
      <c r="D268" s="43" t="s">
        <v>3241</v>
      </c>
      <c r="E268" s="43" t="s">
        <v>1159</v>
      </c>
      <c r="F268" s="43" t="s">
        <v>2957</v>
      </c>
      <c r="G268" s="43" t="s">
        <v>279</v>
      </c>
      <c r="H268" s="43" t="s">
        <v>2958</v>
      </c>
      <c r="I268" s="43" t="s">
        <v>3251</v>
      </c>
      <c r="J268" s="44">
        <v>44440</v>
      </c>
      <c r="K268" s="44">
        <v>44561</v>
      </c>
      <c r="L268" s="43" t="s">
        <v>3243</v>
      </c>
      <c r="M268" s="43" t="s">
        <v>2961</v>
      </c>
      <c r="N268" s="43" t="s">
        <v>66</v>
      </c>
      <c r="O268" s="43" t="s">
        <v>3244</v>
      </c>
      <c r="P268" s="43" t="s">
        <v>68</v>
      </c>
      <c r="Q268" s="43" t="s">
        <v>69</v>
      </c>
      <c r="R268" s="20">
        <f>SUM(S268:V268)</f>
        <v>1</v>
      </c>
      <c r="S268" s="20">
        <v>0</v>
      </c>
      <c r="T268" s="20">
        <v>0</v>
      </c>
      <c r="U268" s="20">
        <v>0</v>
      </c>
      <c r="V268" s="20">
        <v>1</v>
      </c>
      <c r="W268" s="20">
        <v>0</v>
      </c>
      <c r="X268" s="20" t="s">
        <v>3252</v>
      </c>
      <c r="Y268" s="20">
        <v>0</v>
      </c>
      <c r="Z268" s="20" t="s">
        <v>3253</v>
      </c>
      <c r="AA268" s="20">
        <v>0</v>
      </c>
      <c r="AB268" s="20" t="s">
        <v>3247</v>
      </c>
      <c r="AC268" s="20"/>
      <c r="AD268" s="20"/>
      <c r="AE268" s="20">
        <f t="shared" si="32"/>
        <v>0</v>
      </c>
      <c r="AF268" s="21">
        <v>44295</v>
      </c>
      <c r="AG268" s="21">
        <v>44379</v>
      </c>
      <c r="AH268" s="21">
        <v>44483</v>
      </c>
      <c r="AI268" s="21"/>
      <c r="AJ268" s="23">
        <f t="shared" si="33"/>
        <v>0</v>
      </c>
      <c r="AK268" s="23" t="str">
        <f t="shared" si="34"/>
        <v/>
      </c>
      <c r="AL268" s="23" t="str">
        <f t="shared" si="35"/>
        <v/>
      </c>
      <c r="AM268" s="23" t="str">
        <f t="shared" si="36"/>
        <v/>
      </c>
      <c r="AN268" s="23">
        <f t="shared" si="37"/>
        <v>0</v>
      </c>
      <c r="AO268" s="20" t="s">
        <v>72</v>
      </c>
      <c r="AP268" s="20" t="s">
        <v>72</v>
      </c>
      <c r="AQ268" s="20" t="s">
        <v>72</v>
      </c>
      <c r="AR268" s="20"/>
      <c r="AS268" s="20" t="s">
        <v>2966</v>
      </c>
      <c r="AT268" s="20" t="s">
        <v>3254</v>
      </c>
      <c r="AU268" s="20" t="s">
        <v>3255</v>
      </c>
      <c r="AV268" s="20"/>
      <c r="AW268" s="20" t="s">
        <v>96</v>
      </c>
      <c r="AX268" s="20" t="s">
        <v>96</v>
      </c>
      <c r="AY268" s="20"/>
      <c r="AZ268" s="20"/>
      <c r="BA268" s="20" t="s">
        <v>100</v>
      </c>
      <c r="BB268" s="20" t="s">
        <v>3256</v>
      </c>
      <c r="BC268" s="22"/>
      <c r="BD268" s="22"/>
      <c r="BE268" s="43" t="s">
        <v>2971</v>
      </c>
    </row>
    <row r="269" spans="1:57" ht="15" customHeight="1" x14ac:dyDescent="0.25">
      <c r="A269" s="17">
        <v>45</v>
      </c>
      <c r="B269" s="43" t="s">
        <v>2954</v>
      </c>
      <c r="C269" s="43" t="s">
        <v>2955</v>
      </c>
      <c r="D269" s="43" t="s">
        <v>3241</v>
      </c>
      <c r="E269" s="43" t="s">
        <v>1159</v>
      </c>
      <c r="F269" s="43" t="s">
        <v>2957</v>
      </c>
      <c r="G269" s="43" t="s">
        <v>279</v>
      </c>
      <c r="H269" s="43" t="s">
        <v>2958</v>
      </c>
      <c r="I269" s="43" t="s">
        <v>3257</v>
      </c>
      <c r="J269" s="44">
        <v>44197</v>
      </c>
      <c r="K269" s="44">
        <v>44561</v>
      </c>
      <c r="L269" s="43" t="s">
        <v>3258</v>
      </c>
      <c r="M269" s="43" t="s">
        <v>2961</v>
      </c>
      <c r="N269" s="43" t="s">
        <v>66</v>
      </c>
      <c r="O269" s="43" t="s">
        <v>3244</v>
      </c>
      <c r="P269" s="43" t="s">
        <v>68</v>
      </c>
      <c r="Q269" s="43" t="s">
        <v>69</v>
      </c>
      <c r="R269" s="20">
        <f>SUM(S269:V269)</f>
        <v>2</v>
      </c>
      <c r="S269" s="20">
        <v>0</v>
      </c>
      <c r="T269" s="20">
        <v>1</v>
      </c>
      <c r="U269" s="20">
        <v>0</v>
      </c>
      <c r="V269" s="20">
        <v>1</v>
      </c>
      <c r="W269" s="20">
        <v>0</v>
      </c>
      <c r="X269" s="20" t="s">
        <v>3259</v>
      </c>
      <c r="Y269" s="20">
        <v>1</v>
      </c>
      <c r="Z269" s="20" t="s">
        <v>3259</v>
      </c>
      <c r="AA269" s="20">
        <v>0</v>
      </c>
      <c r="AB269" s="20" t="s">
        <v>3260</v>
      </c>
      <c r="AC269" s="20"/>
      <c r="AD269" s="20"/>
      <c r="AE269" s="20">
        <f t="shared" si="32"/>
        <v>1</v>
      </c>
      <c r="AF269" s="21">
        <v>44295</v>
      </c>
      <c r="AG269" s="21">
        <v>44379</v>
      </c>
      <c r="AH269" s="21">
        <v>44483</v>
      </c>
      <c r="AI269" s="21"/>
      <c r="AJ269" s="23">
        <f t="shared" si="33"/>
        <v>0.5</v>
      </c>
      <c r="AK269" s="23" t="str">
        <f t="shared" si="34"/>
        <v/>
      </c>
      <c r="AL269" s="23">
        <f t="shared" si="35"/>
        <v>1</v>
      </c>
      <c r="AM269" s="23" t="str">
        <f t="shared" si="36"/>
        <v/>
      </c>
      <c r="AN269" s="23">
        <f t="shared" si="37"/>
        <v>0</v>
      </c>
      <c r="AO269" s="20" t="s">
        <v>72</v>
      </c>
      <c r="AP269" s="20" t="s">
        <v>72</v>
      </c>
      <c r="AQ269" s="20" t="s">
        <v>96</v>
      </c>
      <c r="AR269" s="20"/>
      <c r="AS269" s="20" t="s">
        <v>2966</v>
      </c>
      <c r="AT269" s="20" t="s">
        <v>3261</v>
      </c>
      <c r="AU269" s="20" t="s">
        <v>3092</v>
      </c>
      <c r="AV269" s="20"/>
      <c r="AW269" s="20" t="s">
        <v>96</v>
      </c>
      <c r="AX269" s="20" t="s">
        <v>72</v>
      </c>
      <c r="AY269" s="20"/>
      <c r="AZ269" s="20"/>
      <c r="BA269" s="20" t="s">
        <v>3262</v>
      </c>
      <c r="BB269" s="20" t="s">
        <v>3263</v>
      </c>
      <c r="BC269" s="22"/>
      <c r="BD269" s="22"/>
      <c r="BE269" s="43" t="s">
        <v>2971</v>
      </c>
    </row>
    <row r="270" spans="1:57" ht="15" customHeight="1" x14ac:dyDescent="0.25">
      <c r="A270" s="17">
        <v>46</v>
      </c>
      <c r="B270" s="43" t="s">
        <v>2954</v>
      </c>
      <c r="C270" s="43" t="s">
        <v>2955</v>
      </c>
      <c r="D270" s="43" t="s">
        <v>3241</v>
      </c>
      <c r="E270" s="43" t="s">
        <v>1159</v>
      </c>
      <c r="F270" s="43" t="s">
        <v>3264</v>
      </c>
      <c r="G270" s="43" t="s">
        <v>279</v>
      </c>
      <c r="H270" s="43" t="s">
        <v>2958</v>
      </c>
      <c r="I270" s="43" t="s">
        <v>3265</v>
      </c>
      <c r="J270" s="44">
        <v>44197</v>
      </c>
      <c r="K270" s="44">
        <v>44561</v>
      </c>
      <c r="L270" s="43" t="s">
        <v>3266</v>
      </c>
      <c r="M270" s="43" t="s">
        <v>2961</v>
      </c>
      <c r="N270" s="43" t="s">
        <v>196</v>
      </c>
      <c r="O270" s="43" t="s">
        <v>3244</v>
      </c>
      <c r="P270" s="43" t="s">
        <v>68</v>
      </c>
      <c r="Q270" s="43" t="s">
        <v>69</v>
      </c>
      <c r="R270" s="25">
        <v>1</v>
      </c>
      <c r="S270" s="25">
        <v>0</v>
      </c>
      <c r="T270" s="25">
        <v>0</v>
      </c>
      <c r="U270" s="25">
        <v>0</v>
      </c>
      <c r="V270" s="25">
        <v>1</v>
      </c>
      <c r="W270" s="25">
        <v>0</v>
      </c>
      <c r="X270" s="25" t="s">
        <v>3267</v>
      </c>
      <c r="Y270" s="25">
        <v>0</v>
      </c>
      <c r="Z270" s="25" t="s">
        <v>2999</v>
      </c>
      <c r="AA270" s="25">
        <v>1</v>
      </c>
      <c r="AB270" s="25" t="s">
        <v>3268</v>
      </c>
      <c r="AC270" s="25"/>
      <c r="AD270" s="25"/>
      <c r="AE270" s="25">
        <f t="shared" si="32"/>
        <v>1</v>
      </c>
      <c r="AF270" s="21">
        <v>44295</v>
      </c>
      <c r="AG270" s="21">
        <v>44379</v>
      </c>
      <c r="AH270" s="21">
        <v>44483</v>
      </c>
      <c r="AI270" s="21"/>
      <c r="AJ270" s="23">
        <f t="shared" si="33"/>
        <v>1</v>
      </c>
      <c r="AK270" s="23" t="str">
        <f t="shared" si="34"/>
        <v/>
      </c>
      <c r="AL270" s="23" t="str">
        <f t="shared" si="35"/>
        <v/>
      </c>
      <c r="AM270" s="23" t="str">
        <f t="shared" si="36"/>
        <v/>
      </c>
      <c r="AN270" s="23">
        <f t="shared" si="37"/>
        <v>0</v>
      </c>
      <c r="AO270" s="20" t="s">
        <v>72</v>
      </c>
      <c r="AP270" s="20" t="s">
        <v>96</v>
      </c>
      <c r="AQ270" s="20" t="s">
        <v>72</v>
      </c>
      <c r="AR270" s="20"/>
      <c r="AS270" s="20" t="s">
        <v>2966</v>
      </c>
      <c r="AT270" s="20" t="s">
        <v>2999</v>
      </c>
      <c r="AU270" s="20" t="s">
        <v>3269</v>
      </c>
      <c r="AV270" s="20"/>
      <c r="AW270" s="20" t="s">
        <v>96</v>
      </c>
      <c r="AX270" s="20" t="s">
        <v>96</v>
      </c>
      <c r="AY270" s="20"/>
      <c r="AZ270" s="20"/>
      <c r="BA270" s="20" t="s">
        <v>3270</v>
      </c>
      <c r="BB270" s="20" t="s">
        <v>3106</v>
      </c>
      <c r="BC270" s="22"/>
      <c r="BD270" s="22"/>
      <c r="BE270" s="43" t="s">
        <v>2971</v>
      </c>
    </row>
    <row r="271" spans="1:57" ht="15" customHeight="1" x14ac:dyDescent="0.25">
      <c r="A271" s="17">
        <v>1</v>
      </c>
      <c r="B271" s="43" t="s">
        <v>3423</v>
      </c>
      <c r="C271" s="43" t="s">
        <v>78</v>
      </c>
      <c r="D271" s="62" t="s">
        <v>3424</v>
      </c>
      <c r="E271" s="43" t="s">
        <v>60</v>
      </c>
      <c r="F271" s="43" t="s">
        <v>61</v>
      </c>
      <c r="G271" s="43" t="s">
        <v>3425</v>
      </c>
      <c r="H271" s="43" t="s">
        <v>3425</v>
      </c>
      <c r="I271" s="43" t="s">
        <v>3426</v>
      </c>
      <c r="J271" s="44">
        <v>44228</v>
      </c>
      <c r="K271" s="44">
        <v>44530</v>
      </c>
      <c r="L271" s="43" t="s">
        <v>3427</v>
      </c>
      <c r="M271" s="63" t="s">
        <v>3428</v>
      </c>
      <c r="N271" s="43" t="s">
        <v>196</v>
      </c>
      <c r="O271" s="43" t="s">
        <v>3429</v>
      </c>
      <c r="P271" s="43" t="s">
        <v>68</v>
      </c>
      <c r="Q271" s="43" t="s">
        <v>69</v>
      </c>
      <c r="R271" s="25">
        <v>1</v>
      </c>
      <c r="S271" s="25">
        <v>0.2</v>
      </c>
      <c r="T271" s="25">
        <v>0.3</v>
      </c>
      <c r="U271" s="25">
        <v>0.3</v>
      </c>
      <c r="V271" s="25">
        <v>0.2</v>
      </c>
      <c r="W271" s="25">
        <v>0.2</v>
      </c>
      <c r="X271" s="25" t="s">
        <v>3430</v>
      </c>
      <c r="Y271" s="25">
        <v>0.3</v>
      </c>
      <c r="Z271" s="25" t="s">
        <v>3431</v>
      </c>
      <c r="AA271" s="25">
        <v>0.3</v>
      </c>
      <c r="AB271" s="25" t="s">
        <v>3432</v>
      </c>
      <c r="AC271" s="25"/>
      <c r="AD271" s="25"/>
      <c r="AE271" s="25">
        <f t="shared" si="32"/>
        <v>0.8</v>
      </c>
      <c r="AF271" s="21">
        <v>44295</v>
      </c>
      <c r="AG271" s="21">
        <v>44379</v>
      </c>
      <c r="AH271" s="21">
        <v>44481</v>
      </c>
      <c r="AI271" s="21"/>
      <c r="AJ271" s="23">
        <f t="shared" si="33"/>
        <v>0.8</v>
      </c>
      <c r="AK271" s="23">
        <f t="shared" si="34"/>
        <v>1</v>
      </c>
      <c r="AL271" s="23">
        <f t="shared" si="35"/>
        <v>1</v>
      </c>
      <c r="AM271" s="23">
        <f t="shared" si="36"/>
        <v>1</v>
      </c>
      <c r="AN271" s="23">
        <f t="shared" si="37"/>
        <v>0</v>
      </c>
      <c r="AO271" s="22" t="s">
        <v>72</v>
      </c>
      <c r="AP271" s="22" t="s">
        <v>72</v>
      </c>
      <c r="AQ271" s="22" t="s">
        <v>72</v>
      </c>
      <c r="AR271" s="22"/>
      <c r="AS271" s="22" t="s">
        <v>3433</v>
      </c>
      <c r="AT271" s="22" t="s">
        <v>3434</v>
      </c>
      <c r="AU271" s="22" t="s">
        <v>735</v>
      </c>
      <c r="AV271" s="22"/>
      <c r="AW271" s="22" t="s">
        <v>72</v>
      </c>
      <c r="AX271" s="22" t="s">
        <v>3435</v>
      </c>
      <c r="AY271" s="22"/>
      <c r="AZ271" s="22"/>
      <c r="BA271" s="22" t="s">
        <v>3436</v>
      </c>
      <c r="BB271" s="22" t="s">
        <v>3437</v>
      </c>
      <c r="BC271" s="22"/>
      <c r="BD271" s="22"/>
      <c r="BE271" s="43" t="s">
        <v>193</v>
      </c>
    </row>
    <row r="272" spans="1:57" ht="15" customHeight="1" x14ac:dyDescent="0.25">
      <c r="A272" s="17">
        <v>2</v>
      </c>
      <c r="B272" s="43" t="s">
        <v>3423</v>
      </c>
      <c r="C272" s="43" t="s">
        <v>78</v>
      </c>
      <c r="D272" s="62" t="s">
        <v>3424</v>
      </c>
      <c r="E272" s="43" t="s">
        <v>60</v>
      </c>
      <c r="F272" s="43" t="s">
        <v>61</v>
      </c>
      <c r="G272" s="43" t="s">
        <v>3425</v>
      </c>
      <c r="H272" s="43" t="s">
        <v>3425</v>
      </c>
      <c r="I272" s="43" t="s">
        <v>3438</v>
      </c>
      <c r="J272" s="44">
        <v>44228</v>
      </c>
      <c r="K272" s="44">
        <v>44530</v>
      </c>
      <c r="L272" s="43" t="s">
        <v>3439</v>
      </c>
      <c r="M272" s="63" t="s">
        <v>3428</v>
      </c>
      <c r="N272" s="43" t="s">
        <v>196</v>
      </c>
      <c r="O272" s="43" t="s">
        <v>3429</v>
      </c>
      <c r="P272" s="43" t="s">
        <v>68</v>
      </c>
      <c r="Q272" s="43" t="s">
        <v>69</v>
      </c>
      <c r="R272" s="25">
        <v>1</v>
      </c>
      <c r="S272" s="25">
        <v>0.2</v>
      </c>
      <c r="T272" s="25">
        <v>0.3</v>
      </c>
      <c r="U272" s="25">
        <v>0.3</v>
      </c>
      <c r="V272" s="25">
        <v>0.2</v>
      </c>
      <c r="W272" s="25">
        <v>0.2</v>
      </c>
      <c r="X272" s="25" t="s">
        <v>3440</v>
      </c>
      <c r="Y272" s="25">
        <v>0.3</v>
      </c>
      <c r="Z272" s="25" t="s">
        <v>3441</v>
      </c>
      <c r="AA272" s="25">
        <v>0.3</v>
      </c>
      <c r="AB272" s="25" t="s">
        <v>3442</v>
      </c>
      <c r="AC272" s="25"/>
      <c r="AD272" s="25"/>
      <c r="AE272" s="25">
        <f t="shared" si="32"/>
        <v>0.8</v>
      </c>
      <c r="AF272" s="21">
        <v>44295</v>
      </c>
      <c r="AG272" s="21">
        <v>44379</v>
      </c>
      <c r="AH272" s="21">
        <v>44481</v>
      </c>
      <c r="AI272" s="21"/>
      <c r="AJ272" s="23">
        <f t="shared" si="33"/>
        <v>0.8</v>
      </c>
      <c r="AK272" s="23">
        <f t="shared" si="34"/>
        <v>1</v>
      </c>
      <c r="AL272" s="23">
        <f t="shared" si="35"/>
        <v>1</v>
      </c>
      <c r="AM272" s="23">
        <f t="shared" si="36"/>
        <v>1</v>
      </c>
      <c r="AN272" s="23">
        <f t="shared" si="37"/>
        <v>0</v>
      </c>
      <c r="AO272" s="22" t="s">
        <v>72</v>
      </c>
      <c r="AP272" s="22" t="s">
        <v>72</v>
      </c>
      <c r="AQ272" s="22" t="s">
        <v>72</v>
      </c>
      <c r="AR272" s="22"/>
      <c r="AS272" s="22" t="s">
        <v>3443</v>
      </c>
      <c r="AT272" s="22" t="s">
        <v>3444</v>
      </c>
      <c r="AU272" s="22" t="s">
        <v>735</v>
      </c>
      <c r="AV272" s="22"/>
      <c r="AW272" s="22" t="s">
        <v>72</v>
      </c>
      <c r="AX272" s="22" t="s">
        <v>72</v>
      </c>
      <c r="AY272" s="22"/>
      <c r="AZ272" s="22"/>
      <c r="BA272" s="22" t="s">
        <v>3445</v>
      </c>
      <c r="BB272" s="22" t="s">
        <v>3446</v>
      </c>
      <c r="BC272" s="22"/>
      <c r="BD272" s="22"/>
      <c r="BE272" s="43" t="s">
        <v>193</v>
      </c>
    </row>
    <row r="273" spans="1:57" ht="15" customHeight="1" x14ac:dyDescent="0.25">
      <c r="A273" s="17">
        <v>3</v>
      </c>
      <c r="B273" s="43" t="s">
        <v>3423</v>
      </c>
      <c r="C273" s="43" t="s">
        <v>78</v>
      </c>
      <c r="D273" s="62" t="s">
        <v>3424</v>
      </c>
      <c r="E273" s="43" t="s">
        <v>60</v>
      </c>
      <c r="F273" s="43" t="s">
        <v>61</v>
      </c>
      <c r="G273" s="43" t="s">
        <v>3425</v>
      </c>
      <c r="H273" s="43" t="s">
        <v>3425</v>
      </c>
      <c r="I273" s="43" t="s">
        <v>3447</v>
      </c>
      <c r="J273" s="44">
        <v>44197</v>
      </c>
      <c r="K273" s="44">
        <v>44561</v>
      </c>
      <c r="L273" s="43" t="s">
        <v>3448</v>
      </c>
      <c r="M273" s="63" t="s">
        <v>3428</v>
      </c>
      <c r="N273" s="43" t="s">
        <v>66</v>
      </c>
      <c r="O273" s="43" t="s">
        <v>3429</v>
      </c>
      <c r="P273" s="43" t="s">
        <v>68</v>
      </c>
      <c r="Q273" s="43" t="s">
        <v>69</v>
      </c>
      <c r="R273" s="20">
        <v>12</v>
      </c>
      <c r="S273" s="20">
        <v>3</v>
      </c>
      <c r="T273" s="20">
        <v>3</v>
      </c>
      <c r="U273" s="20">
        <v>3</v>
      </c>
      <c r="V273" s="20">
        <v>3</v>
      </c>
      <c r="W273" s="20">
        <v>3</v>
      </c>
      <c r="X273" s="20" t="s">
        <v>3449</v>
      </c>
      <c r="Y273" s="20">
        <v>3</v>
      </c>
      <c r="Z273" s="20" t="s">
        <v>3450</v>
      </c>
      <c r="AA273" s="20">
        <v>3</v>
      </c>
      <c r="AB273" s="20" t="s">
        <v>3451</v>
      </c>
      <c r="AC273" s="20"/>
      <c r="AD273" s="20"/>
      <c r="AE273" s="20">
        <f t="shared" si="32"/>
        <v>9</v>
      </c>
      <c r="AF273" s="21">
        <v>44295</v>
      </c>
      <c r="AG273" s="21">
        <v>44379</v>
      </c>
      <c r="AH273" s="21">
        <v>44481</v>
      </c>
      <c r="AI273" s="21"/>
      <c r="AJ273" s="23">
        <f t="shared" si="33"/>
        <v>0.75</v>
      </c>
      <c r="AK273" s="23">
        <f t="shared" si="34"/>
        <v>1</v>
      </c>
      <c r="AL273" s="23">
        <f t="shared" si="35"/>
        <v>1</v>
      </c>
      <c r="AM273" s="23">
        <f t="shared" si="36"/>
        <v>1</v>
      </c>
      <c r="AN273" s="23">
        <f t="shared" si="37"/>
        <v>0</v>
      </c>
      <c r="AO273" s="22" t="s">
        <v>72</v>
      </c>
      <c r="AP273" s="22" t="s">
        <v>72</v>
      </c>
      <c r="AQ273" s="22" t="s">
        <v>72</v>
      </c>
      <c r="AR273" s="22"/>
      <c r="AS273" s="22" t="s">
        <v>3452</v>
      </c>
      <c r="AT273" s="22" t="s">
        <v>3453</v>
      </c>
      <c r="AU273" s="22" t="s">
        <v>735</v>
      </c>
      <c r="AV273" s="22"/>
      <c r="AW273" s="22" t="s">
        <v>72</v>
      </c>
      <c r="AX273" s="22" t="s">
        <v>72</v>
      </c>
      <c r="AY273" s="22"/>
      <c r="AZ273" s="22"/>
      <c r="BA273" s="22" t="s">
        <v>3454</v>
      </c>
      <c r="BB273" s="22" t="s">
        <v>3455</v>
      </c>
      <c r="BC273" s="22"/>
      <c r="BD273" s="22"/>
      <c r="BE273" s="43" t="s">
        <v>193</v>
      </c>
    </row>
    <row r="274" spans="1:57" ht="15" customHeight="1" x14ac:dyDescent="0.25">
      <c r="A274" s="17">
        <v>4</v>
      </c>
      <c r="B274" s="43" t="s">
        <v>3423</v>
      </c>
      <c r="C274" s="43" t="s">
        <v>78</v>
      </c>
      <c r="D274" s="62" t="s">
        <v>3456</v>
      </c>
      <c r="E274" s="43" t="s">
        <v>60</v>
      </c>
      <c r="F274" s="43" t="s">
        <v>61</v>
      </c>
      <c r="G274" s="43" t="s">
        <v>3425</v>
      </c>
      <c r="H274" s="43" t="s">
        <v>3425</v>
      </c>
      <c r="I274" s="62" t="s">
        <v>3457</v>
      </c>
      <c r="J274" s="44">
        <v>44228</v>
      </c>
      <c r="K274" s="44">
        <v>44561</v>
      </c>
      <c r="L274" s="62" t="s">
        <v>3458</v>
      </c>
      <c r="M274" s="63" t="s">
        <v>3428</v>
      </c>
      <c r="N274" s="62" t="s">
        <v>66</v>
      </c>
      <c r="O274" s="62" t="s">
        <v>3459</v>
      </c>
      <c r="P274" s="62" t="s">
        <v>68</v>
      </c>
      <c r="Q274" s="43" t="s">
        <v>69</v>
      </c>
      <c r="R274" s="20">
        <v>8</v>
      </c>
      <c r="S274" s="20">
        <v>2</v>
      </c>
      <c r="T274" s="20">
        <v>2</v>
      </c>
      <c r="U274" s="20">
        <v>2</v>
      </c>
      <c r="V274" s="20">
        <v>2</v>
      </c>
      <c r="W274" s="20">
        <v>3</v>
      </c>
      <c r="X274" s="20" t="s">
        <v>3460</v>
      </c>
      <c r="Y274" s="20">
        <v>3</v>
      </c>
      <c r="Z274" s="20" t="s">
        <v>3461</v>
      </c>
      <c r="AA274" s="20">
        <v>0</v>
      </c>
      <c r="AB274" s="20" t="s">
        <v>3462</v>
      </c>
      <c r="AC274" s="20"/>
      <c r="AD274" s="20"/>
      <c r="AE274" s="20">
        <f t="shared" si="32"/>
        <v>6</v>
      </c>
      <c r="AF274" s="21">
        <v>44295</v>
      </c>
      <c r="AG274" s="21">
        <v>44379</v>
      </c>
      <c r="AH274" s="21">
        <v>44481</v>
      </c>
      <c r="AI274" s="21"/>
      <c r="AJ274" s="23">
        <f t="shared" si="33"/>
        <v>0.75</v>
      </c>
      <c r="AK274" s="23">
        <f t="shared" si="34"/>
        <v>1</v>
      </c>
      <c r="AL274" s="23">
        <f t="shared" si="35"/>
        <v>1</v>
      </c>
      <c r="AM274" s="23">
        <f t="shared" si="36"/>
        <v>0</v>
      </c>
      <c r="AN274" s="23">
        <f t="shared" si="37"/>
        <v>0</v>
      </c>
      <c r="AO274" s="22" t="s">
        <v>72</v>
      </c>
      <c r="AP274" s="22" t="s">
        <v>72</v>
      </c>
      <c r="AQ274" s="22" t="s">
        <v>72</v>
      </c>
      <c r="AR274" s="22"/>
      <c r="AS274" s="22" t="s">
        <v>3463</v>
      </c>
      <c r="AT274" s="22" t="s">
        <v>3464</v>
      </c>
      <c r="AU274" s="22" t="s">
        <v>3465</v>
      </c>
      <c r="AV274" s="22"/>
      <c r="AW274" s="22" t="s">
        <v>72</v>
      </c>
      <c r="AX274" s="22" t="s">
        <v>72</v>
      </c>
      <c r="AY274" s="22"/>
      <c r="AZ274" s="22"/>
      <c r="BA274" s="22" t="s">
        <v>3466</v>
      </c>
      <c r="BB274" s="22" t="s">
        <v>3467</v>
      </c>
      <c r="BC274" s="22"/>
      <c r="BD274" s="22"/>
      <c r="BE274" s="43" t="s">
        <v>193</v>
      </c>
    </row>
    <row r="275" spans="1:57" ht="15" customHeight="1" x14ac:dyDescent="0.25">
      <c r="A275" s="17">
        <v>5</v>
      </c>
      <c r="B275" s="43" t="s">
        <v>3423</v>
      </c>
      <c r="C275" s="43" t="s">
        <v>152</v>
      </c>
      <c r="D275" s="43" t="s">
        <v>182</v>
      </c>
      <c r="E275" s="43" t="s">
        <v>183</v>
      </c>
      <c r="F275" s="43" t="s">
        <v>61</v>
      </c>
      <c r="G275" s="43" t="s">
        <v>57</v>
      </c>
      <c r="H275" s="43" t="s">
        <v>155</v>
      </c>
      <c r="I275" s="43" t="s">
        <v>194</v>
      </c>
      <c r="J275" s="44">
        <v>44197</v>
      </c>
      <c r="K275" s="44">
        <v>44561</v>
      </c>
      <c r="L275" s="43" t="s">
        <v>817</v>
      </c>
      <c r="M275" s="43" t="s">
        <v>3428</v>
      </c>
      <c r="N275" s="43" t="s">
        <v>196</v>
      </c>
      <c r="O275" s="43" t="s">
        <v>186</v>
      </c>
      <c r="P275" s="43" t="s">
        <v>3</v>
      </c>
      <c r="Q275" s="43" t="s">
        <v>69</v>
      </c>
      <c r="R275" s="25">
        <v>1</v>
      </c>
      <c r="S275" s="25">
        <v>0</v>
      </c>
      <c r="T275" s="25">
        <v>0</v>
      </c>
      <c r="U275" s="25">
        <v>0.5</v>
      </c>
      <c r="V275" s="25">
        <v>0.5</v>
      </c>
      <c r="W275" s="25">
        <v>0</v>
      </c>
      <c r="X275" s="25" t="s">
        <v>3468</v>
      </c>
      <c r="Y275" s="25">
        <v>0</v>
      </c>
      <c r="Z275" s="25" t="s">
        <v>3469</v>
      </c>
      <c r="AA275" s="25">
        <v>0.5</v>
      </c>
      <c r="AB275" s="25" t="s">
        <v>3470</v>
      </c>
      <c r="AC275" s="25"/>
      <c r="AD275" s="25"/>
      <c r="AE275" s="25">
        <f t="shared" si="32"/>
        <v>0.5</v>
      </c>
      <c r="AF275" s="21">
        <v>44295</v>
      </c>
      <c r="AG275" s="21">
        <v>44379</v>
      </c>
      <c r="AH275" s="21">
        <v>44481</v>
      </c>
      <c r="AI275" s="21"/>
      <c r="AJ275" s="23">
        <f t="shared" si="33"/>
        <v>0.5</v>
      </c>
      <c r="AK275" s="23" t="str">
        <f t="shared" si="34"/>
        <v/>
      </c>
      <c r="AL275" s="23" t="str">
        <f t="shared" si="35"/>
        <v/>
      </c>
      <c r="AM275" s="23">
        <f t="shared" si="36"/>
        <v>1</v>
      </c>
      <c r="AN275" s="23">
        <f t="shared" si="37"/>
        <v>0</v>
      </c>
      <c r="AO275" s="22" t="s">
        <v>96</v>
      </c>
      <c r="AP275" s="22" t="s">
        <v>96</v>
      </c>
      <c r="AQ275" s="22" t="s">
        <v>72</v>
      </c>
      <c r="AR275" s="22"/>
      <c r="AS275" s="22" t="s">
        <v>3471</v>
      </c>
      <c r="AT275" s="22" t="s">
        <v>96</v>
      </c>
      <c r="AU275" s="22" t="s">
        <v>735</v>
      </c>
      <c r="AV275" s="22"/>
      <c r="AW275" s="22" t="s">
        <v>96</v>
      </c>
      <c r="AX275" s="22" t="s">
        <v>96</v>
      </c>
      <c r="AY275" s="22"/>
      <c r="AZ275" s="22"/>
      <c r="BA275" s="22" t="s">
        <v>3472</v>
      </c>
      <c r="BB275" s="22" t="s">
        <v>3472</v>
      </c>
      <c r="BC275" s="22"/>
      <c r="BD275" s="22"/>
      <c r="BE275" s="43" t="s">
        <v>193</v>
      </c>
    </row>
    <row r="276" spans="1:57" ht="15" customHeight="1" x14ac:dyDescent="0.25">
      <c r="A276" s="17">
        <v>6</v>
      </c>
      <c r="B276" s="43" t="s">
        <v>3423</v>
      </c>
      <c r="C276" s="43" t="s">
        <v>200</v>
      </c>
      <c r="D276" s="43" t="s">
        <v>182</v>
      </c>
      <c r="E276" s="43" t="s">
        <v>183</v>
      </c>
      <c r="F276" s="43" t="s">
        <v>61</v>
      </c>
      <c r="G276" s="43" t="s">
        <v>57</v>
      </c>
      <c r="H276" s="43" t="s">
        <v>155</v>
      </c>
      <c r="I276" s="43" t="s">
        <v>201</v>
      </c>
      <c r="J276" s="44">
        <v>44197</v>
      </c>
      <c r="K276" s="44">
        <v>44561</v>
      </c>
      <c r="L276" s="43" t="s">
        <v>202</v>
      </c>
      <c r="M276" s="43" t="s">
        <v>3428</v>
      </c>
      <c r="N276" s="43" t="s">
        <v>66</v>
      </c>
      <c r="O276" s="43" t="s">
        <v>186</v>
      </c>
      <c r="P276" s="43" t="s">
        <v>3</v>
      </c>
      <c r="Q276" s="43" t="s">
        <v>69</v>
      </c>
      <c r="R276" s="20">
        <v>4</v>
      </c>
      <c r="S276" s="20">
        <v>1</v>
      </c>
      <c r="T276" s="20">
        <v>1</v>
      </c>
      <c r="U276" s="20">
        <v>1</v>
      </c>
      <c r="V276" s="20">
        <v>1</v>
      </c>
      <c r="W276" s="20">
        <v>1</v>
      </c>
      <c r="X276" s="20" t="s">
        <v>3473</v>
      </c>
      <c r="Y276" s="20">
        <v>1</v>
      </c>
      <c r="Z276" s="20" t="s">
        <v>3474</v>
      </c>
      <c r="AA276" s="20">
        <v>1</v>
      </c>
      <c r="AB276" s="20" t="s">
        <v>3475</v>
      </c>
      <c r="AC276" s="20"/>
      <c r="AD276" s="20"/>
      <c r="AE276" s="20">
        <f t="shared" si="32"/>
        <v>3</v>
      </c>
      <c r="AF276" s="21">
        <v>44295</v>
      </c>
      <c r="AG276" s="21">
        <v>44379</v>
      </c>
      <c r="AH276" s="21">
        <v>44481</v>
      </c>
      <c r="AI276" s="21"/>
      <c r="AJ276" s="23">
        <f t="shared" si="33"/>
        <v>0.75</v>
      </c>
      <c r="AK276" s="23">
        <f t="shared" si="34"/>
        <v>1</v>
      </c>
      <c r="AL276" s="23">
        <f t="shared" si="35"/>
        <v>1</v>
      </c>
      <c r="AM276" s="23">
        <f t="shared" si="36"/>
        <v>1</v>
      </c>
      <c r="AN276" s="23">
        <f t="shared" si="37"/>
        <v>0</v>
      </c>
      <c r="AO276" s="22" t="s">
        <v>72</v>
      </c>
      <c r="AP276" s="22" t="s">
        <v>72</v>
      </c>
      <c r="AQ276" s="22" t="s">
        <v>72</v>
      </c>
      <c r="AR276" s="22"/>
      <c r="AS276" s="22" t="s">
        <v>3476</v>
      </c>
      <c r="AT276" s="22" t="s">
        <v>3477</v>
      </c>
      <c r="AU276" s="22" t="s">
        <v>735</v>
      </c>
      <c r="AV276" s="22"/>
      <c r="AW276" s="22" t="s">
        <v>72</v>
      </c>
      <c r="AX276" s="22" t="s">
        <v>72</v>
      </c>
      <c r="AY276" s="22"/>
      <c r="AZ276" s="22"/>
      <c r="BA276" s="22" t="s">
        <v>3478</v>
      </c>
      <c r="BB276" s="22" t="s">
        <v>3479</v>
      </c>
      <c r="BC276" s="22"/>
      <c r="BD276" s="22"/>
      <c r="BE276" s="43" t="s">
        <v>193</v>
      </c>
    </row>
    <row r="277" spans="1:57" ht="15" customHeight="1" x14ac:dyDescent="0.25">
      <c r="A277" s="17">
        <v>7</v>
      </c>
      <c r="B277" s="43" t="s">
        <v>3423</v>
      </c>
      <c r="C277" s="43" t="s">
        <v>200</v>
      </c>
      <c r="D277" s="43" t="s">
        <v>182</v>
      </c>
      <c r="E277" s="43" t="s">
        <v>183</v>
      </c>
      <c r="F277" s="43" t="s">
        <v>61</v>
      </c>
      <c r="G277" s="43" t="s">
        <v>57</v>
      </c>
      <c r="H277" s="43" t="s">
        <v>155</v>
      </c>
      <c r="I277" s="43" t="s">
        <v>825</v>
      </c>
      <c r="J277" s="44">
        <v>44470</v>
      </c>
      <c r="K277" s="44">
        <v>44561</v>
      </c>
      <c r="L277" s="43" t="s">
        <v>202</v>
      </c>
      <c r="M277" s="43" t="s">
        <v>3428</v>
      </c>
      <c r="N277" s="43" t="s">
        <v>66</v>
      </c>
      <c r="O277" s="43" t="s">
        <v>186</v>
      </c>
      <c r="P277" s="43" t="s">
        <v>3</v>
      </c>
      <c r="Q277" s="43" t="s">
        <v>69</v>
      </c>
      <c r="R277" s="20">
        <v>1</v>
      </c>
      <c r="S277" s="20">
        <v>0</v>
      </c>
      <c r="T277" s="20">
        <v>0</v>
      </c>
      <c r="U277" s="20">
        <v>0</v>
      </c>
      <c r="V277" s="20">
        <v>1</v>
      </c>
      <c r="W277" s="20">
        <v>0</v>
      </c>
      <c r="X277" s="20" t="s">
        <v>3468</v>
      </c>
      <c r="Y277" s="20">
        <v>0</v>
      </c>
      <c r="Z277" s="20" t="s">
        <v>826</v>
      </c>
      <c r="AA277" s="20">
        <v>0</v>
      </c>
      <c r="AB277" s="20" t="s">
        <v>826</v>
      </c>
      <c r="AC277" s="20"/>
      <c r="AD277" s="20"/>
      <c r="AE277" s="20">
        <f t="shared" si="32"/>
        <v>0</v>
      </c>
      <c r="AF277" s="21">
        <v>44295</v>
      </c>
      <c r="AG277" s="21">
        <v>44379</v>
      </c>
      <c r="AH277" s="21">
        <v>44481</v>
      </c>
      <c r="AI277" s="21"/>
      <c r="AJ277" s="23">
        <f t="shared" si="33"/>
        <v>0</v>
      </c>
      <c r="AK277" s="23" t="str">
        <f t="shared" si="34"/>
        <v/>
      </c>
      <c r="AL277" s="23" t="str">
        <f t="shared" si="35"/>
        <v/>
      </c>
      <c r="AM277" s="23" t="str">
        <f t="shared" si="36"/>
        <v/>
      </c>
      <c r="AN277" s="23">
        <f t="shared" si="37"/>
        <v>0</v>
      </c>
      <c r="AO277" s="22" t="s">
        <v>96</v>
      </c>
      <c r="AP277" s="22" t="s">
        <v>96</v>
      </c>
      <c r="AQ277" s="22" t="s">
        <v>96</v>
      </c>
      <c r="AR277" s="22"/>
      <c r="AS277" s="22" t="s">
        <v>3471</v>
      </c>
      <c r="AT277" s="22" t="s">
        <v>96</v>
      </c>
      <c r="AU277" s="22" t="s">
        <v>96</v>
      </c>
      <c r="AV277" s="22"/>
      <c r="AW277" s="22" t="s">
        <v>96</v>
      </c>
      <c r="AX277" s="22" t="s">
        <v>96</v>
      </c>
      <c r="AY277" s="22"/>
      <c r="AZ277" s="22"/>
      <c r="BA277" s="22" t="s">
        <v>3472</v>
      </c>
      <c r="BB277" s="22" t="s">
        <v>3472</v>
      </c>
      <c r="BC277" s="22"/>
      <c r="BD277" s="22"/>
      <c r="BE277" s="43" t="s">
        <v>193</v>
      </c>
    </row>
    <row r="278" spans="1:57" ht="15" customHeight="1" x14ac:dyDescent="0.25">
      <c r="A278" s="17">
        <v>8</v>
      </c>
      <c r="B278" s="43" t="s">
        <v>3423</v>
      </c>
      <c r="C278" s="43" t="s">
        <v>58</v>
      </c>
      <c r="D278" s="43" t="s">
        <v>182</v>
      </c>
      <c r="E278" s="43" t="s">
        <v>183</v>
      </c>
      <c r="F278" s="43" t="s">
        <v>61</v>
      </c>
      <c r="G278" s="43" t="s">
        <v>57</v>
      </c>
      <c r="H278" s="43" t="s">
        <v>155</v>
      </c>
      <c r="I278" s="43" t="s">
        <v>829</v>
      </c>
      <c r="J278" s="44">
        <v>44197</v>
      </c>
      <c r="K278" s="44">
        <v>44561</v>
      </c>
      <c r="L278" s="43" t="s">
        <v>215</v>
      </c>
      <c r="M278" s="43" t="s">
        <v>3428</v>
      </c>
      <c r="N278" s="43" t="s">
        <v>66</v>
      </c>
      <c r="O278" s="43" t="s">
        <v>186</v>
      </c>
      <c r="P278" s="43" t="s">
        <v>3</v>
      </c>
      <c r="Q278" s="43" t="s">
        <v>69</v>
      </c>
      <c r="R278" s="20">
        <v>4</v>
      </c>
      <c r="S278" s="20">
        <v>1</v>
      </c>
      <c r="T278" s="20">
        <v>1</v>
      </c>
      <c r="U278" s="20">
        <v>1</v>
      </c>
      <c r="V278" s="20">
        <v>1</v>
      </c>
      <c r="W278" s="20">
        <v>1</v>
      </c>
      <c r="X278" s="20" t="s">
        <v>3480</v>
      </c>
      <c r="Y278" s="20">
        <v>1</v>
      </c>
      <c r="Z278" s="20" t="s">
        <v>3481</v>
      </c>
      <c r="AA278" s="20">
        <v>1</v>
      </c>
      <c r="AB278" s="20" t="s">
        <v>3482</v>
      </c>
      <c r="AC278" s="20"/>
      <c r="AD278" s="20"/>
      <c r="AE278" s="20">
        <f t="shared" si="32"/>
        <v>3</v>
      </c>
      <c r="AF278" s="21">
        <v>44295</v>
      </c>
      <c r="AG278" s="21">
        <v>44379</v>
      </c>
      <c r="AH278" s="21">
        <v>44481</v>
      </c>
      <c r="AI278" s="21"/>
      <c r="AJ278" s="23">
        <f t="shared" si="33"/>
        <v>0.75</v>
      </c>
      <c r="AK278" s="23">
        <f t="shared" si="34"/>
        <v>1</v>
      </c>
      <c r="AL278" s="23">
        <f t="shared" si="35"/>
        <v>1</v>
      </c>
      <c r="AM278" s="23">
        <f t="shared" si="36"/>
        <v>1</v>
      </c>
      <c r="AN278" s="23">
        <f t="shared" si="37"/>
        <v>0</v>
      </c>
      <c r="AO278" s="22" t="s">
        <v>72</v>
      </c>
      <c r="AP278" s="22" t="s">
        <v>72</v>
      </c>
      <c r="AQ278" s="22" t="s">
        <v>72</v>
      </c>
      <c r="AR278" s="22"/>
      <c r="AS278" s="22" t="s">
        <v>3476</v>
      </c>
      <c r="AT278" s="22" t="s">
        <v>3483</v>
      </c>
      <c r="AU278" s="22" t="s">
        <v>735</v>
      </c>
      <c r="AV278" s="22"/>
      <c r="AW278" s="22" t="s">
        <v>72</v>
      </c>
      <c r="AX278" s="22" t="s">
        <v>72</v>
      </c>
      <c r="AY278" s="22"/>
      <c r="AZ278" s="22"/>
      <c r="BA278" s="22" t="s">
        <v>3484</v>
      </c>
      <c r="BB278" s="22" t="s">
        <v>3485</v>
      </c>
      <c r="BC278" s="22"/>
      <c r="BD278" s="22"/>
      <c r="BE278" s="43" t="s">
        <v>193</v>
      </c>
    </row>
    <row r="279" spans="1:57" ht="15" customHeight="1" x14ac:dyDescent="0.25">
      <c r="A279" s="17">
        <v>9</v>
      </c>
      <c r="B279" s="43" t="s">
        <v>3423</v>
      </c>
      <c r="C279" s="43" t="s">
        <v>58</v>
      </c>
      <c r="D279" s="43" t="s">
        <v>182</v>
      </c>
      <c r="E279" s="43" t="s">
        <v>183</v>
      </c>
      <c r="F279" s="43" t="s">
        <v>61</v>
      </c>
      <c r="G279" s="43" t="s">
        <v>57</v>
      </c>
      <c r="H279" s="43" t="s">
        <v>155</v>
      </c>
      <c r="I279" s="43" t="s">
        <v>833</v>
      </c>
      <c r="J279" s="44">
        <v>44470</v>
      </c>
      <c r="K279" s="44">
        <v>44561</v>
      </c>
      <c r="L279" s="43" t="s">
        <v>215</v>
      </c>
      <c r="M279" s="43" t="s">
        <v>3428</v>
      </c>
      <c r="N279" s="43" t="s">
        <v>66</v>
      </c>
      <c r="O279" s="43" t="s">
        <v>186</v>
      </c>
      <c r="P279" s="43" t="s">
        <v>3</v>
      </c>
      <c r="Q279" s="43" t="s">
        <v>69</v>
      </c>
      <c r="R279" s="20">
        <v>2</v>
      </c>
      <c r="S279" s="20">
        <v>0</v>
      </c>
      <c r="T279" s="20">
        <v>0</v>
      </c>
      <c r="U279" s="20">
        <v>0</v>
      </c>
      <c r="V279" s="20">
        <v>2</v>
      </c>
      <c r="W279" s="20">
        <v>0</v>
      </c>
      <c r="X279" s="20" t="s">
        <v>3468</v>
      </c>
      <c r="Y279" s="20">
        <v>0</v>
      </c>
      <c r="Z279" s="20" t="s">
        <v>826</v>
      </c>
      <c r="AA279" s="20">
        <v>0</v>
      </c>
      <c r="AB279" s="20" t="s">
        <v>826</v>
      </c>
      <c r="AC279" s="20"/>
      <c r="AD279" s="20"/>
      <c r="AE279" s="20">
        <f t="shared" si="32"/>
        <v>0</v>
      </c>
      <c r="AF279" s="21">
        <v>44295</v>
      </c>
      <c r="AG279" s="21">
        <v>44379</v>
      </c>
      <c r="AH279" s="21">
        <v>44481</v>
      </c>
      <c r="AI279" s="21"/>
      <c r="AJ279" s="23">
        <f t="shared" si="33"/>
        <v>0</v>
      </c>
      <c r="AK279" s="23" t="str">
        <f t="shared" si="34"/>
        <v/>
      </c>
      <c r="AL279" s="23" t="str">
        <f t="shared" si="35"/>
        <v/>
      </c>
      <c r="AM279" s="23" t="str">
        <f t="shared" si="36"/>
        <v/>
      </c>
      <c r="AN279" s="23">
        <f t="shared" si="37"/>
        <v>0</v>
      </c>
      <c r="AO279" s="22" t="s">
        <v>96</v>
      </c>
      <c r="AP279" s="22" t="s">
        <v>96</v>
      </c>
      <c r="AQ279" s="22" t="s">
        <v>96</v>
      </c>
      <c r="AR279" s="22"/>
      <c r="AS279" s="22" t="s">
        <v>3471</v>
      </c>
      <c r="AT279" s="22" t="s">
        <v>96</v>
      </c>
      <c r="AU279" s="22" t="s">
        <v>96</v>
      </c>
      <c r="AV279" s="22"/>
      <c r="AW279" s="22" t="s">
        <v>96</v>
      </c>
      <c r="AX279" s="22" t="s">
        <v>96</v>
      </c>
      <c r="AY279" s="22"/>
      <c r="AZ279" s="22"/>
      <c r="BA279" s="22" t="s">
        <v>3472</v>
      </c>
      <c r="BB279" s="22" t="s">
        <v>3472</v>
      </c>
      <c r="BC279" s="22"/>
      <c r="BD279" s="22"/>
      <c r="BE279" s="43" t="s">
        <v>193</v>
      </c>
    </row>
    <row r="280" spans="1:57" ht="15" customHeight="1" x14ac:dyDescent="0.25">
      <c r="A280" s="17">
        <v>10</v>
      </c>
      <c r="B280" s="43" t="s">
        <v>3423</v>
      </c>
      <c r="C280" s="43" t="s">
        <v>152</v>
      </c>
      <c r="D280" s="43" t="s">
        <v>182</v>
      </c>
      <c r="E280" s="43" t="s">
        <v>183</v>
      </c>
      <c r="F280" s="43" t="s">
        <v>61</v>
      </c>
      <c r="G280" s="43" t="s">
        <v>57</v>
      </c>
      <c r="H280" s="43" t="s">
        <v>155</v>
      </c>
      <c r="I280" s="43" t="s">
        <v>836</v>
      </c>
      <c r="J280" s="44">
        <v>44317</v>
      </c>
      <c r="K280" s="44">
        <v>44561</v>
      </c>
      <c r="L280" s="43" t="s">
        <v>244</v>
      </c>
      <c r="M280" s="43" t="s">
        <v>3428</v>
      </c>
      <c r="N280" s="43" t="s">
        <v>66</v>
      </c>
      <c r="O280" s="43" t="s">
        <v>186</v>
      </c>
      <c r="P280" s="43" t="s">
        <v>3</v>
      </c>
      <c r="Q280" s="43" t="s">
        <v>69</v>
      </c>
      <c r="R280" s="20">
        <v>4</v>
      </c>
      <c r="S280" s="20">
        <v>0</v>
      </c>
      <c r="T280" s="20">
        <v>2</v>
      </c>
      <c r="U280" s="20">
        <v>1</v>
      </c>
      <c r="V280" s="20">
        <v>1</v>
      </c>
      <c r="W280" s="20">
        <v>0</v>
      </c>
      <c r="X280" s="20" t="s">
        <v>3468</v>
      </c>
      <c r="Y280" s="20">
        <v>2</v>
      </c>
      <c r="Z280" s="20" t="s">
        <v>3486</v>
      </c>
      <c r="AA280" s="20">
        <v>1</v>
      </c>
      <c r="AB280" s="20" t="s">
        <v>3486</v>
      </c>
      <c r="AC280" s="20"/>
      <c r="AD280" s="20"/>
      <c r="AE280" s="20">
        <f t="shared" si="32"/>
        <v>3</v>
      </c>
      <c r="AF280" s="21">
        <v>44295</v>
      </c>
      <c r="AG280" s="21">
        <v>44379</v>
      </c>
      <c r="AH280" s="21">
        <v>44481</v>
      </c>
      <c r="AI280" s="21"/>
      <c r="AJ280" s="23">
        <f t="shared" si="33"/>
        <v>0.75</v>
      </c>
      <c r="AK280" s="23" t="str">
        <f t="shared" si="34"/>
        <v/>
      </c>
      <c r="AL280" s="23">
        <f t="shared" si="35"/>
        <v>1</v>
      </c>
      <c r="AM280" s="23">
        <f t="shared" si="36"/>
        <v>1</v>
      </c>
      <c r="AN280" s="23">
        <f t="shared" si="37"/>
        <v>0</v>
      </c>
      <c r="AO280" s="22" t="s">
        <v>96</v>
      </c>
      <c r="AP280" s="22" t="s">
        <v>72</v>
      </c>
      <c r="AQ280" s="22" t="s">
        <v>72</v>
      </c>
      <c r="AR280" s="22"/>
      <c r="AS280" s="22" t="s">
        <v>3471</v>
      </c>
      <c r="AT280" s="22" t="s">
        <v>3487</v>
      </c>
      <c r="AU280" s="22" t="s">
        <v>735</v>
      </c>
      <c r="AV280" s="22"/>
      <c r="AW280" s="22" t="s">
        <v>96</v>
      </c>
      <c r="AX280" s="22" t="s">
        <v>72</v>
      </c>
      <c r="AY280" s="22"/>
      <c r="AZ280" s="22"/>
      <c r="BA280" s="22" t="s">
        <v>3472</v>
      </c>
      <c r="BB280" s="22" t="s">
        <v>3488</v>
      </c>
      <c r="BC280" s="22"/>
      <c r="BD280" s="22"/>
      <c r="BE280" s="43" t="s">
        <v>193</v>
      </c>
    </row>
    <row r="281" spans="1:57" ht="15" customHeight="1" x14ac:dyDescent="0.25">
      <c r="A281" s="17">
        <v>1</v>
      </c>
      <c r="B281" s="43" t="s">
        <v>3510</v>
      </c>
      <c r="C281" s="43" t="s">
        <v>3511</v>
      </c>
      <c r="D281" s="43" t="s">
        <v>3512</v>
      </c>
      <c r="E281" s="43" t="s">
        <v>60</v>
      </c>
      <c r="F281" s="43" t="s">
        <v>61</v>
      </c>
      <c r="G281" s="43" t="s">
        <v>1357</v>
      </c>
      <c r="H281" s="43" t="s">
        <v>3513</v>
      </c>
      <c r="I281" s="43" t="s">
        <v>3514</v>
      </c>
      <c r="J281" s="44">
        <v>44256</v>
      </c>
      <c r="K281" s="44">
        <v>44561</v>
      </c>
      <c r="L281" s="43" t="s">
        <v>3515</v>
      </c>
      <c r="M281" s="43" t="s">
        <v>728</v>
      </c>
      <c r="N281" s="43" t="s">
        <v>66</v>
      </c>
      <c r="O281" s="43" t="s">
        <v>3516</v>
      </c>
      <c r="P281" s="43" t="s">
        <v>68</v>
      </c>
      <c r="Q281" s="43" t="s">
        <v>69</v>
      </c>
      <c r="R281" s="20">
        <v>4</v>
      </c>
      <c r="S281" s="20">
        <v>1</v>
      </c>
      <c r="T281" s="20">
        <v>1</v>
      </c>
      <c r="U281" s="20">
        <v>1</v>
      </c>
      <c r="V281" s="20">
        <v>1</v>
      </c>
      <c r="W281" s="20">
        <v>1</v>
      </c>
      <c r="X281" s="20" t="s">
        <v>3517</v>
      </c>
      <c r="Y281" s="20">
        <v>1</v>
      </c>
      <c r="Z281" s="20" t="s">
        <v>3518</v>
      </c>
      <c r="AA281" s="20">
        <v>1</v>
      </c>
      <c r="AB281" s="20" t="s">
        <v>3519</v>
      </c>
      <c r="AC281" s="20"/>
      <c r="AD281" s="20"/>
      <c r="AE281" s="20">
        <f t="shared" si="32"/>
        <v>3</v>
      </c>
      <c r="AF281" s="21">
        <v>44295</v>
      </c>
      <c r="AG281" s="21">
        <v>44379</v>
      </c>
      <c r="AH281" s="21">
        <v>44482</v>
      </c>
      <c r="AI281" s="21"/>
      <c r="AJ281" s="23">
        <f t="shared" si="33"/>
        <v>0.75</v>
      </c>
      <c r="AK281" s="23">
        <f t="shared" si="34"/>
        <v>1</v>
      </c>
      <c r="AL281" s="23">
        <f t="shared" si="35"/>
        <v>1</v>
      </c>
      <c r="AM281" s="23">
        <f t="shared" si="36"/>
        <v>1</v>
      </c>
      <c r="AN281" s="23">
        <f t="shared" si="37"/>
        <v>0</v>
      </c>
      <c r="AO281" s="22" t="s">
        <v>72</v>
      </c>
      <c r="AP281" s="22" t="s">
        <v>72</v>
      </c>
      <c r="AQ281" s="22" t="s">
        <v>72</v>
      </c>
      <c r="AR281" s="22"/>
      <c r="AS281" s="22" t="s">
        <v>733</v>
      </c>
      <c r="AT281" s="22" t="s">
        <v>734</v>
      </c>
      <c r="AU281" s="22" t="s">
        <v>735</v>
      </c>
      <c r="AV281" s="22"/>
      <c r="AW281" s="22" t="s">
        <v>72</v>
      </c>
      <c r="AX281" s="22" t="s">
        <v>72</v>
      </c>
      <c r="AY281" s="22"/>
      <c r="AZ281" s="22"/>
      <c r="BA281" s="22" t="s">
        <v>3520</v>
      </c>
      <c r="BB281" s="22" t="s">
        <v>3521</v>
      </c>
      <c r="BC281" s="22"/>
      <c r="BD281" s="22"/>
      <c r="BE281" s="43" t="s">
        <v>3522</v>
      </c>
    </row>
    <row r="282" spans="1:57" ht="15" customHeight="1" x14ac:dyDescent="0.25">
      <c r="A282" s="17">
        <v>2</v>
      </c>
      <c r="B282" s="43" t="s">
        <v>3510</v>
      </c>
      <c r="C282" s="43" t="s">
        <v>3511</v>
      </c>
      <c r="D282" s="43" t="s">
        <v>3512</v>
      </c>
      <c r="E282" s="43" t="s">
        <v>60</v>
      </c>
      <c r="F282" s="43" t="s">
        <v>61</v>
      </c>
      <c r="G282" s="43" t="s">
        <v>1357</v>
      </c>
      <c r="H282" s="43" t="s">
        <v>3513</v>
      </c>
      <c r="I282" s="43" t="s">
        <v>3523</v>
      </c>
      <c r="J282" s="44">
        <v>44256</v>
      </c>
      <c r="K282" s="44">
        <v>44408</v>
      </c>
      <c r="L282" s="43" t="s">
        <v>3524</v>
      </c>
      <c r="M282" s="43" t="s">
        <v>728</v>
      </c>
      <c r="N282" s="43" t="s">
        <v>66</v>
      </c>
      <c r="O282" s="43" t="s">
        <v>3516</v>
      </c>
      <c r="P282" s="43" t="s">
        <v>68</v>
      </c>
      <c r="Q282" s="43" t="s">
        <v>69</v>
      </c>
      <c r="R282" s="20">
        <v>1</v>
      </c>
      <c r="S282" s="20">
        <v>0</v>
      </c>
      <c r="T282" s="20">
        <v>1</v>
      </c>
      <c r="U282" s="20">
        <v>0</v>
      </c>
      <c r="V282" s="20">
        <v>0</v>
      </c>
      <c r="W282" s="20">
        <v>0</v>
      </c>
      <c r="X282" s="20" t="s">
        <v>3525</v>
      </c>
      <c r="Y282" s="20">
        <v>0</v>
      </c>
      <c r="Z282" s="20" t="s">
        <v>3526</v>
      </c>
      <c r="AA282" s="20">
        <v>0</v>
      </c>
      <c r="AB282" s="20" t="s">
        <v>3527</v>
      </c>
      <c r="AC282" s="20"/>
      <c r="AD282" s="20"/>
      <c r="AE282" s="20">
        <f t="shared" si="32"/>
        <v>0</v>
      </c>
      <c r="AF282" s="21">
        <v>44295</v>
      </c>
      <c r="AG282" s="21">
        <v>44379</v>
      </c>
      <c r="AH282" s="21">
        <v>44482</v>
      </c>
      <c r="AI282" s="21"/>
      <c r="AJ282" s="23">
        <f t="shared" si="33"/>
        <v>0</v>
      </c>
      <c r="AK282" s="23" t="str">
        <f t="shared" si="34"/>
        <v/>
      </c>
      <c r="AL282" s="23">
        <f t="shared" si="35"/>
        <v>0</v>
      </c>
      <c r="AM282" s="23" t="str">
        <f t="shared" si="36"/>
        <v/>
      </c>
      <c r="AN282" s="23" t="str">
        <f t="shared" si="37"/>
        <v/>
      </c>
      <c r="AO282" s="22" t="s">
        <v>96</v>
      </c>
      <c r="AP282" s="22" t="s">
        <v>72</v>
      </c>
      <c r="AQ282" s="22" t="s">
        <v>72</v>
      </c>
      <c r="AR282" s="22"/>
      <c r="AS282" s="22" t="s">
        <v>3528</v>
      </c>
      <c r="AT282" s="22" t="s">
        <v>734</v>
      </c>
      <c r="AU282" s="22" t="s">
        <v>735</v>
      </c>
      <c r="AV282" s="22"/>
      <c r="AW282" s="22" t="s">
        <v>96</v>
      </c>
      <c r="AX282" s="22" t="s">
        <v>72</v>
      </c>
      <c r="AY282" s="22"/>
      <c r="AZ282" s="22"/>
      <c r="BA282" s="22" t="s">
        <v>3528</v>
      </c>
      <c r="BB282" s="22" t="s">
        <v>3529</v>
      </c>
      <c r="BC282" s="22"/>
      <c r="BD282" s="22"/>
      <c r="BE282" s="43" t="s">
        <v>3522</v>
      </c>
    </row>
    <row r="283" spans="1:57" ht="15" customHeight="1" x14ac:dyDescent="0.25">
      <c r="A283" s="17">
        <v>3</v>
      </c>
      <c r="B283" s="43" t="s">
        <v>3510</v>
      </c>
      <c r="C283" s="43" t="s">
        <v>3511</v>
      </c>
      <c r="D283" s="43" t="s">
        <v>3512</v>
      </c>
      <c r="E283" s="43" t="s">
        <v>60</v>
      </c>
      <c r="F283" s="43" t="s">
        <v>61</v>
      </c>
      <c r="G283" s="43" t="s">
        <v>1357</v>
      </c>
      <c r="H283" s="43" t="s">
        <v>3513</v>
      </c>
      <c r="I283" s="43" t="s">
        <v>3530</v>
      </c>
      <c r="J283" s="44">
        <v>44501</v>
      </c>
      <c r="K283" s="44">
        <v>44530</v>
      </c>
      <c r="L283" s="43" t="s">
        <v>3531</v>
      </c>
      <c r="M283" s="43" t="s">
        <v>728</v>
      </c>
      <c r="N283" s="43" t="s">
        <v>66</v>
      </c>
      <c r="O283" s="43" t="s">
        <v>3516</v>
      </c>
      <c r="P283" s="43" t="s">
        <v>68</v>
      </c>
      <c r="Q283" s="43" t="s">
        <v>69</v>
      </c>
      <c r="R283" s="20">
        <v>1</v>
      </c>
      <c r="S283" s="20">
        <v>0</v>
      </c>
      <c r="T283" s="20">
        <v>0</v>
      </c>
      <c r="U283" s="20">
        <v>0</v>
      </c>
      <c r="V283" s="20">
        <v>1</v>
      </c>
      <c r="W283" s="20">
        <v>0</v>
      </c>
      <c r="X283" s="20" t="s">
        <v>3532</v>
      </c>
      <c r="Y283" s="20">
        <v>0</v>
      </c>
      <c r="Z283" s="20" t="s">
        <v>3532</v>
      </c>
      <c r="AA283" s="20">
        <v>0</v>
      </c>
      <c r="AB283" s="20" t="s">
        <v>3533</v>
      </c>
      <c r="AC283" s="20"/>
      <c r="AD283" s="20"/>
      <c r="AE283" s="20">
        <f t="shared" si="32"/>
        <v>0</v>
      </c>
      <c r="AF283" s="21">
        <v>44295</v>
      </c>
      <c r="AG283" s="21">
        <v>44379</v>
      </c>
      <c r="AH283" s="21">
        <v>44482</v>
      </c>
      <c r="AI283" s="21"/>
      <c r="AJ283" s="23">
        <f t="shared" si="33"/>
        <v>0</v>
      </c>
      <c r="AK283" s="23" t="str">
        <f t="shared" si="34"/>
        <v/>
      </c>
      <c r="AL283" s="23" t="str">
        <f t="shared" si="35"/>
        <v/>
      </c>
      <c r="AM283" s="23" t="str">
        <f t="shared" si="36"/>
        <v/>
      </c>
      <c r="AN283" s="23">
        <f t="shared" si="37"/>
        <v>0</v>
      </c>
      <c r="AO283" s="22" t="s">
        <v>96</v>
      </c>
      <c r="AP283" s="22" t="s">
        <v>96</v>
      </c>
      <c r="AQ283" s="22" t="s">
        <v>96</v>
      </c>
      <c r="AR283" s="22"/>
      <c r="AS283" s="22" t="s">
        <v>3534</v>
      </c>
      <c r="AT283" s="22" t="s">
        <v>3535</v>
      </c>
      <c r="AU283" s="22" t="s">
        <v>96</v>
      </c>
      <c r="AV283" s="22"/>
      <c r="AW283" s="22" t="s">
        <v>72</v>
      </c>
      <c r="AX283" s="22" t="s">
        <v>96</v>
      </c>
      <c r="AY283" s="22"/>
      <c r="AZ283" s="22"/>
      <c r="BA283" s="22" t="s">
        <v>3534</v>
      </c>
      <c r="BB283" s="22" t="s">
        <v>96</v>
      </c>
      <c r="BC283" s="22"/>
      <c r="BD283" s="22"/>
      <c r="BE283" s="43" t="s">
        <v>3522</v>
      </c>
    </row>
    <row r="284" spans="1:57" ht="15" customHeight="1" x14ac:dyDescent="0.25">
      <c r="A284" s="17">
        <v>4</v>
      </c>
      <c r="B284" s="43" t="s">
        <v>3510</v>
      </c>
      <c r="C284" s="43" t="s">
        <v>3511</v>
      </c>
      <c r="D284" s="43" t="s">
        <v>3536</v>
      </c>
      <c r="E284" s="43" t="s">
        <v>60</v>
      </c>
      <c r="F284" s="43" t="s">
        <v>61</v>
      </c>
      <c r="G284" s="43" t="s">
        <v>1357</v>
      </c>
      <c r="H284" s="43" t="s">
        <v>3513</v>
      </c>
      <c r="I284" s="43" t="s">
        <v>3537</v>
      </c>
      <c r="J284" s="44">
        <v>44287</v>
      </c>
      <c r="K284" s="44">
        <v>44530</v>
      </c>
      <c r="L284" s="43" t="s">
        <v>1130</v>
      </c>
      <c r="M284" s="43" t="s">
        <v>728</v>
      </c>
      <c r="N284" s="43" t="s">
        <v>66</v>
      </c>
      <c r="O284" s="43" t="s">
        <v>3538</v>
      </c>
      <c r="P284" s="43" t="s">
        <v>68</v>
      </c>
      <c r="Q284" s="43" t="s">
        <v>69</v>
      </c>
      <c r="R284" s="20">
        <v>30</v>
      </c>
      <c r="S284" s="20">
        <v>0</v>
      </c>
      <c r="T284" s="20">
        <v>5</v>
      </c>
      <c r="U284" s="20">
        <v>10</v>
      </c>
      <c r="V284" s="20">
        <v>15</v>
      </c>
      <c r="W284" s="20">
        <v>7</v>
      </c>
      <c r="X284" s="20" t="s">
        <v>3539</v>
      </c>
      <c r="Y284" s="20">
        <v>36</v>
      </c>
      <c r="Z284" s="20" t="s">
        <v>3540</v>
      </c>
      <c r="AA284" s="20">
        <v>10</v>
      </c>
      <c r="AB284" s="20" t="s">
        <v>3541</v>
      </c>
      <c r="AC284" s="20"/>
      <c r="AD284" s="20"/>
      <c r="AE284" s="20">
        <f t="shared" si="32"/>
        <v>53</v>
      </c>
      <c r="AF284" s="21">
        <v>44295</v>
      </c>
      <c r="AG284" s="21">
        <v>44379</v>
      </c>
      <c r="AH284" s="21">
        <v>44482</v>
      </c>
      <c r="AI284" s="21"/>
      <c r="AJ284" s="23">
        <f t="shared" si="33"/>
        <v>1</v>
      </c>
      <c r="AK284" s="23" t="str">
        <f t="shared" si="34"/>
        <v/>
      </c>
      <c r="AL284" s="23">
        <f t="shared" si="35"/>
        <v>1</v>
      </c>
      <c r="AM284" s="23">
        <f t="shared" si="36"/>
        <v>1</v>
      </c>
      <c r="AN284" s="23">
        <f t="shared" si="37"/>
        <v>0</v>
      </c>
      <c r="AO284" s="22" t="s">
        <v>72</v>
      </c>
      <c r="AP284" s="22" t="s">
        <v>72</v>
      </c>
      <c r="AQ284" s="22" t="s">
        <v>72</v>
      </c>
      <c r="AR284" s="22"/>
      <c r="AS284" s="22" t="s">
        <v>3542</v>
      </c>
      <c r="AT284" s="22" t="s">
        <v>734</v>
      </c>
      <c r="AU284" s="22" t="s">
        <v>735</v>
      </c>
      <c r="AV284" s="22"/>
      <c r="AW284" s="22" t="s">
        <v>72</v>
      </c>
      <c r="AX284" s="22" t="s">
        <v>72</v>
      </c>
      <c r="AY284" s="22"/>
      <c r="AZ284" s="22"/>
      <c r="BA284" s="22" t="s">
        <v>3543</v>
      </c>
      <c r="BB284" s="22" t="s">
        <v>3544</v>
      </c>
      <c r="BC284" s="22"/>
      <c r="BD284" s="22"/>
      <c r="BE284" s="43" t="s">
        <v>3522</v>
      </c>
    </row>
    <row r="285" spans="1:57" ht="15" customHeight="1" x14ac:dyDescent="0.25">
      <c r="A285" s="17">
        <v>5</v>
      </c>
      <c r="B285" s="43" t="s">
        <v>3510</v>
      </c>
      <c r="C285" s="43" t="s">
        <v>3511</v>
      </c>
      <c r="D285" s="43" t="s">
        <v>3536</v>
      </c>
      <c r="E285" s="43" t="s">
        <v>60</v>
      </c>
      <c r="F285" s="43" t="s">
        <v>61</v>
      </c>
      <c r="G285" s="43" t="s">
        <v>1357</v>
      </c>
      <c r="H285" s="43" t="s">
        <v>3513</v>
      </c>
      <c r="I285" s="43" t="s">
        <v>3545</v>
      </c>
      <c r="J285" s="44">
        <v>44287</v>
      </c>
      <c r="K285" s="44">
        <v>44530</v>
      </c>
      <c r="L285" s="43" t="s">
        <v>3546</v>
      </c>
      <c r="M285" s="43" t="s">
        <v>728</v>
      </c>
      <c r="N285" s="43" t="s">
        <v>66</v>
      </c>
      <c r="O285" s="43" t="s">
        <v>3538</v>
      </c>
      <c r="P285" s="43" t="s">
        <v>68</v>
      </c>
      <c r="Q285" s="43" t="s">
        <v>69</v>
      </c>
      <c r="R285" s="20">
        <v>30</v>
      </c>
      <c r="S285" s="20">
        <v>0</v>
      </c>
      <c r="T285" s="20">
        <v>5</v>
      </c>
      <c r="U285" s="20">
        <v>10</v>
      </c>
      <c r="V285" s="20">
        <v>15</v>
      </c>
      <c r="W285" s="20">
        <v>7</v>
      </c>
      <c r="X285" s="20" t="s">
        <v>3547</v>
      </c>
      <c r="Y285" s="20">
        <v>36</v>
      </c>
      <c r="Z285" s="20" t="s">
        <v>3540</v>
      </c>
      <c r="AA285" s="20">
        <v>10</v>
      </c>
      <c r="AB285" s="20" t="s">
        <v>3541</v>
      </c>
      <c r="AC285" s="20"/>
      <c r="AD285" s="20"/>
      <c r="AE285" s="20">
        <f t="shared" si="32"/>
        <v>53</v>
      </c>
      <c r="AF285" s="21">
        <v>44295</v>
      </c>
      <c r="AG285" s="21">
        <v>44379</v>
      </c>
      <c r="AH285" s="21">
        <v>44482</v>
      </c>
      <c r="AI285" s="21"/>
      <c r="AJ285" s="23">
        <f t="shared" si="33"/>
        <v>1</v>
      </c>
      <c r="AK285" s="23" t="str">
        <f t="shared" si="34"/>
        <v/>
      </c>
      <c r="AL285" s="23">
        <f t="shared" si="35"/>
        <v>1</v>
      </c>
      <c r="AM285" s="23">
        <f t="shared" si="36"/>
        <v>1</v>
      </c>
      <c r="AN285" s="23">
        <f t="shared" si="37"/>
        <v>0</v>
      </c>
      <c r="AO285" s="22" t="s">
        <v>72</v>
      </c>
      <c r="AP285" s="22" t="s">
        <v>72</v>
      </c>
      <c r="AQ285" s="22" t="s">
        <v>72</v>
      </c>
      <c r="AR285" s="22"/>
      <c r="AS285" s="22" t="s">
        <v>870</v>
      </c>
      <c r="AT285" s="22" t="s">
        <v>734</v>
      </c>
      <c r="AU285" s="22" t="s">
        <v>735</v>
      </c>
      <c r="AV285" s="22"/>
      <c r="AW285" s="22" t="s">
        <v>72</v>
      </c>
      <c r="AX285" s="22" t="s">
        <v>72</v>
      </c>
      <c r="AY285" s="22"/>
      <c r="AZ285" s="22"/>
      <c r="BA285" s="22" t="s">
        <v>870</v>
      </c>
      <c r="BB285" s="22" t="s">
        <v>3548</v>
      </c>
      <c r="BC285" s="22"/>
      <c r="BD285" s="22"/>
      <c r="BE285" s="43" t="s">
        <v>3522</v>
      </c>
    </row>
    <row r="286" spans="1:57" ht="15" customHeight="1" x14ac:dyDescent="0.25">
      <c r="A286" s="17">
        <v>6</v>
      </c>
      <c r="B286" s="43" t="s">
        <v>3510</v>
      </c>
      <c r="C286" s="43" t="s">
        <v>3511</v>
      </c>
      <c r="D286" s="43" t="s">
        <v>3536</v>
      </c>
      <c r="E286" s="43" t="s">
        <v>60</v>
      </c>
      <c r="F286" s="43" t="s">
        <v>61</v>
      </c>
      <c r="G286" s="43" t="s">
        <v>1357</v>
      </c>
      <c r="H286" s="43" t="s">
        <v>3513</v>
      </c>
      <c r="I286" s="43" t="s">
        <v>3549</v>
      </c>
      <c r="J286" s="44">
        <v>44256</v>
      </c>
      <c r="K286" s="44">
        <v>44530</v>
      </c>
      <c r="L286" s="43" t="s">
        <v>3550</v>
      </c>
      <c r="M286" s="43" t="s">
        <v>728</v>
      </c>
      <c r="N286" s="43" t="s">
        <v>66</v>
      </c>
      <c r="O286" s="43" t="s">
        <v>3538</v>
      </c>
      <c r="P286" s="43" t="s">
        <v>68</v>
      </c>
      <c r="Q286" s="43" t="s">
        <v>69</v>
      </c>
      <c r="R286" s="20">
        <v>8</v>
      </c>
      <c r="S286" s="20">
        <v>1</v>
      </c>
      <c r="T286" s="20">
        <v>3</v>
      </c>
      <c r="U286" s="20">
        <v>3</v>
      </c>
      <c r="V286" s="20">
        <v>1</v>
      </c>
      <c r="W286" s="20">
        <v>1</v>
      </c>
      <c r="X286" s="20" t="s">
        <v>3551</v>
      </c>
      <c r="Y286" s="20">
        <v>3</v>
      </c>
      <c r="Z286" s="20" t="s">
        <v>3552</v>
      </c>
      <c r="AA286" s="20">
        <v>3</v>
      </c>
      <c r="AB286" s="20" t="s">
        <v>3553</v>
      </c>
      <c r="AC286" s="20"/>
      <c r="AD286" s="20"/>
      <c r="AE286" s="20">
        <f t="shared" si="32"/>
        <v>7</v>
      </c>
      <c r="AF286" s="21">
        <v>44295</v>
      </c>
      <c r="AG286" s="21">
        <v>44379</v>
      </c>
      <c r="AH286" s="21">
        <v>44482</v>
      </c>
      <c r="AI286" s="21"/>
      <c r="AJ286" s="23">
        <f t="shared" si="33"/>
        <v>0.875</v>
      </c>
      <c r="AK286" s="23">
        <f t="shared" si="34"/>
        <v>1</v>
      </c>
      <c r="AL286" s="23">
        <f t="shared" si="35"/>
        <v>1</v>
      </c>
      <c r="AM286" s="23">
        <f t="shared" si="36"/>
        <v>1</v>
      </c>
      <c r="AN286" s="23">
        <f t="shared" si="37"/>
        <v>0</v>
      </c>
      <c r="AO286" s="22" t="s">
        <v>72</v>
      </c>
      <c r="AP286" s="22" t="s">
        <v>72</v>
      </c>
      <c r="AQ286" s="22" t="s">
        <v>72</v>
      </c>
      <c r="AR286" s="22"/>
      <c r="AS286" s="22" t="s">
        <v>870</v>
      </c>
      <c r="AT286" s="22" t="s">
        <v>734</v>
      </c>
      <c r="AU286" s="22" t="s">
        <v>735</v>
      </c>
      <c r="AV286" s="22"/>
      <c r="AW286" s="22" t="s">
        <v>72</v>
      </c>
      <c r="AX286" s="22" t="s">
        <v>72</v>
      </c>
      <c r="AY286" s="22"/>
      <c r="AZ286" s="22"/>
      <c r="BA286" s="22" t="s">
        <v>3554</v>
      </c>
      <c r="BB286" s="22" t="s">
        <v>3555</v>
      </c>
      <c r="BC286" s="22"/>
      <c r="BD286" s="22"/>
      <c r="BE286" s="43" t="s">
        <v>3522</v>
      </c>
    </row>
    <row r="287" spans="1:57" ht="15" customHeight="1" x14ac:dyDescent="0.25">
      <c r="A287" s="17">
        <v>7</v>
      </c>
      <c r="B287" s="43" t="s">
        <v>3510</v>
      </c>
      <c r="C287" s="43" t="s">
        <v>3556</v>
      </c>
      <c r="D287" s="43" t="s">
        <v>3536</v>
      </c>
      <c r="E287" s="43" t="s">
        <v>60</v>
      </c>
      <c r="F287" s="43" t="s">
        <v>61</v>
      </c>
      <c r="G287" s="43" t="s">
        <v>1357</v>
      </c>
      <c r="H287" s="43" t="s">
        <v>3513</v>
      </c>
      <c r="I287" s="43" t="s">
        <v>3557</v>
      </c>
      <c r="J287" s="44">
        <v>44256</v>
      </c>
      <c r="K287" s="44">
        <v>44530</v>
      </c>
      <c r="L287" s="43" t="s">
        <v>3550</v>
      </c>
      <c r="M287" s="43" t="s">
        <v>728</v>
      </c>
      <c r="N287" s="43" t="s">
        <v>66</v>
      </c>
      <c r="O287" s="43" t="s">
        <v>3538</v>
      </c>
      <c r="P287" s="43" t="s">
        <v>68</v>
      </c>
      <c r="Q287" s="43" t="s">
        <v>69</v>
      </c>
      <c r="R287" s="20">
        <v>8</v>
      </c>
      <c r="S287" s="20">
        <v>1</v>
      </c>
      <c r="T287" s="20">
        <v>3</v>
      </c>
      <c r="U287" s="20">
        <v>3</v>
      </c>
      <c r="V287" s="20">
        <v>1</v>
      </c>
      <c r="W287" s="20">
        <v>1</v>
      </c>
      <c r="X287" s="20" t="s">
        <v>3551</v>
      </c>
      <c r="Y287" s="20">
        <v>3</v>
      </c>
      <c r="Z287" s="20" t="s">
        <v>3552</v>
      </c>
      <c r="AA287" s="20">
        <v>3</v>
      </c>
      <c r="AB287" s="20" t="s">
        <v>3553</v>
      </c>
      <c r="AC287" s="20"/>
      <c r="AD287" s="20"/>
      <c r="AE287" s="20">
        <f t="shared" si="32"/>
        <v>7</v>
      </c>
      <c r="AF287" s="21">
        <v>44295</v>
      </c>
      <c r="AG287" s="21">
        <v>44379</v>
      </c>
      <c r="AH287" s="21">
        <v>44482</v>
      </c>
      <c r="AI287" s="21"/>
      <c r="AJ287" s="23">
        <f t="shared" si="33"/>
        <v>0.875</v>
      </c>
      <c r="AK287" s="23">
        <f t="shared" si="34"/>
        <v>1</v>
      </c>
      <c r="AL287" s="23">
        <f t="shared" si="35"/>
        <v>1</v>
      </c>
      <c r="AM287" s="23">
        <f t="shared" si="36"/>
        <v>1</v>
      </c>
      <c r="AN287" s="23">
        <f t="shared" si="37"/>
        <v>0</v>
      </c>
      <c r="AO287" s="22" t="s">
        <v>72</v>
      </c>
      <c r="AP287" s="22" t="s">
        <v>72</v>
      </c>
      <c r="AQ287" s="22" t="s">
        <v>72</v>
      </c>
      <c r="AR287" s="22"/>
      <c r="AS287" s="22" t="s">
        <v>870</v>
      </c>
      <c r="AT287" s="22" t="s">
        <v>734</v>
      </c>
      <c r="AU287" s="22" t="s">
        <v>735</v>
      </c>
      <c r="AV287" s="22"/>
      <c r="AW287" s="22" t="s">
        <v>72</v>
      </c>
      <c r="AX287" s="22" t="s">
        <v>72</v>
      </c>
      <c r="AY287" s="22"/>
      <c r="AZ287" s="22"/>
      <c r="BA287" s="22" t="s">
        <v>3554</v>
      </c>
      <c r="BB287" s="22" t="s">
        <v>3555</v>
      </c>
      <c r="BC287" s="22"/>
      <c r="BD287" s="22"/>
      <c r="BE287" s="43" t="s">
        <v>3522</v>
      </c>
    </row>
    <row r="288" spans="1:57" ht="15" customHeight="1" x14ac:dyDescent="0.25">
      <c r="A288" s="17">
        <v>8</v>
      </c>
      <c r="B288" s="43" t="s">
        <v>3510</v>
      </c>
      <c r="C288" s="43" t="s">
        <v>152</v>
      </c>
      <c r="D288" s="43" t="s">
        <v>182</v>
      </c>
      <c r="E288" s="43" t="s">
        <v>183</v>
      </c>
      <c r="F288" s="43" t="s">
        <v>61</v>
      </c>
      <c r="G288" s="43" t="s">
        <v>57</v>
      </c>
      <c r="H288" s="43" t="s">
        <v>155</v>
      </c>
      <c r="I288" s="43" t="s">
        <v>194</v>
      </c>
      <c r="J288" s="44">
        <v>44197</v>
      </c>
      <c r="K288" s="44">
        <v>44561</v>
      </c>
      <c r="L288" s="43" t="s">
        <v>817</v>
      </c>
      <c r="M288" s="43" t="s">
        <v>728</v>
      </c>
      <c r="N288" s="43" t="s">
        <v>196</v>
      </c>
      <c r="O288" s="43" t="s">
        <v>186</v>
      </c>
      <c r="P288" s="43" t="s">
        <v>3</v>
      </c>
      <c r="Q288" s="43" t="s">
        <v>69</v>
      </c>
      <c r="R288" s="25">
        <v>1</v>
      </c>
      <c r="S288" s="25">
        <v>0</v>
      </c>
      <c r="T288" s="25">
        <v>0</v>
      </c>
      <c r="U288" s="25">
        <v>0.5</v>
      </c>
      <c r="V288" s="25">
        <v>0.5</v>
      </c>
      <c r="W288" s="25">
        <v>0</v>
      </c>
      <c r="X288" s="25" t="s">
        <v>3558</v>
      </c>
      <c r="Y288" s="25">
        <v>0</v>
      </c>
      <c r="Z288" s="25" t="s">
        <v>3559</v>
      </c>
      <c r="AA288" s="25">
        <v>0.5</v>
      </c>
      <c r="AB288" s="25" t="s">
        <v>3560</v>
      </c>
      <c r="AC288" s="25"/>
      <c r="AD288" s="25"/>
      <c r="AE288" s="25">
        <f t="shared" si="32"/>
        <v>0.5</v>
      </c>
      <c r="AF288" s="21">
        <v>44295</v>
      </c>
      <c r="AG288" s="21">
        <v>44379</v>
      </c>
      <c r="AH288" s="21">
        <v>44482</v>
      </c>
      <c r="AI288" s="21"/>
      <c r="AJ288" s="23">
        <f t="shared" si="33"/>
        <v>0.5</v>
      </c>
      <c r="AK288" s="23" t="str">
        <f t="shared" si="34"/>
        <v/>
      </c>
      <c r="AL288" s="23" t="str">
        <f t="shared" si="35"/>
        <v/>
      </c>
      <c r="AM288" s="23">
        <f t="shared" si="36"/>
        <v>1</v>
      </c>
      <c r="AN288" s="23">
        <f t="shared" si="37"/>
        <v>0</v>
      </c>
      <c r="AO288" s="22" t="s">
        <v>96</v>
      </c>
      <c r="AP288" s="22" t="s">
        <v>96</v>
      </c>
      <c r="AQ288" s="22" t="s">
        <v>72</v>
      </c>
      <c r="AR288" s="22"/>
      <c r="AS288" s="22" t="s">
        <v>3561</v>
      </c>
      <c r="AT288" s="22" t="s">
        <v>3562</v>
      </c>
      <c r="AU288" s="22" t="s">
        <v>735</v>
      </c>
      <c r="AV288" s="22"/>
      <c r="AW288" s="22" t="s">
        <v>96</v>
      </c>
      <c r="AX288" s="22" t="s">
        <v>96</v>
      </c>
      <c r="AY288" s="22"/>
      <c r="AZ288" s="22"/>
      <c r="BA288" s="22" t="s">
        <v>3563</v>
      </c>
      <c r="BB288" s="22" t="s">
        <v>96</v>
      </c>
      <c r="BC288" s="22"/>
      <c r="BD288" s="22"/>
      <c r="BE288" s="43" t="s">
        <v>193</v>
      </c>
    </row>
    <row r="289" spans="1:57" ht="15" customHeight="1" x14ac:dyDescent="0.25">
      <c r="A289" s="17">
        <v>9</v>
      </c>
      <c r="B289" s="43" t="s">
        <v>3510</v>
      </c>
      <c r="C289" s="43" t="s">
        <v>200</v>
      </c>
      <c r="D289" s="43" t="s">
        <v>182</v>
      </c>
      <c r="E289" s="43" t="s">
        <v>183</v>
      </c>
      <c r="F289" s="43" t="s">
        <v>61</v>
      </c>
      <c r="G289" s="43" t="s">
        <v>57</v>
      </c>
      <c r="H289" s="43" t="s">
        <v>155</v>
      </c>
      <c r="I289" s="43" t="s">
        <v>201</v>
      </c>
      <c r="J289" s="44">
        <v>44197</v>
      </c>
      <c r="K289" s="44">
        <v>44561</v>
      </c>
      <c r="L289" s="43" t="s">
        <v>202</v>
      </c>
      <c r="M289" s="43" t="s">
        <v>728</v>
      </c>
      <c r="N289" s="43" t="s">
        <v>66</v>
      </c>
      <c r="O289" s="43" t="s">
        <v>186</v>
      </c>
      <c r="P289" s="43" t="s">
        <v>3</v>
      </c>
      <c r="Q289" s="43" t="s">
        <v>69</v>
      </c>
      <c r="R289" s="20">
        <v>4</v>
      </c>
      <c r="S289" s="20">
        <v>1</v>
      </c>
      <c r="T289" s="20">
        <v>1</v>
      </c>
      <c r="U289" s="20">
        <v>1</v>
      </c>
      <c r="V289" s="20">
        <v>1</v>
      </c>
      <c r="W289" s="20">
        <v>1</v>
      </c>
      <c r="X289" s="20" t="s">
        <v>3564</v>
      </c>
      <c r="Y289" s="20">
        <v>1</v>
      </c>
      <c r="Z289" s="20" t="s">
        <v>3565</v>
      </c>
      <c r="AA289" s="20">
        <v>1</v>
      </c>
      <c r="AB289" s="20" t="s">
        <v>3566</v>
      </c>
      <c r="AC289" s="20"/>
      <c r="AD289" s="20"/>
      <c r="AE289" s="20">
        <f t="shared" si="32"/>
        <v>3</v>
      </c>
      <c r="AF289" s="21">
        <v>44295</v>
      </c>
      <c r="AG289" s="21">
        <v>44379</v>
      </c>
      <c r="AH289" s="21">
        <v>44482</v>
      </c>
      <c r="AI289" s="21"/>
      <c r="AJ289" s="23">
        <f t="shared" si="33"/>
        <v>0.75</v>
      </c>
      <c r="AK289" s="23">
        <f t="shared" si="34"/>
        <v>1</v>
      </c>
      <c r="AL289" s="23">
        <f t="shared" si="35"/>
        <v>1</v>
      </c>
      <c r="AM289" s="23">
        <f t="shared" si="36"/>
        <v>1</v>
      </c>
      <c r="AN289" s="23">
        <f t="shared" si="37"/>
        <v>0</v>
      </c>
      <c r="AO289" s="22" t="s">
        <v>72</v>
      </c>
      <c r="AP289" s="22" t="s">
        <v>72</v>
      </c>
      <c r="AQ289" s="22" t="s">
        <v>72</v>
      </c>
      <c r="AR289" s="22"/>
      <c r="AS289" s="22" t="s">
        <v>870</v>
      </c>
      <c r="AT289" s="22" t="s">
        <v>734</v>
      </c>
      <c r="AU289" s="22" t="s">
        <v>735</v>
      </c>
      <c r="AV289" s="22"/>
      <c r="AW289" s="22" t="s">
        <v>72</v>
      </c>
      <c r="AX289" s="22" t="s">
        <v>72</v>
      </c>
      <c r="AY289" s="22"/>
      <c r="AZ289" s="22"/>
      <c r="BA289" s="22" t="s">
        <v>3567</v>
      </c>
      <c r="BB289" s="22" t="s">
        <v>3568</v>
      </c>
      <c r="BC289" s="22"/>
      <c r="BD289" s="22"/>
      <c r="BE289" s="43" t="s">
        <v>193</v>
      </c>
    </row>
    <row r="290" spans="1:57" ht="15" customHeight="1" x14ac:dyDescent="0.25">
      <c r="A290" s="17">
        <v>10</v>
      </c>
      <c r="B290" s="43" t="s">
        <v>3510</v>
      </c>
      <c r="C290" s="43" t="s">
        <v>200</v>
      </c>
      <c r="D290" s="43" t="s">
        <v>182</v>
      </c>
      <c r="E290" s="43" t="s">
        <v>183</v>
      </c>
      <c r="F290" s="43" t="s">
        <v>61</v>
      </c>
      <c r="G290" s="43" t="s">
        <v>57</v>
      </c>
      <c r="H290" s="43" t="s">
        <v>155</v>
      </c>
      <c r="I290" s="43" t="s">
        <v>825</v>
      </c>
      <c r="J290" s="44">
        <v>44470</v>
      </c>
      <c r="K290" s="44">
        <v>44561</v>
      </c>
      <c r="L290" s="43" t="s">
        <v>202</v>
      </c>
      <c r="M290" s="43" t="s">
        <v>728</v>
      </c>
      <c r="N290" s="43" t="s">
        <v>66</v>
      </c>
      <c r="O290" s="43" t="s">
        <v>186</v>
      </c>
      <c r="P290" s="43" t="s">
        <v>3</v>
      </c>
      <c r="Q290" s="43" t="s">
        <v>69</v>
      </c>
      <c r="R290" s="20">
        <v>1</v>
      </c>
      <c r="S290" s="20">
        <v>0</v>
      </c>
      <c r="T290" s="20">
        <v>0</v>
      </c>
      <c r="U290" s="20">
        <v>0</v>
      </c>
      <c r="V290" s="20">
        <v>1</v>
      </c>
      <c r="W290" s="20">
        <v>0</v>
      </c>
      <c r="X290" s="20" t="s">
        <v>3558</v>
      </c>
      <c r="Y290" s="20">
        <v>0</v>
      </c>
      <c r="Z290" s="20" t="s">
        <v>1297</v>
      </c>
      <c r="AA290" s="20">
        <v>0</v>
      </c>
      <c r="AB290" s="20" t="s">
        <v>1297</v>
      </c>
      <c r="AC290" s="20"/>
      <c r="AD290" s="20"/>
      <c r="AE290" s="20">
        <f t="shared" si="32"/>
        <v>0</v>
      </c>
      <c r="AF290" s="21">
        <v>44295</v>
      </c>
      <c r="AG290" s="21">
        <v>44379</v>
      </c>
      <c r="AH290" s="21">
        <v>44482</v>
      </c>
      <c r="AI290" s="21"/>
      <c r="AJ290" s="23">
        <f t="shared" si="33"/>
        <v>0</v>
      </c>
      <c r="AK290" s="23" t="str">
        <f t="shared" si="34"/>
        <v/>
      </c>
      <c r="AL290" s="23" t="str">
        <f t="shared" si="35"/>
        <v/>
      </c>
      <c r="AM290" s="23" t="str">
        <f t="shared" si="36"/>
        <v/>
      </c>
      <c r="AN290" s="23">
        <f t="shared" si="37"/>
        <v>0</v>
      </c>
      <c r="AO290" s="22" t="s">
        <v>96</v>
      </c>
      <c r="AP290" s="22" t="s">
        <v>96</v>
      </c>
      <c r="AQ290" s="22" t="s">
        <v>96</v>
      </c>
      <c r="AR290" s="22"/>
      <c r="AS290" s="22" t="s">
        <v>3569</v>
      </c>
      <c r="AT290" s="22" t="s">
        <v>3570</v>
      </c>
      <c r="AU290" s="22" t="s">
        <v>96</v>
      </c>
      <c r="AV290" s="22"/>
      <c r="AW290" s="22" t="s">
        <v>96</v>
      </c>
      <c r="AX290" s="22" t="s">
        <v>96</v>
      </c>
      <c r="AY290" s="22"/>
      <c r="AZ290" s="22"/>
      <c r="BA290" s="22" t="s">
        <v>96</v>
      </c>
      <c r="BB290" s="22" t="s">
        <v>96</v>
      </c>
      <c r="BC290" s="22"/>
      <c r="BD290" s="22"/>
      <c r="BE290" s="43" t="s">
        <v>193</v>
      </c>
    </row>
    <row r="291" spans="1:57" ht="15" customHeight="1" x14ac:dyDescent="0.25">
      <c r="A291" s="17">
        <v>11</v>
      </c>
      <c r="B291" s="43" t="s">
        <v>3510</v>
      </c>
      <c r="C291" s="43" t="s">
        <v>58</v>
      </c>
      <c r="D291" s="43" t="s">
        <v>182</v>
      </c>
      <c r="E291" s="43" t="s">
        <v>183</v>
      </c>
      <c r="F291" s="43" t="s">
        <v>61</v>
      </c>
      <c r="G291" s="43" t="s">
        <v>57</v>
      </c>
      <c r="H291" s="43" t="s">
        <v>155</v>
      </c>
      <c r="I291" s="43" t="s">
        <v>829</v>
      </c>
      <c r="J291" s="44">
        <v>44197</v>
      </c>
      <c r="K291" s="44">
        <v>44561</v>
      </c>
      <c r="L291" s="43" t="s">
        <v>215</v>
      </c>
      <c r="M291" s="43" t="s">
        <v>728</v>
      </c>
      <c r="N291" s="43" t="s">
        <v>66</v>
      </c>
      <c r="O291" s="43" t="s">
        <v>186</v>
      </c>
      <c r="P291" s="43" t="s">
        <v>3</v>
      </c>
      <c r="Q291" s="43" t="s">
        <v>69</v>
      </c>
      <c r="R291" s="20">
        <v>4</v>
      </c>
      <c r="S291" s="20">
        <v>1</v>
      </c>
      <c r="T291" s="20">
        <v>1</v>
      </c>
      <c r="U291" s="20">
        <v>1</v>
      </c>
      <c r="V291" s="20">
        <v>1</v>
      </c>
      <c r="W291" s="20">
        <v>1</v>
      </c>
      <c r="X291" s="20" t="s">
        <v>3571</v>
      </c>
      <c r="Y291" s="20">
        <v>1</v>
      </c>
      <c r="Z291" s="20" t="s">
        <v>3572</v>
      </c>
      <c r="AA291" s="20">
        <v>1</v>
      </c>
      <c r="AB291" s="20" t="s">
        <v>3573</v>
      </c>
      <c r="AC291" s="20"/>
      <c r="AD291" s="20"/>
      <c r="AE291" s="20">
        <f t="shared" si="32"/>
        <v>3</v>
      </c>
      <c r="AF291" s="21">
        <v>44295</v>
      </c>
      <c r="AG291" s="21">
        <v>44379</v>
      </c>
      <c r="AH291" s="21">
        <v>44482</v>
      </c>
      <c r="AI291" s="21"/>
      <c r="AJ291" s="23">
        <f t="shared" si="33"/>
        <v>0.75</v>
      </c>
      <c r="AK291" s="23">
        <f t="shared" si="34"/>
        <v>1</v>
      </c>
      <c r="AL291" s="23">
        <f t="shared" si="35"/>
        <v>1</v>
      </c>
      <c r="AM291" s="23">
        <f t="shared" si="36"/>
        <v>1</v>
      </c>
      <c r="AN291" s="23">
        <f t="shared" si="37"/>
        <v>0</v>
      </c>
      <c r="AO291" s="22" t="s">
        <v>72</v>
      </c>
      <c r="AP291" s="22" t="s">
        <v>72</v>
      </c>
      <c r="AQ291" s="22" t="s">
        <v>72</v>
      </c>
      <c r="AR291" s="22"/>
      <c r="AS291" s="22" t="s">
        <v>870</v>
      </c>
      <c r="AT291" s="22" t="s">
        <v>734</v>
      </c>
      <c r="AU291" s="22" t="s">
        <v>735</v>
      </c>
      <c r="AV291" s="22"/>
      <c r="AW291" s="22" t="s">
        <v>72</v>
      </c>
      <c r="AX291" s="22" t="s">
        <v>72</v>
      </c>
      <c r="AY291" s="22"/>
      <c r="AZ291" s="22"/>
      <c r="BA291" s="22" t="s">
        <v>3574</v>
      </c>
      <c r="BB291" s="22" t="s">
        <v>3575</v>
      </c>
      <c r="BC291" s="22"/>
      <c r="BD291" s="22"/>
      <c r="BE291" s="43" t="s">
        <v>193</v>
      </c>
    </row>
    <row r="292" spans="1:57" ht="15" customHeight="1" x14ac:dyDescent="0.25">
      <c r="A292" s="17">
        <v>12</v>
      </c>
      <c r="B292" s="43" t="s">
        <v>3510</v>
      </c>
      <c r="C292" s="43" t="s">
        <v>58</v>
      </c>
      <c r="D292" s="43" t="s">
        <v>182</v>
      </c>
      <c r="E292" s="43" t="s">
        <v>183</v>
      </c>
      <c r="F292" s="43" t="s">
        <v>61</v>
      </c>
      <c r="G292" s="43" t="s">
        <v>57</v>
      </c>
      <c r="H292" s="43" t="s">
        <v>155</v>
      </c>
      <c r="I292" s="43" t="s">
        <v>833</v>
      </c>
      <c r="J292" s="44">
        <v>44470</v>
      </c>
      <c r="K292" s="44">
        <v>44561</v>
      </c>
      <c r="L292" s="43" t="s">
        <v>215</v>
      </c>
      <c r="M292" s="43" t="s">
        <v>728</v>
      </c>
      <c r="N292" s="43" t="s">
        <v>66</v>
      </c>
      <c r="O292" s="43" t="s">
        <v>186</v>
      </c>
      <c r="P292" s="43" t="s">
        <v>3</v>
      </c>
      <c r="Q292" s="43" t="s">
        <v>69</v>
      </c>
      <c r="R292" s="20">
        <v>2</v>
      </c>
      <c r="S292" s="20">
        <v>0</v>
      </c>
      <c r="T292" s="20">
        <v>0</v>
      </c>
      <c r="U292" s="20">
        <v>0</v>
      </c>
      <c r="V292" s="20">
        <v>2</v>
      </c>
      <c r="W292" s="20">
        <v>0</v>
      </c>
      <c r="X292" s="20" t="s">
        <v>3558</v>
      </c>
      <c r="Y292" s="20">
        <v>0</v>
      </c>
      <c r="Z292" s="20" t="s">
        <v>1297</v>
      </c>
      <c r="AA292" s="20">
        <v>0</v>
      </c>
      <c r="AB292" s="20" t="s">
        <v>1297</v>
      </c>
      <c r="AC292" s="20"/>
      <c r="AD292" s="20"/>
      <c r="AE292" s="20">
        <f t="shared" si="32"/>
        <v>0</v>
      </c>
      <c r="AF292" s="21">
        <v>44295</v>
      </c>
      <c r="AG292" s="21">
        <v>44379</v>
      </c>
      <c r="AH292" s="21">
        <v>44482</v>
      </c>
      <c r="AI292" s="21"/>
      <c r="AJ292" s="23">
        <f t="shared" si="33"/>
        <v>0</v>
      </c>
      <c r="AK292" s="23" t="str">
        <f t="shared" si="34"/>
        <v/>
      </c>
      <c r="AL292" s="23" t="str">
        <f t="shared" si="35"/>
        <v/>
      </c>
      <c r="AM292" s="23" t="str">
        <f t="shared" si="36"/>
        <v/>
      </c>
      <c r="AN292" s="23">
        <f t="shared" si="37"/>
        <v>0</v>
      </c>
      <c r="AO292" s="22" t="s">
        <v>96</v>
      </c>
      <c r="AP292" s="22" t="s">
        <v>96</v>
      </c>
      <c r="AQ292" s="22" t="s">
        <v>96</v>
      </c>
      <c r="AR292" s="22"/>
      <c r="AS292" s="22" t="s">
        <v>3569</v>
      </c>
      <c r="AT292" s="22" t="s">
        <v>3570</v>
      </c>
      <c r="AU292" s="22" t="s">
        <v>96</v>
      </c>
      <c r="AV292" s="22"/>
      <c r="AW292" s="22" t="s">
        <v>96</v>
      </c>
      <c r="AX292" s="22" t="s">
        <v>96</v>
      </c>
      <c r="AY292" s="22"/>
      <c r="AZ292" s="22"/>
      <c r="BA292" s="22" t="s">
        <v>96</v>
      </c>
      <c r="BB292" s="22" t="s">
        <v>96</v>
      </c>
      <c r="BC292" s="22"/>
      <c r="BD292" s="22"/>
      <c r="BE292" s="43" t="s">
        <v>193</v>
      </c>
    </row>
    <row r="293" spans="1:57" ht="15" customHeight="1" x14ac:dyDescent="0.25">
      <c r="A293" s="17">
        <v>13</v>
      </c>
      <c r="B293" s="43" t="s">
        <v>3510</v>
      </c>
      <c r="C293" s="43" t="s">
        <v>152</v>
      </c>
      <c r="D293" s="43" t="s">
        <v>182</v>
      </c>
      <c r="E293" s="43" t="s">
        <v>183</v>
      </c>
      <c r="F293" s="43" t="s">
        <v>61</v>
      </c>
      <c r="G293" s="43" t="s">
        <v>57</v>
      </c>
      <c r="H293" s="43" t="s">
        <v>155</v>
      </c>
      <c r="I293" s="43" t="s">
        <v>836</v>
      </c>
      <c r="J293" s="44">
        <v>44317</v>
      </c>
      <c r="K293" s="44">
        <v>44561</v>
      </c>
      <c r="L293" s="43" t="s">
        <v>244</v>
      </c>
      <c r="M293" s="43" t="s">
        <v>728</v>
      </c>
      <c r="N293" s="43" t="s">
        <v>66</v>
      </c>
      <c r="O293" s="43" t="s">
        <v>186</v>
      </c>
      <c r="P293" s="43" t="s">
        <v>3</v>
      </c>
      <c r="Q293" s="43" t="s">
        <v>69</v>
      </c>
      <c r="R293" s="20">
        <v>4</v>
      </c>
      <c r="S293" s="20">
        <v>0</v>
      </c>
      <c r="T293" s="20">
        <v>2</v>
      </c>
      <c r="U293" s="20">
        <v>1</v>
      </c>
      <c r="V293" s="20">
        <v>1</v>
      </c>
      <c r="W293" s="20">
        <v>0</v>
      </c>
      <c r="X293" s="20" t="s">
        <v>3558</v>
      </c>
      <c r="Y293" s="20">
        <v>0</v>
      </c>
      <c r="Z293" s="20" t="s">
        <v>3576</v>
      </c>
      <c r="AA293" s="20">
        <v>2</v>
      </c>
      <c r="AB293" s="20" t="s">
        <v>3577</v>
      </c>
      <c r="AC293" s="20"/>
      <c r="AD293" s="20"/>
      <c r="AE293" s="20">
        <f t="shared" si="32"/>
        <v>2</v>
      </c>
      <c r="AF293" s="21">
        <v>44295</v>
      </c>
      <c r="AG293" s="21">
        <v>44379</v>
      </c>
      <c r="AH293" s="21">
        <v>44482</v>
      </c>
      <c r="AI293" s="21"/>
      <c r="AJ293" s="23">
        <f t="shared" si="33"/>
        <v>0.5</v>
      </c>
      <c r="AK293" s="23" t="str">
        <f t="shared" si="34"/>
        <v/>
      </c>
      <c r="AL293" s="23">
        <f t="shared" si="35"/>
        <v>0</v>
      </c>
      <c r="AM293" s="23">
        <f t="shared" si="36"/>
        <v>1</v>
      </c>
      <c r="AN293" s="23">
        <f t="shared" si="37"/>
        <v>0</v>
      </c>
      <c r="AO293" s="22" t="s">
        <v>96</v>
      </c>
      <c r="AP293" s="22" t="s">
        <v>96</v>
      </c>
      <c r="AQ293" s="22" t="s">
        <v>72</v>
      </c>
      <c r="AR293" s="22"/>
      <c r="AS293" s="22" t="s">
        <v>3569</v>
      </c>
      <c r="AT293" s="22" t="s">
        <v>734</v>
      </c>
      <c r="AU293" s="22" t="s">
        <v>735</v>
      </c>
      <c r="AV293" s="22"/>
      <c r="AW293" s="22" t="s">
        <v>96</v>
      </c>
      <c r="AX293" s="22" t="s">
        <v>96</v>
      </c>
      <c r="AY293" s="22"/>
      <c r="AZ293" s="22"/>
      <c r="BA293" s="22" t="s">
        <v>96</v>
      </c>
      <c r="BB293" s="22" t="s">
        <v>96</v>
      </c>
      <c r="BC293" s="22"/>
      <c r="BD293" s="22"/>
      <c r="BE293" s="43" t="s">
        <v>193</v>
      </c>
    </row>
    <row r="294" spans="1:57" ht="15" customHeight="1" x14ac:dyDescent="0.25">
      <c r="A294" s="17">
        <v>1</v>
      </c>
      <c r="B294" s="43" t="s">
        <v>3630</v>
      </c>
      <c r="C294" s="43" t="s">
        <v>3631</v>
      </c>
      <c r="D294" s="43" t="s">
        <v>3632</v>
      </c>
      <c r="E294" s="43" t="s">
        <v>60</v>
      </c>
      <c r="F294" s="43" t="s">
        <v>61</v>
      </c>
      <c r="G294" s="43" t="s">
        <v>57</v>
      </c>
      <c r="H294" s="43" t="s">
        <v>90</v>
      </c>
      <c r="I294" s="43" t="s">
        <v>3633</v>
      </c>
      <c r="J294" s="44">
        <v>44197</v>
      </c>
      <c r="K294" s="44">
        <v>44227</v>
      </c>
      <c r="L294" s="43" t="s">
        <v>3634</v>
      </c>
      <c r="M294" s="43" t="s">
        <v>728</v>
      </c>
      <c r="N294" s="43" t="s">
        <v>66</v>
      </c>
      <c r="O294" s="43" t="s">
        <v>3635</v>
      </c>
      <c r="P294" s="43" t="s">
        <v>68</v>
      </c>
      <c r="Q294" s="43" t="s">
        <v>69</v>
      </c>
      <c r="R294" s="60">
        <v>1</v>
      </c>
      <c r="S294" s="60">
        <v>1</v>
      </c>
      <c r="T294" s="60">
        <v>0</v>
      </c>
      <c r="U294" s="60">
        <v>0</v>
      </c>
      <c r="V294" s="60">
        <v>0</v>
      </c>
      <c r="W294" s="60">
        <v>1</v>
      </c>
      <c r="X294" s="60" t="s">
        <v>3636</v>
      </c>
      <c r="Y294" s="60">
        <v>0</v>
      </c>
      <c r="Z294" s="60" t="s">
        <v>3637</v>
      </c>
      <c r="AA294" s="60">
        <v>0</v>
      </c>
      <c r="AB294" s="60" t="s">
        <v>3637</v>
      </c>
      <c r="AC294" s="60"/>
      <c r="AD294" s="60"/>
      <c r="AE294" s="60">
        <f t="shared" si="32"/>
        <v>1</v>
      </c>
      <c r="AF294" s="21">
        <v>44295</v>
      </c>
      <c r="AG294" s="21">
        <v>44379</v>
      </c>
      <c r="AH294" s="21">
        <v>44482</v>
      </c>
      <c r="AI294" s="21"/>
      <c r="AJ294" s="23">
        <f t="shared" si="33"/>
        <v>1</v>
      </c>
      <c r="AK294" s="23">
        <f t="shared" si="34"/>
        <v>1</v>
      </c>
      <c r="AL294" s="23" t="str">
        <f t="shared" si="35"/>
        <v/>
      </c>
      <c r="AM294" s="23" t="str">
        <f t="shared" si="36"/>
        <v/>
      </c>
      <c r="AN294" s="23" t="str">
        <f t="shared" si="37"/>
        <v/>
      </c>
      <c r="AO294" s="22" t="s">
        <v>72</v>
      </c>
      <c r="AP294" s="22" t="s">
        <v>96</v>
      </c>
      <c r="AQ294" s="22" t="s">
        <v>96</v>
      </c>
      <c r="AR294" s="22"/>
      <c r="AS294" s="22" t="s">
        <v>3638</v>
      </c>
      <c r="AT294" s="22" t="s">
        <v>3639</v>
      </c>
      <c r="AU294" s="22" t="s">
        <v>3092</v>
      </c>
      <c r="AV294" s="22"/>
      <c r="AW294" s="22" t="s">
        <v>72</v>
      </c>
      <c r="AX294" s="22" t="s">
        <v>96</v>
      </c>
      <c r="AY294" s="22"/>
      <c r="AZ294" s="22"/>
      <c r="BA294" s="22" t="s">
        <v>3640</v>
      </c>
      <c r="BB294" s="22" t="s">
        <v>96</v>
      </c>
      <c r="BC294" s="22"/>
      <c r="BD294" s="22"/>
      <c r="BE294" s="43" t="s">
        <v>193</v>
      </c>
    </row>
    <row r="295" spans="1:57" ht="15" customHeight="1" x14ac:dyDescent="0.25">
      <c r="A295" s="17">
        <v>2</v>
      </c>
      <c r="B295" s="43" t="s">
        <v>3630</v>
      </c>
      <c r="C295" s="43" t="s">
        <v>3631</v>
      </c>
      <c r="D295" s="43" t="s">
        <v>3632</v>
      </c>
      <c r="E295" s="43" t="s">
        <v>60</v>
      </c>
      <c r="F295" s="43" t="s">
        <v>61</v>
      </c>
      <c r="G295" s="43" t="s">
        <v>57</v>
      </c>
      <c r="H295" s="43" t="s">
        <v>90</v>
      </c>
      <c r="I295" s="43" t="s">
        <v>3641</v>
      </c>
      <c r="J295" s="44">
        <v>44197</v>
      </c>
      <c r="K295" s="44">
        <v>44561</v>
      </c>
      <c r="L295" s="43" t="s">
        <v>3642</v>
      </c>
      <c r="M295" s="43" t="s">
        <v>728</v>
      </c>
      <c r="N295" s="43" t="s">
        <v>196</v>
      </c>
      <c r="O295" s="43" t="s">
        <v>3635</v>
      </c>
      <c r="P295" s="43" t="s">
        <v>68</v>
      </c>
      <c r="Q295" s="43" t="s">
        <v>69</v>
      </c>
      <c r="R295" s="46">
        <v>1</v>
      </c>
      <c r="S295" s="46">
        <v>0.25</v>
      </c>
      <c r="T295" s="46">
        <v>0.25</v>
      </c>
      <c r="U295" s="46">
        <v>0.25</v>
      </c>
      <c r="V295" s="46">
        <v>0.25</v>
      </c>
      <c r="W295" s="46">
        <v>0.25</v>
      </c>
      <c r="X295" s="46" t="s">
        <v>3643</v>
      </c>
      <c r="Y295" s="46">
        <v>0.25</v>
      </c>
      <c r="Z295" s="46" t="s">
        <v>3644</v>
      </c>
      <c r="AA295" s="46">
        <v>0.25</v>
      </c>
      <c r="AB295" s="46" t="s">
        <v>3645</v>
      </c>
      <c r="AC295" s="46"/>
      <c r="AD295" s="46"/>
      <c r="AE295" s="46">
        <f t="shared" si="32"/>
        <v>0.75</v>
      </c>
      <c r="AF295" s="21">
        <v>44295</v>
      </c>
      <c r="AG295" s="21">
        <v>44379</v>
      </c>
      <c r="AH295" s="21">
        <v>44482</v>
      </c>
      <c r="AI295" s="21"/>
      <c r="AJ295" s="23">
        <f t="shared" si="33"/>
        <v>0.75</v>
      </c>
      <c r="AK295" s="23">
        <f t="shared" si="34"/>
        <v>1</v>
      </c>
      <c r="AL295" s="23">
        <f t="shared" si="35"/>
        <v>1</v>
      </c>
      <c r="AM295" s="23">
        <f t="shared" si="36"/>
        <v>1</v>
      </c>
      <c r="AN295" s="23">
        <f t="shared" si="37"/>
        <v>0</v>
      </c>
      <c r="AO295" s="22" t="s">
        <v>72</v>
      </c>
      <c r="AP295" s="22" t="s">
        <v>72</v>
      </c>
      <c r="AQ295" s="22" t="s">
        <v>72</v>
      </c>
      <c r="AR295" s="22"/>
      <c r="AS295" s="22" t="s">
        <v>3646</v>
      </c>
      <c r="AT295" s="22" t="s">
        <v>3647</v>
      </c>
      <c r="AU295" s="22" t="s">
        <v>3648</v>
      </c>
      <c r="AV295" s="22"/>
      <c r="AW295" s="22" t="s">
        <v>72</v>
      </c>
      <c r="AX295" s="22" t="s">
        <v>72</v>
      </c>
      <c r="AY295" s="22"/>
      <c r="AZ295" s="22"/>
      <c r="BA295" s="22" t="s">
        <v>3649</v>
      </c>
      <c r="BB295" s="22" t="s">
        <v>3650</v>
      </c>
      <c r="BC295" s="22"/>
      <c r="BD295" s="22"/>
      <c r="BE295" s="43" t="s">
        <v>193</v>
      </c>
    </row>
    <row r="296" spans="1:57" ht="15" customHeight="1" x14ac:dyDescent="0.25">
      <c r="A296" s="17">
        <v>3</v>
      </c>
      <c r="B296" s="43" t="s">
        <v>3630</v>
      </c>
      <c r="C296" s="43" t="s">
        <v>3651</v>
      </c>
      <c r="D296" s="43" t="s">
        <v>3632</v>
      </c>
      <c r="E296" s="43" t="s">
        <v>60</v>
      </c>
      <c r="F296" s="43" t="s">
        <v>61</v>
      </c>
      <c r="G296" s="43" t="s">
        <v>57</v>
      </c>
      <c r="H296" s="43" t="s">
        <v>90</v>
      </c>
      <c r="I296" s="43" t="s">
        <v>3652</v>
      </c>
      <c r="J296" s="44">
        <v>44197</v>
      </c>
      <c r="K296" s="44">
        <v>44561</v>
      </c>
      <c r="L296" s="43" t="s">
        <v>3653</v>
      </c>
      <c r="M296" s="43" t="s">
        <v>728</v>
      </c>
      <c r="N296" s="43" t="s">
        <v>196</v>
      </c>
      <c r="O296" s="43" t="s">
        <v>3635</v>
      </c>
      <c r="P296" s="43" t="s">
        <v>68</v>
      </c>
      <c r="Q296" s="43" t="s">
        <v>69</v>
      </c>
      <c r="R296" s="46">
        <v>1</v>
      </c>
      <c r="S296" s="46">
        <v>0.25</v>
      </c>
      <c r="T296" s="46">
        <v>0.25</v>
      </c>
      <c r="U296" s="46">
        <v>0.25</v>
      </c>
      <c r="V296" s="46">
        <v>0.25</v>
      </c>
      <c r="W296" s="46">
        <v>0.25</v>
      </c>
      <c r="X296" s="46" t="s">
        <v>3654</v>
      </c>
      <c r="Y296" s="46">
        <v>0.25</v>
      </c>
      <c r="Z296" s="46" t="s">
        <v>3655</v>
      </c>
      <c r="AA296" s="46">
        <v>0.25</v>
      </c>
      <c r="AB296" s="46" t="s">
        <v>3656</v>
      </c>
      <c r="AC296" s="46"/>
      <c r="AD296" s="46"/>
      <c r="AE296" s="46">
        <f t="shared" si="32"/>
        <v>0.75</v>
      </c>
      <c r="AF296" s="21">
        <v>44295</v>
      </c>
      <c r="AG296" s="21">
        <v>44379</v>
      </c>
      <c r="AH296" s="21">
        <v>44482</v>
      </c>
      <c r="AI296" s="21"/>
      <c r="AJ296" s="23">
        <f t="shared" si="33"/>
        <v>0.75</v>
      </c>
      <c r="AK296" s="23">
        <f t="shared" si="34"/>
        <v>1</v>
      </c>
      <c r="AL296" s="23">
        <f t="shared" si="35"/>
        <v>1</v>
      </c>
      <c r="AM296" s="23">
        <f t="shared" si="36"/>
        <v>1</v>
      </c>
      <c r="AN296" s="23">
        <f t="shared" si="37"/>
        <v>0</v>
      </c>
      <c r="AO296" s="22" t="s">
        <v>72</v>
      </c>
      <c r="AP296" s="22" t="s">
        <v>72</v>
      </c>
      <c r="AQ296" s="22" t="s">
        <v>72</v>
      </c>
      <c r="AR296" s="22"/>
      <c r="AS296" s="22" t="s">
        <v>3657</v>
      </c>
      <c r="AT296" s="22" t="s">
        <v>3647</v>
      </c>
      <c r="AU296" s="22" t="s">
        <v>3658</v>
      </c>
      <c r="AV296" s="22"/>
      <c r="AW296" s="22" t="s">
        <v>72</v>
      </c>
      <c r="AX296" s="22" t="s">
        <v>72</v>
      </c>
      <c r="AY296" s="22"/>
      <c r="AZ296" s="22"/>
      <c r="BA296" s="22" t="s">
        <v>3659</v>
      </c>
      <c r="BB296" s="22" t="s">
        <v>3660</v>
      </c>
      <c r="BC296" s="22"/>
      <c r="BD296" s="22"/>
      <c r="BE296" s="43" t="s">
        <v>193</v>
      </c>
    </row>
    <row r="297" spans="1:57" ht="15" customHeight="1" x14ac:dyDescent="0.25">
      <c r="A297" s="17">
        <v>4</v>
      </c>
      <c r="B297" s="43" t="s">
        <v>3630</v>
      </c>
      <c r="C297" s="43" t="s">
        <v>3661</v>
      </c>
      <c r="D297" s="43" t="s">
        <v>3632</v>
      </c>
      <c r="E297" s="43" t="s">
        <v>60</v>
      </c>
      <c r="F297" s="43" t="s">
        <v>61</v>
      </c>
      <c r="G297" s="43" t="s">
        <v>57</v>
      </c>
      <c r="H297" s="43" t="s">
        <v>90</v>
      </c>
      <c r="I297" s="43" t="s">
        <v>3662</v>
      </c>
      <c r="J297" s="44">
        <v>44197</v>
      </c>
      <c r="K297" s="44">
        <v>44561</v>
      </c>
      <c r="L297" s="43" t="s">
        <v>3663</v>
      </c>
      <c r="M297" s="43" t="s">
        <v>728</v>
      </c>
      <c r="N297" s="43" t="s">
        <v>196</v>
      </c>
      <c r="O297" s="43" t="s">
        <v>3635</v>
      </c>
      <c r="P297" s="43" t="s">
        <v>68</v>
      </c>
      <c r="Q297" s="43" t="s">
        <v>69</v>
      </c>
      <c r="R297" s="46">
        <v>1</v>
      </c>
      <c r="S297" s="46">
        <v>0.25</v>
      </c>
      <c r="T297" s="46">
        <v>0.25</v>
      </c>
      <c r="U297" s="46">
        <v>0.25</v>
      </c>
      <c r="V297" s="46">
        <v>0.25</v>
      </c>
      <c r="W297" s="46">
        <v>0.25</v>
      </c>
      <c r="X297" s="46" t="s">
        <v>3664</v>
      </c>
      <c r="Y297" s="46">
        <v>0.25</v>
      </c>
      <c r="Z297" s="46" t="s">
        <v>3665</v>
      </c>
      <c r="AA297" s="46">
        <v>0.25</v>
      </c>
      <c r="AB297" s="46" t="s">
        <v>3666</v>
      </c>
      <c r="AC297" s="46"/>
      <c r="AD297" s="46"/>
      <c r="AE297" s="46">
        <f t="shared" si="32"/>
        <v>0.75</v>
      </c>
      <c r="AF297" s="21">
        <v>44295</v>
      </c>
      <c r="AG297" s="21">
        <v>44379</v>
      </c>
      <c r="AH297" s="21">
        <v>44482</v>
      </c>
      <c r="AI297" s="21"/>
      <c r="AJ297" s="23">
        <f t="shared" si="33"/>
        <v>0.75</v>
      </c>
      <c r="AK297" s="23">
        <f t="shared" si="34"/>
        <v>1</v>
      </c>
      <c r="AL297" s="23">
        <f t="shared" si="35"/>
        <v>1</v>
      </c>
      <c r="AM297" s="23">
        <f t="shared" si="36"/>
        <v>1</v>
      </c>
      <c r="AN297" s="23">
        <f t="shared" si="37"/>
        <v>0</v>
      </c>
      <c r="AO297" s="22" t="s">
        <v>72</v>
      </c>
      <c r="AP297" s="22" t="s">
        <v>72</v>
      </c>
      <c r="AQ297" s="22" t="s">
        <v>72</v>
      </c>
      <c r="AR297" s="22"/>
      <c r="AS297" s="22" t="s">
        <v>3667</v>
      </c>
      <c r="AT297" s="22" t="s">
        <v>3647</v>
      </c>
      <c r="AU297" s="22" t="s">
        <v>3668</v>
      </c>
      <c r="AV297" s="22"/>
      <c r="AW297" s="22" t="s">
        <v>72</v>
      </c>
      <c r="AX297" s="22" t="s">
        <v>72</v>
      </c>
      <c r="AY297" s="22"/>
      <c r="AZ297" s="22"/>
      <c r="BA297" s="22" t="s">
        <v>3669</v>
      </c>
      <c r="BB297" s="22" t="s">
        <v>3670</v>
      </c>
      <c r="BC297" s="22"/>
      <c r="BD297" s="22"/>
      <c r="BE297" s="43" t="s">
        <v>193</v>
      </c>
    </row>
    <row r="298" spans="1:57" ht="15" customHeight="1" x14ac:dyDescent="0.25">
      <c r="A298" s="17">
        <v>5</v>
      </c>
      <c r="B298" s="43" t="s">
        <v>3630</v>
      </c>
      <c r="C298" s="43" t="s">
        <v>3631</v>
      </c>
      <c r="D298" s="43" t="s">
        <v>3632</v>
      </c>
      <c r="E298" s="43" t="s">
        <v>60</v>
      </c>
      <c r="F298" s="43" t="s">
        <v>61</v>
      </c>
      <c r="G298" s="43" t="s">
        <v>57</v>
      </c>
      <c r="H298" s="43" t="s">
        <v>90</v>
      </c>
      <c r="I298" s="43" t="s">
        <v>3671</v>
      </c>
      <c r="J298" s="44">
        <v>44197</v>
      </c>
      <c r="K298" s="44">
        <v>44561</v>
      </c>
      <c r="L298" s="43" t="s">
        <v>3672</v>
      </c>
      <c r="M298" s="43" t="s">
        <v>728</v>
      </c>
      <c r="N298" s="43" t="s">
        <v>196</v>
      </c>
      <c r="O298" s="43" t="s">
        <v>3635</v>
      </c>
      <c r="P298" s="43" t="s">
        <v>68</v>
      </c>
      <c r="Q298" s="43" t="s">
        <v>69</v>
      </c>
      <c r="R298" s="46">
        <v>1</v>
      </c>
      <c r="S298" s="46">
        <v>0.25</v>
      </c>
      <c r="T298" s="46">
        <v>0.25</v>
      </c>
      <c r="U298" s="46">
        <v>0.25</v>
      </c>
      <c r="V298" s="46">
        <v>0.25</v>
      </c>
      <c r="W298" s="46">
        <v>0.25</v>
      </c>
      <c r="X298" s="46" t="s">
        <v>3673</v>
      </c>
      <c r="Y298" s="46">
        <v>0.25</v>
      </c>
      <c r="Z298" s="46" t="s">
        <v>3674</v>
      </c>
      <c r="AA298" s="46">
        <v>0.25</v>
      </c>
      <c r="AB298" s="46" t="s">
        <v>3675</v>
      </c>
      <c r="AC298" s="46"/>
      <c r="AD298" s="46"/>
      <c r="AE298" s="46">
        <f t="shared" si="32"/>
        <v>0.75</v>
      </c>
      <c r="AF298" s="21">
        <v>44295</v>
      </c>
      <c r="AG298" s="21">
        <v>44379</v>
      </c>
      <c r="AH298" s="21">
        <v>44482</v>
      </c>
      <c r="AI298" s="21"/>
      <c r="AJ298" s="23">
        <f t="shared" si="33"/>
        <v>0.75</v>
      </c>
      <c r="AK298" s="23">
        <f t="shared" si="34"/>
        <v>1</v>
      </c>
      <c r="AL298" s="23">
        <f t="shared" si="35"/>
        <v>1</v>
      </c>
      <c r="AM298" s="23">
        <f t="shared" si="36"/>
        <v>1</v>
      </c>
      <c r="AN298" s="23">
        <f t="shared" si="37"/>
        <v>0</v>
      </c>
      <c r="AO298" s="22" t="s">
        <v>72</v>
      </c>
      <c r="AP298" s="22" t="s">
        <v>72</v>
      </c>
      <c r="AQ298" s="22" t="s">
        <v>72</v>
      </c>
      <c r="AR298" s="22"/>
      <c r="AS298" s="22" t="s">
        <v>3676</v>
      </c>
      <c r="AT298" s="22" t="s">
        <v>3647</v>
      </c>
      <c r="AU298" s="22" t="s">
        <v>3677</v>
      </c>
      <c r="AV298" s="22"/>
      <c r="AW298" s="22" t="s">
        <v>72</v>
      </c>
      <c r="AX298" s="22" t="s">
        <v>72</v>
      </c>
      <c r="AY298" s="22"/>
      <c r="AZ298" s="22"/>
      <c r="BA298" s="22" t="s">
        <v>3678</v>
      </c>
      <c r="BB298" s="22" t="s">
        <v>3679</v>
      </c>
      <c r="BC298" s="22"/>
      <c r="BD298" s="22"/>
      <c r="BE298" s="43" t="s">
        <v>193</v>
      </c>
    </row>
    <row r="299" spans="1:57" ht="15" customHeight="1" x14ac:dyDescent="0.25">
      <c r="A299" s="17">
        <v>6</v>
      </c>
      <c r="B299" s="43" t="s">
        <v>3630</v>
      </c>
      <c r="C299" s="43" t="s">
        <v>3631</v>
      </c>
      <c r="D299" s="43" t="s">
        <v>3632</v>
      </c>
      <c r="E299" s="43" t="s">
        <v>60</v>
      </c>
      <c r="F299" s="43" t="s">
        <v>61</v>
      </c>
      <c r="G299" s="43" t="s">
        <v>57</v>
      </c>
      <c r="H299" s="43" t="s">
        <v>90</v>
      </c>
      <c r="I299" s="43" t="s">
        <v>3680</v>
      </c>
      <c r="J299" s="44">
        <v>44197</v>
      </c>
      <c r="K299" s="44">
        <v>44561</v>
      </c>
      <c r="L299" s="43" t="s">
        <v>3681</v>
      </c>
      <c r="M299" s="43" t="s">
        <v>728</v>
      </c>
      <c r="N299" s="43" t="s">
        <v>66</v>
      </c>
      <c r="O299" s="43" t="s">
        <v>3635</v>
      </c>
      <c r="P299" s="43" t="s">
        <v>68</v>
      </c>
      <c r="Q299" s="43" t="s">
        <v>69</v>
      </c>
      <c r="R299" s="60">
        <v>12</v>
      </c>
      <c r="S299" s="60">
        <v>3</v>
      </c>
      <c r="T299" s="60">
        <v>3</v>
      </c>
      <c r="U299" s="60">
        <v>3</v>
      </c>
      <c r="V299" s="60">
        <v>3</v>
      </c>
      <c r="W299" s="60">
        <v>3</v>
      </c>
      <c r="X299" s="60" t="s">
        <v>3682</v>
      </c>
      <c r="Y299" s="60">
        <v>3</v>
      </c>
      <c r="Z299" s="60" t="s">
        <v>3683</v>
      </c>
      <c r="AA299" s="60">
        <v>3</v>
      </c>
      <c r="AB299" s="60" t="s">
        <v>3684</v>
      </c>
      <c r="AC299" s="60"/>
      <c r="AD299" s="60"/>
      <c r="AE299" s="60">
        <f t="shared" si="32"/>
        <v>9</v>
      </c>
      <c r="AF299" s="21">
        <v>44295</v>
      </c>
      <c r="AG299" s="21">
        <v>44379</v>
      </c>
      <c r="AH299" s="21">
        <v>44482</v>
      </c>
      <c r="AI299" s="21"/>
      <c r="AJ299" s="23">
        <f t="shared" si="33"/>
        <v>0.75</v>
      </c>
      <c r="AK299" s="23">
        <f t="shared" si="34"/>
        <v>1</v>
      </c>
      <c r="AL299" s="23">
        <f t="shared" si="35"/>
        <v>1</v>
      </c>
      <c r="AM299" s="23">
        <f t="shared" si="36"/>
        <v>1</v>
      </c>
      <c r="AN299" s="23">
        <f t="shared" si="37"/>
        <v>0</v>
      </c>
      <c r="AO299" s="22" t="s">
        <v>72</v>
      </c>
      <c r="AP299" s="22" t="s">
        <v>72</v>
      </c>
      <c r="AQ299" s="22" t="s">
        <v>72</v>
      </c>
      <c r="AR299" s="22"/>
      <c r="AS299" s="22" t="s">
        <v>3685</v>
      </c>
      <c r="AT299" s="22" t="s">
        <v>3647</v>
      </c>
      <c r="AU299" s="22" t="s">
        <v>3686</v>
      </c>
      <c r="AV299" s="22"/>
      <c r="AW299" s="22" t="s">
        <v>72</v>
      </c>
      <c r="AX299" s="22" t="s">
        <v>72</v>
      </c>
      <c r="AY299" s="22"/>
      <c r="AZ299" s="22"/>
      <c r="BA299" s="22" t="s">
        <v>3687</v>
      </c>
      <c r="BB299" s="22" t="s">
        <v>3688</v>
      </c>
      <c r="BC299" s="22"/>
      <c r="BD299" s="22"/>
      <c r="BE299" s="43" t="s">
        <v>193</v>
      </c>
    </row>
    <row r="300" spans="1:57" ht="15" customHeight="1" x14ac:dyDescent="0.25">
      <c r="A300" s="17">
        <v>7</v>
      </c>
      <c r="B300" s="43" t="s">
        <v>3630</v>
      </c>
      <c r="C300" s="43" t="s">
        <v>3661</v>
      </c>
      <c r="D300" s="43" t="s">
        <v>3689</v>
      </c>
      <c r="E300" s="43" t="s">
        <v>60</v>
      </c>
      <c r="F300" s="43" t="s">
        <v>61</v>
      </c>
      <c r="G300" s="43" t="s">
        <v>57</v>
      </c>
      <c r="H300" s="43" t="s">
        <v>90</v>
      </c>
      <c r="I300" s="43" t="s">
        <v>3690</v>
      </c>
      <c r="J300" s="44">
        <v>44197</v>
      </c>
      <c r="K300" s="44">
        <v>44561</v>
      </c>
      <c r="L300" s="43" t="s">
        <v>3691</v>
      </c>
      <c r="M300" s="43" t="s">
        <v>728</v>
      </c>
      <c r="N300" s="43" t="s">
        <v>196</v>
      </c>
      <c r="O300" s="43" t="s">
        <v>3692</v>
      </c>
      <c r="P300" s="43" t="s">
        <v>68</v>
      </c>
      <c r="Q300" s="43" t="s">
        <v>69</v>
      </c>
      <c r="R300" s="46">
        <v>1</v>
      </c>
      <c r="S300" s="46">
        <v>0.25</v>
      </c>
      <c r="T300" s="46">
        <v>0.25</v>
      </c>
      <c r="U300" s="46">
        <v>0.25</v>
      </c>
      <c r="V300" s="46">
        <v>0.25</v>
      </c>
      <c r="W300" s="46">
        <v>0.25</v>
      </c>
      <c r="X300" s="46" t="s">
        <v>3693</v>
      </c>
      <c r="Y300" s="46">
        <v>0.25</v>
      </c>
      <c r="Z300" s="46" t="s">
        <v>3694</v>
      </c>
      <c r="AA300" s="46">
        <v>0.25</v>
      </c>
      <c r="AB300" s="46" t="s">
        <v>3695</v>
      </c>
      <c r="AC300" s="46"/>
      <c r="AD300" s="46"/>
      <c r="AE300" s="46">
        <f t="shared" si="32"/>
        <v>0.75</v>
      </c>
      <c r="AF300" s="21">
        <v>44295</v>
      </c>
      <c r="AG300" s="21">
        <v>44379</v>
      </c>
      <c r="AH300" s="21">
        <v>44482</v>
      </c>
      <c r="AI300" s="21"/>
      <c r="AJ300" s="23">
        <f t="shared" si="33"/>
        <v>0.75</v>
      </c>
      <c r="AK300" s="23">
        <f t="shared" si="34"/>
        <v>1</v>
      </c>
      <c r="AL300" s="23">
        <f t="shared" si="35"/>
        <v>1</v>
      </c>
      <c r="AM300" s="23">
        <f t="shared" si="36"/>
        <v>1</v>
      </c>
      <c r="AN300" s="23">
        <f t="shared" si="37"/>
        <v>0</v>
      </c>
      <c r="AO300" s="22" t="s">
        <v>72</v>
      </c>
      <c r="AP300" s="22" t="s">
        <v>72</v>
      </c>
      <c r="AQ300" s="22" t="s">
        <v>72</v>
      </c>
      <c r="AR300" s="22"/>
      <c r="AS300" s="22" t="s">
        <v>3657</v>
      </c>
      <c r="AT300" s="22" t="s">
        <v>3647</v>
      </c>
      <c r="AU300" s="22" t="s">
        <v>1269</v>
      </c>
      <c r="AV300" s="22"/>
      <c r="AW300" s="22" t="s">
        <v>72</v>
      </c>
      <c r="AX300" s="22" t="s">
        <v>72</v>
      </c>
      <c r="AY300" s="22"/>
      <c r="AZ300" s="22"/>
      <c r="BA300" s="22" t="s">
        <v>3696</v>
      </c>
      <c r="BB300" s="22" t="s">
        <v>3697</v>
      </c>
      <c r="BC300" s="22"/>
      <c r="BD300" s="22"/>
      <c r="BE300" s="43" t="s">
        <v>193</v>
      </c>
    </row>
    <row r="301" spans="1:57" ht="15" customHeight="1" x14ac:dyDescent="0.25">
      <c r="A301" s="17">
        <v>8</v>
      </c>
      <c r="B301" s="43" t="s">
        <v>3630</v>
      </c>
      <c r="C301" s="43" t="s">
        <v>3661</v>
      </c>
      <c r="D301" s="43" t="s">
        <v>3689</v>
      </c>
      <c r="E301" s="43" t="s">
        <v>60</v>
      </c>
      <c r="F301" s="43" t="s">
        <v>61</v>
      </c>
      <c r="G301" s="43" t="s">
        <v>57</v>
      </c>
      <c r="H301" s="43" t="s">
        <v>90</v>
      </c>
      <c r="I301" s="43" t="s">
        <v>3698</v>
      </c>
      <c r="J301" s="44">
        <v>44197</v>
      </c>
      <c r="K301" s="44">
        <v>44561</v>
      </c>
      <c r="L301" s="43" t="s">
        <v>3699</v>
      </c>
      <c r="M301" s="43" t="s">
        <v>728</v>
      </c>
      <c r="N301" s="43" t="s">
        <v>196</v>
      </c>
      <c r="O301" s="43" t="s">
        <v>3692</v>
      </c>
      <c r="P301" s="43" t="s">
        <v>68</v>
      </c>
      <c r="Q301" s="43" t="s">
        <v>69</v>
      </c>
      <c r="R301" s="46">
        <v>1</v>
      </c>
      <c r="S301" s="46">
        <v>0.25</v>
      </c>
      <c r="T301" s="46">
        <v>0.25</v>
      </c>
      <c r="U301" s="46">
        <v>0.25</v>
      </c>
      <c r="V301" s="46">
        <v>0.25</v>
      </c>
      <c r="W301" s="46">
        <v>0.25</v>
      </c>
      <c r="X301" s="46" t="s">
        <v>3700</v>
      </c>
      <c r="Y301" s="46">
        <v>0.25</v>
      </c>
      <c r="Z301" s="46" t="s">
        <v>3701</v>
      </c>
      <c r="AA301" s="46">
        <v>0.25</v>
      </c>
      <c r="AB301" s="46" t="s">
        <v>3702</v>
      </c>
      <c r="AC301" s="46"/>
      <c r="AD301" s="46"/>
      <c r="AE301" s="46">
        <f t="shared" si="32"/>
        <v>0.75</v>
      </c>
      <c r="AF301" s="21">
        <v>44295</v>
      </c>
      <c r="AG301" s="21">
        <v>44379</v>
      </c>
      <c r="AH301" s="21">
        <v>44482</v>
      </c>
      <c r="AI301" s="21"/>
      <c r="AJ301" s="23">
        <f t="shared" si="33"/>
        <v>0.75</v>
      </c>
      <c r="AK301" s="23">
        <f t="shared" si="34"/>
        <v>1</v>
      </c>
      <c r="AL301" s="23">
        <f t="shared" si="35"/>
        <v>1</v>
      </c>
      <c r="AM301" s="23">
        <f t="shared" si="36"/>
        <v>1</v>
      </c>
      <c r="AN301" s="23">
        <f t="shared" si="37"/>
        <v>0</v>
      </c>
      <c r="AO301" s="22" t="s">
        <v>72</v>
      </c>
      <c r="AP301" s="22" t="s">
        <v>72</v>
      </c>
      <c r="AQ301" s="22" t="s">
        <v>72</v>
      </c>
      <c r="AR301" s="22"/>
      <c r="AS301" s="22" t="s">
        <v>3657</v>
      </c>
      <c r="AT301" s="22" t="s">
        <v>3647</v>
      </c>
      <c r="AU301" s="22" t="s">
        <v>3703</v>
      </c>
      <c r="AV301" s="22"/>
      <c r="AW301" s="22" t="s">
        <v>72</v>
      </c>
      <c r="AX301" s="22" t="s">
        <v>72</v>
      </c>
      <c r="AY301" s="22"/>
      <c r="AZ301" s="22"/>
      <c r="BA301" s="22" t="s">
        <v>3704</v>
      </c>
      <c r="BB301" s="22" t="s">
        <v>3705</v>
      </c>
      <c r="BC301" s="22"/>
      <c r="BD301" s="22"/>
      <c r="BE301" s="43" t="s">
        <v>193</v>
      </c>
    </row>
    <row r="302" spans="1:57" ht="15" customHeight="1" x14ac:dyDescent="0.25">
      <c r="A302" s="17">
        <v>9</v>
      </c>
      <c r="B302" s="43" t="s">
        <v>3630</v>
      </c>
      <c r="C302" s="43" t="s">
        <v>3651</v>
      </c>
      <c r="D302" s="43" t="s">
        <v>3689</v>
      </c>
      <c r="E302" s="43" t="s">
        <v>60</v>
      </c>
      <c r="F302" s="43" t="s">
        <v>61</v>
      </c>
      <c r="G302" s="43" t="s">
        <v>57</v>
      </c>
      <c r="H302" s="43" t="s">
        <v>90</v>
      </c>
      <c r="I302" s="43" t="s">
        <v>3706</v>
      </c>
      <c r="J302" s="44">
        <v>44197</v>
      </c>
      <c r="K302" s="44">
        <v>44561</v>
      </c>
      <c r="L302" s="43" t="s">
        <v>3707</v>
      </c>
      <c r="M302" s="43" t="s">
        <v>728</v>
      </c>
      <c r="N302" s="43" t="s">
        <v>66</v>
      </c>
      <c r="O302" s="43" t="s">
        <v>3692</v>
      </c>
      <c r="P302" s="43" t="s">
        <v>68</v>
      </c>
      <c r="Q302" s="43" t="s">
        <v>69</v>
      </c>
      <c r="R302" s="60">
        <v>4</v>
      </c>
      <c r="S302" s="60">
        <v>1</v>
      </c>
      <c r="T302" s="60">
        <v>1</v>
      </c>
      <c r="U302" s="60">
        <v>1</v>
      </c>
      <c r="V302" s="60">
        <v>1</v>
      </c>
      <c r="W302" s="60">
        <v>0</v>
      </c>
      <c r="X302" s="60" t="s">
        <v>3708</v>
      </c>
      <c r="Y302" s="60">
        <v>1</v>
      </c>
      <c r="Z302" s="60" t="s">
        <v>3709</v>
      </c>
      <c r="AA302" s="60">
        <v>1</v>
      </c>
      <c r="AB302" s="60" t="s">
        <v>3710</v>
      </c>
      <c r="AC302" s="60"/>
      <c r="AD302" s="60"/>
      <c r="AE302" s="60">
        <f t="shared" si="32"/>
        <v>2</v>
      </c>
      <c r="AF302" s="21">
        <v>44295</v>
      </c>
      <c r="AG302" s="21">
        <v>44379</v>
      </c>
      <c r="AH302" s="21">
        <v>44482</v>
      </c>
      <c r="AI302" s="21"/>
      <c r="AJ302" s="23">
        <f t="shared" si="33"/>
        <v>0.5</v>
      </c>
      <c r="AK302" s="23">
        <f t="shared" si="34"/>
        <v>0</v>
      </c>
      <c r="AL302" s="23">
        <f t="shared" si="35"/>
        <v>1</v>
      </c>
      <c r="AM302" s="23">
        <f t="shared" si="36"/>
        <v>1</v>
      </c>
      <c r="AN302" s="23">
        <f t="shared" si="37"/>
        <v>0</v>
      </c>
      <c r="AO302" s="22" t="s">
        <v>72</v>
      </c>
      <c r="AP302" s="22" t="s">
        <v>72</v>
      </c>
      <c r="AQ302" s="22" t="s">
        <v>72</v>
      </c>
      <c r="AR302" s="22"/>
      <c r="AS302" s="22" t="s">
        <v>3711</v>
      </c>
      <c r="AT302" s="22" t="s">
        <v>3647</v>
      </c>
      <c r="AU302" s="22" t="s">
        <v>3712</v>
      </c>
      <c r="AV302" s="22"/>
      <c r="AW302" s="22" t="s">
        <v>72</v>
      </c>
      <c r="AX302" s="22" t="s">
        <v>72</v>
      </c>
      <c r="AY302" s="22"/>
      <c r="AZ302" s="22"/>
      <c r="BA302" s="22" t="s">
        <v>3711</v>
      </c>
      <c r="BB302" s="22" t="s">
        <v>3713</v>
      </c>
      <c r="BC302" s="22"/>
      <c r="BD302" s="22"/>
      <c r="BE302" s="43" t="s">
        <v>193</v>
      </c>
    </row>
    <row r="303" spans="1:57" ht="15" customHeight="1" x14ac:dyDescent="0.25">
      <c r="A303" s="17">
        <v>10</v>
      </c>
      <c r="B303" s="43" t="s">
        <v>3630</v>
      </c>
      <c r="C303" s="43" t="s">
        <v>3661</v>
      </c>
      <c r="D303" s="43" t="s">
        <v>3689</v>
      </c>
      <c r="E303" s="43" t="s">
        <v>60</v>
      </c>
      <c r="F303" s="43" t="s">
        <v>61</v>
      </c>
      <c r="G303" s="43" t="s">
        <v>57</v>
      </c>
      <c r="H303" s="43" t="s">
        <v>90</v>
      </c>
      <c r="I303" s="43" t="s">
        <v>3714</v>
      </c>
      <c r="J303" s="44">
        <v>44197</v>
      </c>
      <c r="K303" s="44">
        <v>44561</v>
      </c>
      <c r="L303" s="43" t="s">
        <v>3715</v>
      </c>
      <c r="M303" s="43" t="s">
        <v>728</v>
      </c>
      <c r="N303" s="43" t="s">
        <v>196</v>
      </c>
      <c r="O303" s="43" t="s">
        <v>3692</v>
      </c>
      <c r="P303" s="43" t="s">
        <v>68</v>
      </c>
      <c r="Q303" s="43" t="s">
        <v>69</v>
      </c>
      <c r="R303" s="46">
        <v>1</v>
      </c>
      <c r="S303" s="46">
        <v>0.25</v>
      </c>
      <c r="T303" s="46">
        <v>0.25</v>
      </c>
      <c r="U303" s="46">
        <v>0.25</v>
      </c>
      <c r="V303" s="46">
        <v>0.25</v>
      </c>
      <c r="W303" s="46">
        <v>0.25</v>
      </c>
      <c r="X303" s="46" t="s">
        <v>3716</v>
      </c>
      <c r="Y303" s="46">
        <v>0.25</v>
      </c>
      <c r="Z303" s="46" t="s">
        <v>3717</v>
      </c>
      <c r="AA303" s="46">
        <v>0.25</v>
      </c>
      <c r="AB303" s="46" t="s">
        <v>3718</v>
      </c>
      <c r="AC303" s="46"/>
      <c r="AD303" s="46"/>
      <c r="AE303" s="46">
        <f t="shared" si="32"/>
        <v>0.75</v>
      </c>
      <c r="AF303" s="21">
        <v>44295</v>
      </c>
      <c r="AG303" s="21">
        <v>44379</v>
      </c>
      <c r="AH303" s="21">
        <v>44482</v>
      </c>
      <c r="AI303" s="21"/>
      <c r="AJ303" s="23">
        <f t="shared" si="33"/>
        <v>0.75</v>
      </c>
      <c r="AK303" s="23">
        <f t="shared" si="34"/>
        <v>1</v>
      </c>
      <c r="AL303" s="23">
        <f t="shared" si="35"/>
        <v>1</v>
      </c>
      <c r="AM303" s="23">
        <f t="shared" si="36"/>
        <v>1</v>
      </c>
      <c r="AN303" s="23">
        <f t="shared" si="37"/>
        <v>0</v>
      </c>
      <c r="AO303" s="22" t="s">
        <v>72</v>
      </c>
      <c r="AP303" s="22" t="s">
        <v>72</v>
      </c>
      <c r="AQ303" s="22" t="s">
        <v>72</v>
      </c>
      <c r="AR303" s="22"/>
      <c r="AS303" s="22" t="s">
        <v>3657</v>
      </c>
      <c r="AT303" s="22" t="s">
        <v>3647</v>
      </c>
      <c r="AU303" s="22" t="s">
        <v>3719</v>
      </c>
      <c r="AV303" s="22"/>
      <c r="AW303" s="22" t="s">
        <v>72</v>
      </c>
      <c r="AX303" s="22" t="s">
        <v>72</v>
      </c>
      <c r="AY303" s="22"/>
      <c r="AZ303" s="22"/>
      <c r="BA303" s="22" t="s">
        <v>3720</v>
      </c>
      <c r="BB303" s="22" t="s">
        <v>3721</v>
      </c>
      <c r="BC303" s="22"/>
      <c r="BD303" s="22"/>
      <c r="BE303" s="43" t="s">
        <v>193</v>
      </c>
    </row>
    <row r="304" spans="1:57" ht="15" customHeight="1" x14ac:dyDescent="0.25">
      <c r="A304" s="17">
        <v>11</v>
      </c>
      <c r="B304" s="43" t="s">
        <v>3630</v>
      </c>
      <c r="C304" s="43" t="s">
        <v>3661</v>
      </c>
      <c r="D304" s="43" t="s">
        <v>3689</v>
      </c>
      <c r="E304" s="43" t="s">
        <v>60</v>
      </c>
      <c r="F304" s="43" t="s">
        <v>61</v>
      </c>
      <c r="G304" s="43" t="s">
        <v>57</v>
      </c>
      <c r="H304" s="43" t="s">
        <v>90</v>
      </c>
      <c r="I304" s="43" t="s">
        <v>3722</v>
      </c>
      <c r="J304" s="44">
        <v>44197</v>
      </c>
      <c r="K304" s="44">
        <v>44561</v>
      </c>
      <c r="L304" s="43" t="s">
        <v>3723</v>
      </c>
      <c r="M304" s="43" t="s">
        <v>728</v>
      </c>
      <c r="N304" s="43" t="s">
        <v>196</v>
      </c>
      <c r="O304" s="43" t="s">
        <v>3692</v>
      </c>
      <c r="P304" s="43" t="s">
        <v>68</v>
      </c>
      <c r="Q304" s="43" t="s">
        <v>69</v>
      </c>
      <c r="R304" s="46">
        <v>1</v>
      </c>
      <c r="S304" s="46">
        <v>0.25</v>
      </c>
      <c r="T304" s="46">
        <v>0.25</v>
      </c>
      <c r="U304" s="46">
        <v>0.25</v>
      </c>
      <c r="V304" s="46">
        <v>0.25</v>
      </c>
      <c r="W304" s="46">
        <v>0.25</v>
      </c>
      <c r="X304" s="46" t="s">
        <v>3724</v>
      </c>
      <c r="Y304" s="46">
        <v>0.25</v>
      </c>
      <c r="Z304" s="46" t="s">
        <v>3724</v>
      </c>
      <c r="AA304" s="46">
        <v>0.25</v>
      </c>
      <c r="AB304" s="46" t="s">
        <v>3725</v>
      </c>
      <c r="AC304" s="46"/>
      <c r="AD304" s="46"/>
      <c r="AE304" s="46">
        <f t="shared" si="32"/>
        <v>0.75</v>
      </c>
      <c r="AF304" s="21">
        <v>44295</v>
      </c>
      <c r="AG304" s="21">
        <v>44379</v>
      </c>
      <c r="AH304" s="21">
        <v>44482</v>
      </c>
      <c r="AI304" s="21"/>
      <c r="AJ304" s="23">
        <f t="shared" si="33"/>
        <v>0.75</v>
      </c>
      <c r="AK304" s="23">
        <f t="shared" si="34"/>
        <v>1</v>
      </c>
      <c r="AL304" s="23">
        <f t="shared" si="35"/>
        <v>1</v>
      </c>
      <c r="AM304" s="23">
        <f t="shared" si="36"/>
        <v>1</v>
      </c>
      <c r="AN304" s="23">
        <f t="shared" si="37"/>
        <v>0</v>
      </c>
      <c r="AO304" s="22" t="s">
        <v>72</v>
      </c>
      <c r="AP304" s="22" t="s">
        <v>72</v>
      </c>
      <c r="AQ304" s="22" t="s">
        <v>72</v>
      </c>
      <c r="AR304" s="22"/>
      <c r="AS304" s="22" t="s">
        <v>3657</v>
      </c>
      <c r="AT304" s="22" t="s">
        <v>3647</v>
      </c>
      <c r="AU304" s="22" t="s">
        <v>1269</v>
      </c>
      <c r="AV304" s="22"/>
      <c r="AW304" s="22" t="s">
        <v>72</v>
      </c>
      <c r="AX304" s="22" t="s">
        <v>72</v>
      </c>
      <c r="AY304" s="22"/>
      <c r="AZ304" s="22"/>
      <c r="BA304" s="22" t="s">
        <v>3726</v>
      </c>
      <c r="BB304" s="22" t="s">
        <v>3727</v>
      </c>
      <c r="BC304" s="22"/>
      <c r="BD304" s="22"/>
      <c r="BE304" s="43" t="s">
        <v>193</v>
      </c>
    </row>
    <row r="305" spans="1:57" ht="15" customHeight="1" x14ac:dyDescent="0.25">
      <c r="A305" s="17">
        <v>12</v>
      </c>
      <c r="B305" s="43" t="s">
        <v>3630</v>
      </c>
      <c r="C305" s="43" t="s">
        <v>3661</v>
      </c>
      <c r="D305" s="43" t="s">
        <v>3689</v>
      </c>
      <c r="E305" s="43" t="s">
        <v>60</v>
      </c>
      <c r="F305" s="43" t="s">
        <v>61</v>
      </c>
      <c r="G305" s="43" t="s">
        <v>57</v>
      </c>
      <c r="H305" s="43" t="s">
        <v>90</v>
      </c>
      <c r="I305" s="43" t="s">
        <v>3728</v>
      </c>
      <c r="J305" s="44">
        <v>44197</v>
      </c>
      <c r="K305" s="44">
        <v>44561</v>
      </c>
      <c r="L305" s="43" t="s">
        <v>3729</v>
      </c>
      <c r="M305" s="43" t="s">
        <v>728</v>
      </c>
      <c r="N305" s="43" t="s">
        <v>196</v>
      </c>
      <c r="O305" s="43" t="s">
        <v>3692</v>
      </c>
      <c r="P305" s="43" t="s">
        <v>68</v>
      </c>
      <c r="Q305" s="43" t="s">
        <v>69</v>
      </c>
      <c r="R305" s="46">
        <v>1</v>
      </c>
      <c r="S305" s="46">
        <v>0.25</v>
      </c>
      <c r="T305" s="46">
        <v>0.25</v>
      </c>
      <c r="U305" s="46">
        <v>0.25</v>
      </c>
      <c r="V305" s="46">
        <v>0.25</v>
      </c>
      <c r="W305" s="46">
        <v>0.25</v>
      </c>
      <c r="X305" s="46" t="s">
        <v>3730</v>
      </c>
      <c r="Y305" s="46">
        <v>0.25</v>
      </c>
      <c r="Z305" s="46" t="s">
        <v>3731</v>
      </c>
      <c r="AA305" s="46">
        <v>0.25</v>
      </c>
      <c r="AB305" s="46" t="s">
        <v>3732</v>
      </c>
      <c r="AC305" s="46"/>
      <c r="AD305" s="46"/>
      <c r="AE305" s="46">
        <f t="shared" si="32"/>
        <v>0.75</v>
      </c>
      <c r="AF305" s="21">
        <v>44295</v>
      </c>
      <c r="AG305" s="21">
        <v>44379</v>
      </c>
      <c r="AH305" s="21">
        <v>44482</v>
      </c>
      <c r="AI305" s="21"/>
      <c r="AJ305" s="23">
        <f t="shared" si="33"/>
        <v>0.75</v>
      </c>
      <c r="AK305" s="23">
        <f t="shared" si="34"/>
        <v>1</v>
      </c>
      <c r="AL305" s="23">
        <f t="shared" si="35"/>
        <v>1</v>
      </c>
      <c r="AM305" s="23">
        <f t="shared" si="36"/>
        <v>1</v>
      </c>
      <c r="AN305" s="23">
        <f t="shared" si="37"/>
        <v>0</v>
      </c>
      <c r="AO305" s="22" t="s">
        <v>72</v>
      </c>
      <c r="AP305" s="22" t="s">
        <v>72</v>
      </c>
      <c r="AQ305" s="22" t="s">
        <v>72</v>
      </c>
      <c r="AR305" s="22"/>
      <c r="AS305" s="22" t="s">
        <v>3657</v>
      </c>
      <c r="AT305" s="22" t="s">
        <v>3647</v>
      </c>
      <c r="AU305" s="22" t="s">
        <v>3733</v>
      </c>
      <c r="AV305" s="22"/>
      <c r="AW305" s="22" t="s">
        <v>72</v>
      </c>
      <c r="AX305" s="22" t="s">
        <v>72</v>
      </c>
      <c r="AY305" s="22"/>
      <c r="AZ305" s="22"/>
      <c r="BA305" s="22" t="s">
        <v>3734</v>
      </c>
      <c r="BB305" s="22" t="s">
        <v>3735</v>
      </c>
      <c r="BC305" s="22"/>
      <c r="BD305" s="22"/>
      <c r="BE305" s="43" t="s">
        <v>193</v>
      </c>
    </row>
    <row r="306" spans="1:57" ht="15" customHeight="1" x14ac:dyDescent="0.25">
      <c r="A306" s="17">
        <v>13</v>
      </c>
      <c r="B306" s="43" t="s">
        <v>3630</v>
      </c>
      <c r="C306" s="43" t="s">
        <v>3661</v>
      </c>
      <c r="D306" s="43" t="s">
        <v>3689</v>
      </c>
      <c r="E306" s="43" t="s">
        <v>60</v>
      </c>
      <c r="F306" s="43" t="s">
        <v>61</v>
      </c>
      <c r="G306" s="43" t="s">
        <v>57</v>
      </c>
      <c r="H306" s="43" t="s">
        <v>90</v>
      </c>
      <c r="I306" s="43" t="s">
        <v>3736</v>
      </c>
      <c r="J306" s="44">
        <v>44197</v>
      </c>
      <c r="K306" s="44">
        <v>44561</v>
      </c>
      <c r="L306" s="43" t="s">
        <v>3737</v>
      </c>
      <c r="M306" s="43" t="s">
        <v>728</v>
      </c>
      <c r="N306" s="43" t="s">
        <v>66</v>
      </c>
      <c r="O306" s="43" t="s">
        <v>3692</v>
      </c>
      <c r="P306" s="43" t="s">
        <v>68</v>
      </c>
      <c r="Q306" s="43" t="s">
        <v>69</v>
      </c>
      <c r="R306" s="60">
        <v>12</v>
      </c>
      <c r="S306" s="60">
        <v>3</v>
      </c>
      <c r="T306" s="60">
        <v>3</v>
      </c>
      <c r="U306" s="60">
        <v>3</v>
      </c>
      <c r="V306" s="60">
        <v>3</v>
      </c>
      <c r="W306" s="60">
        <v>3</v>
      </c>
      <c r="X306" s="60" t="s">
        <v>3738</v>
      </c>
      <c r="Y306" s="60">
        <v>3</v>
      </c>
      <c r="Z306" s="60" t="s">
        <v>3739</v>
      </c>
      <c r="AA306" s="60">
        <v>3</v>
      </c>
      <c r="AB306" s="60" t="s">
        <v>3740</v>
      </c>
      <c r="AC306" s="60"/>
      <c r="AD306" s="60"/>
      <c r="AE306" s="60">
        <f t="shared" si="32"/>
        <v>9</v>
      </c>
      <c r="AF306" s="21">
        <v>44295</v>
      </c>
      <c r="AG306" s="21">
        <v>44379</v>
      </c>
      <c r="AH306" s="21">
        <v>44482</v>
      </c>
      <c r="AI306" s="21"/>
      <c r="AJ306" s="23">
        <f t="shared" si="33"/>
        <v>0.75</v>
      </c>
      <c r="AK306" s="23">
        <f t="shared" si="34"/>
        <v>1</v>
      </c>
      <c r="AL306" s="23">
        <f t="shared" si="35"/>
        <v>1</v>
      </c>
      <c r="AM306" s="23">
        <f t="shared" si="36"/>
        <v>1</v>
      </c>
      <c r="AN306" s="23">
        <f t="shared" si="37"/>
        <v>0</v>
      </c>
      <c r="AO306" s="22" t="s">
        <v>72</v>
      </c>
      <c r="AP306" s="22" t="s">
        <v>72</v>
      </c>
      <c r="AQ306" s="22" t="s">
        <v>72</v>
      </c>
      <c r="AR306" s="22"/>
      <c r="AS306" s="22" t="s">
        <v>3657</v>
      </c>
      <c r="AT306" s="22" t="s">
        <v>3647</v>
      </c>
      <c r="AU306" s="22" t="s">
        <v>3741</v>
      </c>
      <c r="AV306" s="22"/>
      <c r="AW306" s="22" t="s">
        <v>72</v>
      </c>
      <c r="AX306" s="22" t="s">
        <v>72</v>
      </c>
      <c r="AY306" s="22"/>
      <c r="AZ306" s="22"/>
      <c r="BA306" s="22" t="s">
        <v>3742</v>
      </c>
      <c r="BB306" s="22" t="s">
        <v>3743</v>
      </c>
      <c r="BC306" s="22"/>
      <c r="BD306" s="22"/>
      <c r="BE306" s="43" t="s">
        <v>193</v>
      </c>
    </row>
    <row r="307" spans="1:57" ht="15" customHeight="1" x14ac:dyDescent="0.25">
      <c r="A307" s="17">
        <v>14</v>
      </c>
      <c r="B307" s="43" t="s">
        <v>3630</v>
      </c>
      <c r="C307" s="43" t="s">
        <v>3661</v>
      </c>
      <c r="D307" s="43" t="s">
        <v>3744</v>
      </c>
      <c r="E307" s="43" t="s">
        <v>60</v>
      </c>
      <c r="F307" s="43" t="s">
        <v>61</v>
      </c>
      <c r="G307" s="43" t="s">
        <v>57</v>
      </c>
      <c r="H307" s="43" t="s">
        <v>90</v>
      </c>
      <c r="I307" s="43" t="s">
        <v>3745</v>
      </c>
      <c r="J307" s="44">
        <v>44197</v>
      </c>
      <c r="K307" s="44">
        <v>44561</v>
      </c>
      <c r="L307" s="43" t="s">
        <v>3746</v>
      </c>
      <c r="M307" s="43" t="s">
        <v>728</v>
      </c>
      <c r="N307" s="43" t="s">
        <v>196</v>
      </c>
      <c r="O307" s="43" t="s">
        <v>3747</v>
      </c>
      <c r="P307" s="43" t="s">
        <v>68</v>
      </c>
      <c r="Q307" s="43" t="s">
        <v>69</v>
      </c>
      <c r="R307" s="46">
        <v>1</v>
      </c>
      <c r="S307" s="46">
        <v>0.25</v>
      </c>
      <c r="T307" s="46">
        <v>0.25</v>
      </c>
      <c r="U307" s="46">
        <v>0.25</v>
      </c>
      <c r="V307" s="46">
        <v>0.25</v>
      </c>
      <c r="W307" s="46">
        <v>0.25</v>
      </c>
      <c r="X307" s="46" t="s">
        <v>3748</v>
      </c>
      <c r="Y307" s="46">
        <v>0.25</v>
      </c>
      <c r="Z307" s="46" t="s">
        <v>3749</v>
      </c>
      <c r="AA307" s="46">
        <v>0.25</v>
      </c>
      <c r="AB307" s="46" t="s">
        <v>3750</v>
      </c>
      <c r="AC307" s="46"/>
      <c r="AD307" s="46"/>
      <c r="AE307" s="46">
        <f t="shared" si="32"/>
        <v>0.75</v>
      </c>
      <c r="AF307" s="21">
        <v>44295</v>
      </c>
      <c r="AG307" s="21">
        <v>44379</v>
      </c>
      <c r="AH307" s="21">
        <v>44482</v>
      </c>
      <c r="AI307" s="21"/>
      <c r="AJ307" s="23">
        <f t="shared" si="33"/>
        <v>0.75</v>
      </c>
      <c r="AK307" s="23">
        <f t="shared" si="34"/>
        <v>1</v>
      </c>
      <c r="AL307" s="23">
        <f t="shared" si="35"/>
        <v>1</v>
      </c>
      <c r="AM307" s="23">
        <f t="shared" si="36"/>
        <v>1</v>
      </c>
      <c r="AN307" s="23">
        <f t="shared" si="37"/>
        <v>0</v>
      </c>
      <c r="AO307" s="22" t="s">
        <v>72</v>
      </c>
      <c r="AP307" s="22" t="s">
        <v>72</v>
      </c>
      <c r="AQ307" s="22" t="s">
        <v>72</v>
      </c>
      <c r="AR307" s="22"/>
      <c r="AS307" s="22" t="s">
        <v>3657</v>
      </c>
      <c r="AT307" s="22" t="s">
        <v>3647</v>
      </c>
      <c r="AU307" s="22" t="s">
        <v>3751</v>
      </c>
      <c r="AV307" s="22"/>
      <c r="AW307" s="22" t="s">
        <v>72</v>
      </c>
      <c r="AX307" s="22" t="s">
        <v>72</v>
      </c>
      <c r="AY307" s="22"/>
      <c r="AZ307" s="22"/>
      <c r="BA307" s="22" t="s">
        <v>3752</v>
      </c>
      <c r="BB307" s="22" t="s">
        <v>3753</v>
      </c>
      <c r="BC307" s="22"/>
      <c r="BD307" s="22"/>
      <c r="BE307" s="43" t="s">
        <v>193</v>
      </c>
    </row>
    <row r="308" spans="1:57" ht="15" customHeight="1" x14ac:dyDescent="0.25">
      <c r="A308" s="17">
        <v>15</v>
      </c>
      <c r="B308" s="43" t="s">
        <v>3630</v>
      </c>
      <c r="C308" s="43" t="s">
        <v>3661</v>
      </c>
      <c r="D308" s="43" t="s">
        <v>3744</v>
      </c>
      <c r="E308" s="43" t="s">
        <v>60</v>
      </c>
      <c r="F308" s="43" t="s">
        <v>61</v>
      </c>
      <c r="G308" s="43" t="s">
        <v>57</v>
      </c>
      <c r="H308" s="43" t="s">
        <v>90</v>
      </c>
      <c r="I308" s="43" t="s">
        <v>3754</v>
      </c>
      <c r="J308" s="44">
        <v>44197</v>
      </c>
      <c r="K308" s="44">
        <v>44561</v>
      </c>
      <c r="L308" s="43" t="s">
        <v>3755</v>
      </c>
      <c r="M308" s="43" t="s">
        <v>728</v>
      </c>
      <c r="N308" s="43" t="s">
        <v>196</v>
      </c>
      <c r="O308" s="43" t="s">
        <v>3747</v>
      </c>
      <c r="P308" s="43" t="s">
        <v>68</v>
      </c>
      <c r="Q308" s="43" t="s">
        <v>69</v>
      </c>
      <c r="R308" s="46">
        <v>1</v>
      </c>
      <c r="S308" s="46">
        <v>0.25</v>
      </c>
      <c r="T308" s="46">
        <v>0.25</v>
      </c>
      <c r="U308" s="46">
        <v>0.25</v>
      </c>
      <c r="V308" s="46">
        <v>0.25</v>
      </c>
      <c r="W308" s="46">
        <v>0.25</v>
      </c>
      <c r="X308" s="46" t="s">
        <v>3756</v>
      </c>
      <c r="Y308" s="46">
        <v>0.25</v>
      </c>
      <c r="Z308" s="46" t="s">
        <v>3756</v>
      </c>
      <c r="AA308" s="46">
        <v>0.25</v>
      </c>
      <c r="AB308" s="46" t="s">
        <v>3756</v>
      </c>
      <c r="AC308" s="46"/>
      <c r="AD308" s="46"/>
      <c r="AE308" s="46">
        <f t="shared" si="32"/>
        <v>0.75</v>
      </c>
      <c r="AF308" s="21">
        <v>44295</v>
      </c>
      <c r="AG308" s="21">
        <v>44379</v>
      </c>
      <c r="AH308" s="21">
        <v>44482</v>
      </c>
      <c r="AI308" s="21"/>
      <c r="AJ308" s="23">
        <f t="shared" si="33"/>
        <v>0.75</v>
      </c>
      <c r="AK308" s="23">
        <f t="shared" si="34"/>
        <v>1</v>
      </c>
      <c r="AL308" s="23">
        <f t="shared" si="35"/>
        <v>1</v>
      </c>
      <c r="AM308" s="23">
        <f t="shared" si="36"/>
        <v>1</v>
      </c>
      <c r="AN308" s="23">
        <f t="shared" si="37"/>
        <v>0</v>
      </c>
      <c r="AO308" s="22" t="s">
        <v>72</v>
      </c>
      <c r="AP308" s="22" t="s">
        <v>72</v>
      </c>
      <c r="AQ308" s="22" t="s">
        <v>72</v>
      </c>
      <c r="AR308" s="22"/>
      <c r="AS308" s="22" t="s">
        <v>3657</v>
      </c>
      <c r="AT308" s="22" t="s">
        <v>3647</v>
      </c>
      <c r="AU308" s="22" t="s">
        <v>3757</v>
      </c>
      <c r="AV308" s="22"/>
      <c r="AW308" s="22" t="s">
        <v>72</v>
      </c>
      <c r="AX308" s="22" t="s">
        <v>72</v>
      </c>
      <c r="AY308" s="22"/>
      <c r="AZ308" s="22"/>
      <c r="BA308" s="22" t="s">
        <v>3758</v>
      </c>
      <c r="BB308" s="22" t="s">
        <v>3759</v>
      </c>
      <c r="BC308" s="22"/>
      <c r="BD308" s="22"/>
      <c r="BE308" s="43" t="s">
        <v>193</v>
      </c>
    </row>
    <row r="309" spans="1:57" ht="15" customHeight="1" x14ac:dyDescent="0.25">
      <c r="A309" s="17">
        <v>16</v>
      </c>
      <c r="B309" s="43" t="s">
        <v>3630</v>
      </c>
      <c r="C309" s="43" t="s">
        <v>3661</v>
      </c>
      <c r="D309" s="43" t="s">
        <v>3744</v>
      </c>
      <c r="E309" s="43" t="s">
        <v>60</v>
      </c>
      <c r="F309" s="43" t="s">
        <v>61</v>
      </c>
      <c r="G309" s="43" t="s">
        <v>57</v>
      </c>
      <c r="H309" s="43" t="s">
        <v>90</v>
      </c>
      <c r="I309" s="43" t="s">
        <v>3760</v>
      </c>
      <c r="J309" s="44">
        <v>44197</v>
      </c>
      <c r="K309" s="44">
        <v>44561</v>
      </c>
      <c r="L309" s="43" t="s">
        <v>3761</v>
      </c>
      <c r="M309" s="43" t="s">
        <v>728</v>
      </c>
      <c r="N309" s="43" t="s">
        <v>66</v>
      </c>
      <c r="O309" s="43" t="s">
        <v>3747</v>
      </c>
      <c r="P309" s="43" t="s">
        <v>68</v>
      </c>
      <c r="Q309" s="43" t="s">
        <v>69</v>
      </c>
      <c r="R309" s="60">
        <f>SUM(S309:V309)</f>
        <v>24</v>
      </c>
      <c r="S309" s="60">
        <v>6</v>
      </c>
      <c r="T309" s="60">
        <v>6</v>
      </c>
      <c r="U309" s="60">
        <v>6</v>
      </c>
      <c r="V309" s="60">
        <v>6</v>
      </c>
      <c r="W309" s="60">
        <v>6</v>
      </c>
      <c r="X309" s="60" t="s">
        <v>3762</v>
      </c>
      <c r="Y309" s="60">
        <v>6</v>
      </c>
      <c r="Z309" s="60" t="s">
        <v>3763</v>
      </c>
      <c r="AA309" s="60">
        <v>6</v>
      </c>
      <c r="AB309" s="60" t="s">
        <v>3764</v>
      </c>
      <c r="AC309" s="60"/>
      <c r="AD309" s="60"/>
      <c r="AE309" s="60">
        <f t="shared" si="32"/>
        <v>18</v>
      </c>
      <c r="AF309" s="21">
        <v>44295</v>
      </c>
      <c r="AG309" s="21">
        <v>44379</v>
      </c>
      <c r="AH309" s="21">
        <v>44482</v>
      </c>
      <c r="AI309" s="21"/>
      <c r="AJ309" s="23">
        <f t="shared" si="33"/>
        <v>0.75</v>
      </c>
      <c r="AK309" s="23">
        <f t="shared" si="34"/>
        <v>1</v>
      </c>
      <c r="AL309" s="23">
        <f t="shared" si="35"/>
        <v>1</v>
      </c>
      <c r="AM309" s="23">
        <f t="shared" si="36"/>
        <v>1</v>
      </c>
      <c r="AN309" s="23">
        <f t="shared" si="37"/>
        <v>0</v>
      </c>
      <c r="AO309" s="22" t="s">
        <v>72</v>
      </c>
      <c r="AP309" s="22" t="s">
        <v>72</v>
      </c>
      <c r="AQ309" s="22" t="s">
        <v>72</v>
      </c>
      <c r="AR309" s="22"/>
      <c r="AS309" s="22" t="s">
        <v>3765</v>
      </c>
      <c r="AT309" s="22" t="s">
        <v>3647</v>
      </c>
      <c r="AU309" s="22" t="s">
        <v>3766</v>
      </c>
      <c r="AV309" s="22"/>
      <c r="AW309" s="22" t="s">
        <v>72</v>
      </c>
      <c r="AX309" s="22" t="s">
        <v>72</v>
      </c>
      <c r="AY309" s="22"/>
      <c r="AZ309" s="22"/>
      <c r="BA309" s="22" t="s">
        <v>3767</v>
      </c>
      <c r="BB309" s="22" t="s">
        <v>3768</v>
      </c>
      <c r="BC309" s="22"/>
      <c r="BD309" s="22"/>
      <c r="BE309" s="43" t="s">
        <v>193</v>
      </c>
    </row>
    <row r="310" spans="1:57" ht="15" customHeight="1" x14ac:dyDescent="0.25">
      <c r="A310" s="17">
        <v>17</v>
      </c>
      <c r="B310" s="43" t="s">
        <v>3630</v>
      </c>
      <c r="C310" s="43" t="s">
        <v>3651</v>
      </c>
      <c r="D310" s="43" t="s">
        <v>3769</v>
      </c>
      <c r="E310" s="43" t="s">
        <v>60</v>
      </c>
      <c r="F310" s="43" t="s">
        <v>61</v>
      </c>
      <c r="G310" s="43" t="s">
        <v>57</v>
      </c>
      <c r="H310" s="43" t="s">
        <v>90</v>
      </c>
      <c r="I310" s="43" t="s">
        <v>3770</v>
      </c>
      <c r="J310" s="44">
        <v>44197</v>
      </c>
      <c r="K310" s="44">
        <v>44561</v>
      </c>
      <c r="L310" s="43" t="s">
        <v>3771</v>
      </c>
      <c r="M310" s="43" t="s">
        <v>728</v>
      </c>
      <c r="N310" s="43" t="s">
        <v>66</v>
      </c>
      <c r="O310" s="43" t="s">
        <v>3772</v>
      </c>
      <c r="P310" s="43" t="s">
        <v>68</v>
      </c>
      <c r="Q310" s="43" t="s">
        <v>69</v>
      </c>
      <c r="R310" s="60">
        <v>10</v>
      </c>
      <c r="S310" s="60">
        <v>1</v>
      </c>
      <c r="T310" s="60">
        <v>3</v>
      </c>
      <c r="U310" s="60">
        <v>3</v>
      </c>
      <c r="V310" s="60">
        <v>3</v>
      </c>
      <c r="W310" s="60">
        <v>0</v>
      </c>
      <c r="X310" s="60" t="s">
        <v>3773</v>
      </c>
      <c r="Y310" s="60">
        <v>4</v>
      </c>
      <c r="Z310" s="60" t="s">
        <v>3774</v>
      </c>
      <c r="AA310" s="60">
        <v>3</v>
      </c>
      <c r="AB310" s="60" t="s">
        <v>3775</v>
      </c>
      <c r="AC310" s="60"/>
      <c r="AD310" s="60"/>
      <c r="AE310" s="60">
        <f t="shared" si="32"/>
        <v>7</v>
      </c>
      <c r="AF310" s="21">
        <v>44295</v>
      </c>
      <c r="AG310" s="21">
        <v>44379</v>
      </c>
      <c r="AH310" s="21">
        <v>44482</v>
      </c>
      <c r="AI310" s="21"/>
      <c r="AJ310" s="23">
        <f t="shared" si="33"/>
        <v>0.7</v>
      </c>
      <c r="AK310" s="23">
        <f t="shared" si="34"/>
        <v>0</v>
      </c>
      <c r="AL310" s="23">
        <f t="shared" si="35"/>
        <v>1</v>
      </c>
      <c r="AM310" s="23">
        <f t="shared" si="36"/>
        <v>1</v>
      </c>
      <c r="AN310" s="23">
        <f t="shared" si="37"/>
        <v>0</v>
      </c>
      <c r="AO310" s="22" t="s">
        <v>794</v>
      </c>
      <c r="AP310" s="22" t="s">
        <v>72</v>
      </c>
      <c r="AQ310" s="22" t="s">
        <v>72</v>
      </c>
      <c r="AR310" s="22"/>
      <c r="AS310" s="22" t="s">
        <v>3776</v>
      </c>
      <c r="AT310" s="22" t="s">
        <v>3647</v>
      </c>
      <c r="AU310" s="22" t="s">
        <v>3777</v>
      </c>
      <c r="AV310" s="22"/>
      <c r="AW310" s="22" t="s">
        <v>72</v>
      </c>
      <c r="AX310" s="22" t="s">
        <v>72</v>
      </c>
      <c r="AY310" s="22"/>
      <c r="AZ310" s="22"/>
      <c r="BA310" s="22" t="s">
        <v>3778</v>
      </c>
      <c r="BB310" s="22" t="s">
        <v>3779</v>
      </c>
      <c r="BC310" s="22"/>
      <c r="BD310" s="22"/>
      <c r="BE310" s="43" t="s">
        <v>193</v>
      </c>
    </row>
    <row r="311" spans="1:57" ht="15" customHeight="1" x14ac:dyDescent="0.25">
      <c r="A311" s="17">
        <v>18</v>
      </c>
      <c r="B311" s="43" t="s">
        <v>3630</v>
      </c>
      <c r="C311" s="43" t="s">
        <v>3651</v>
      </c>
      <c r="D311" s="43" t="s">
        <v>3769</v>
      </c>
      <c r="E311" s="43" t="s">
        <v>60</v>
      </c>
      <c r="F311" s="43" t="s">
        <v>61</v>
      </c>
      <c r="G311" s="43" t="s">
        <v>57</v>
      </c>
      <c r="H311" s="43" t="s">
        <v>90</v>
      </c>
      <c r="I311" s="43" t="s">
        <v>3780</v>
      </c>
      <c r="J311" s="44">
        <v>44197</v>
      </c>
      <c r="K311" s="44">
        <v>44500</v>
      </c>
      <c r="L311" s="43" t="s">
        <v>3781</v>
      </c>
      <c r="M311" s="43" t="s">
        <v>728</v>
      </c>
      <c r="N311" s="43" t="s">
        <v>66</v>
      </c>
      <c r="O311" s="43" t="s">
        <v>3772</v>
      </c>
      <c r="P311" s="43" t="s">
        <v>68</v>
      </c>
      <c r="Q311" s="43" t="s">
        <v>69</v>
      </c>
      <c r="R311" s="60">
        <v>4</v>
      </c>
      <c r="S311" s="60">
        <v>0</v>
      </c>
      <c r="T311" s="60">
        <v>1</v>
      </c>
      <c r="U311" s="60">
        <v>1</v>
      </c>
      <c r="V311" s="60">
        <v>2</v>
      </c>
      <c r="W311" s="60">
        <v>0</v>
      </c>
      <c r="X311" s="60" t="s">
        <v>3782</v>
      </c>
      <c r="Y311" s="60">
        <v>1</v>
      </c>
      <c r="Z311" s="60" t="s">
        <v>3783</v>
      </c>
      <c r="AA311" s="60">
        <v>1</v>
      </c>
      <c r="AB311" s="60" t="s">
        <v>3784</v>
      </c>
      <c r="AC311" s="60"/>
      <c r="AD311" s="60"/>
      <c r="AE311" s="60">
        <f t="shared" si="32"/>
        <v>2</v>
      </c>
      <c r="AF311" s="21">
        <v>44295</v>
      </c>
      <c r="AG311" s="21">
        <v>44379</v>
      </c>
      <c r="AH311" s="21">
        <v>44482</v>
      </c>
      <c r="AI311" s="21"/>
      <c r="AJ311" s="23">
        <f t="shared" si="33"/>
        <v>0.5</v>
      </c>
      <c r="AK311" s="23" t="str">
        <f t="shared" si="34"/>
        <v/>
      </c>
      <c r="AL311" s="23">
        <f t="shared" si="35"/>
        <v>1</v>
      </c>
      <c r="AM311" s="23">
        <f t="shared" si="36"/>
        <v>1</v>
      </c>
      <c r="AN311" s="23">
        <f t="shared" si="37"/>
        <v>0</v>
      </c>
      <c r="AO311" s="22" t="s">
        <v>72</v>
      </c>
      <c r="AP311" s="22" t="s">
        <v>72</v>
      </c>
      <c r="AQ311" s="22" t="s">
        <v>72</v>
      </c>
      <c r="AR311" s="22"/>
      <c r="AS311" s="22" t="s">
        <v>3785</v>
      </c>
      <c r="AT311" s="22" t="s">
        <v>3647</v>
      </c>
      <c r="AU311" s="22" t="s">
        <v>1244</v>
      </c>
      <c r="AV311" s="22"/>
      <c r="AW311" s="22" t="s">
        <v>96</v>
      </c>
      <c r="AX311" s="22" t="s">
        <v>72</v>
      </c>
      <c r="AY311" s="22"/>
      <c r="AZ311" s="22"/>
      <c r="BA311" s="22" t="s">
        <v>3785</v>
      </c>
      <c r="BB311" s="22" t="s">
        <v>3786</v>
      </c>
      <c r="BC311" s="22"/>
      <c r="BD311" s="22"/>
      <c r="BE311" s="43" t="s">
        <v>193</v>
      </c>
    </row>
    <row r="312" spans="1:57" ht="15" customHeight="1" x14ac:dyDescent="0.25">
      <c r="A312" s="17">
        <v>19</v>
      </c>
      <c r="B312" s="43" t="s">
        <v>3630</v>
      </c>
      <c r="C312" s="43" t="s">
        <v>3651</v>
      </c>
      <c r="D312" s="43" t="s">
        <v>3769</v>
      </c>
      <c r="E312" s="43" t="s">
        <v>60</v>
      </c>
      <c r="F312" s="43" t="s">
        <v>61</v>
      </c>
      <c r="G312" s="43" t="s">
        <v>57</v>
      </c>
      <c r="H312" s="43" t="s">
        <v>90</v>
      </c>
      <c r="I312" s="43" t="s">
        <v>3787</v>
      </c>
      <c r="J312" s="44">
        <v>44197</v>
      </c>
      <c r="K312" s="44">
        <v>44561</v>
      </c>
      <c r="L312" s="43" t="s">
        <v>3788</v>
      </c>
      <c r="M312" s="43" t="s">
        <v>728</v>
      </c>
      <c r="N312" s="43" t="s">
        <v>196</v>
      </c>
      <c r="O312" s="43" t="s">
        <v>3772</v>
      </c>
      <c r="P312" s="43" t="s">
        <v>68</v>
      </c>
      <c r="Q312" s="43" t="s">
        <v>69</v>
      </c>
      <c r="R312" s="46">
        <v>1</v>
      </c>
      <c r="S312" s="46">
        <v>0.25</v>
      </c>
      <c r="T312" s="46">
        <v>0.25</v>
      </c>
      <c r="U312" s="46">
        <v>0.25</v>
      </c>
      <c r="V312" s="46">
        <v>0.25</v>
      </c>
      <c r="W312" s="46">
        <v>0.25</v>
      </c>
      <c r="X312" s="46" t="s">
        <v>3789</v>
      </c>
      <c r="Y312" s="46">
        <v>0.25</v>
      </c>
      <c r="Z312" s="46" t="s">
        <v>3789</v>
      </c>
      <c r="AA312" s="46">
        <v>0.25</v>
      </c>
      <c r="AB312" s="46" t="s">
        <v>3790</v>
      </c>
      <c r="AC312" s="46"/>
      <c r="AD312" s="46"/>
      <c r="AE312" s="46">
        <f t="shared" si="32"/>
        <v>0.75</v>
      </c>
      <c r="AF312" s="21">
        <v>44295</v>
      </c>
      <c r="AG312" s="21">
        <v>44379</v>
      </c>
      <c r="AH312" s="21">
        <v>44482</v>
      </c>
      <c r="AI312" s="21"/>
      <c r="AJ312" s="23">
        <f t="shared" si="33"/>
        <v>0.75</v>
      </c>
      <c r="AK312" s="23">
        <f t="shared" si="34"/>
        <v>1</v>
      </c>
      <c r="AL312" s="23">
        <f t="shared" si="35"/>
        <v>1</v>
      </c>
      <c r="AM312" s="23">
        <f t="shared" si="36"/>
        <v>1</v>
      </c>
      <c r="AN312" s="23">
        <f t="shared" si="37"/>
        <v>0</v>
      </c>
      <c r="AO312" s="22" t="s">
        <v>72</v>
      </c>
      <c r="AP312" s="22" t="s">
        <v>72</v>
      </c>
      <c r="AQ312" s="22" t="s">
        <v>72</v>
      </c>
      <c r="AR312" s="22"/>
      <c r="AS312" s="22" t="s">
        <v>3657</v>
      </c>
      <c r="AT312" s="22" t="s">
        <v>3647</v>
      </c>
      <c r="AU312" s="22" t="s">
        <v>3791</v>
      </c>
      <c r="AV312" s="22"/>
      <c r="AW312" s="22" t="s">
        <v>72</v>
      </c>
      <c r="AX312" s="22" t="s">
        <v>72</v>
      </c>
      <c r="AY312" s="22"/>
      <c r="AZ312" s="22"/>
      <c r="BA312" s="22" t="s">
        <v>3792</v>
      </c>
      <c r="BB312" s="22" t="s">
        <v>3793</v>
      </c>
      <c r="BC312" s="22"/>
      <c r="BD312" s="22"/>
      <c r="BE312" s="43" t="s">
        <v>193</v>
      </c>
    </row>
    <row r="313" spans="1:57" ht="15" customHeight="1" x14ac:dyDescent="0.25">
      <c r="A313" s="17">
        <v>20</v>
      </c>
      <c r="B313" s="43" t="s">
        <v>3630</v>
      </c>
      <c r="C313" s="43" t="s">
        <v>3651</v>
      </c>
      <c r="D313" s="43" t="s">
        <v>3769</v>
      </c>
      <c r="E313" s="43" t="s">
        <v>60</v>
      </c>
      <c r="F313" s="43" t="s">
        <v>61</v>
      </c>
      <c r="G313" s="43" t="s">
        <v>57</v>
      </c>
      <c r="H313" s="43" t="s">
        <v>90</v>
      </c>
      <c r="I313" s="43" t="s">
        <v>3794</v>
      </c>
      <c r="J313" s="44">
        <v>44197</v>
      </c>
      <c r="K313" s="44">
        <v>44561</v>
      </c>
      <c r="L313" s="43" t="s">
        <v>3795</v>
      </c>
      <c r="M313" s="43" t="s">
        <v>728</v>
      </c>
      <c r="N313" s="43" t="s">
        <v>66</v>
      </c>
      <c r="O313" s="43" t="s">
        <v>3772</v>
      </c>
      <c r="P313" s="43" t="s">
        <v>68</v>
      </c>
      <c r="Q313" s="43" t="s">
        <v>69</v>
      </c>
      <c r="R313" s="60">
        <v>12</v>
      </c>
      <c r="S313" s="60">
        <v>3</v>
      </c>
      <c r="T313" s="60">
        <v>3</v>
      </c>
      <c r="U313" s="60">
        <v>3</v>
      </c>
      <c r="V313" s="60">
        <v>3</v>
      </c>
      <c r="W313" s="60">
        <v>3</v>
      </c>
      <c r="X313" s="60" t="s">
        <v>3796</v>
      </c>
      <c r="Y313" s="60">
        <v>3</v>
      </c>
      <c r="Z313" s="60" t="s">
        <v>3796</v>
      </c>
      <c r="AA313" s="60">
        <v>2</v>
      </c>
      <c r="AB313" s="60" t="s">
        <v>3797</v>
      </c>
      <c r="AC313" s="60"/>
      <c r="AD313" s="60"/>
      <c r="AE313" s="60">
        <f t="shared" si="32"/>
        <v>8</v>
      </c>
      <c r="AF313" s="21">
        <v>44295</v>
      </c>
      <c r="AG313" s="21">
        <v>44379</v>
      </c>
      <c r="AH313" s="21">
        <v>44482</v>
      </c>
      <c r="AI313" s="21"/>
      <c r="AJ313" s="23">
        <f t="shared" si="33"/>
        <v>0.66666666666666663</v>
      </c>
      <c r="AK313" s="23">
        <f t="shared" si="34"/>
        <v>1</v>
      </c>
      <c r="AL313" s="23">
        <f t="shared" si="35"/>
        <v>1</v>
      </c>
      <c r="AM313" s="23">
        <f t="shared" si="36"/>
        <v>0.66666666666666663</v>
      </c>
      <c r="AN313" s="23">
        <f t="shared" si="37"/>
        <v>0</v>
      </c>
      <c r="AO313" s="22" t="s">
        <v>72</v>
      </c>
      <c r="AP313" s="22" t="s">
        <v>72</v>
      </c>
      <c r="AQ313" s="22" t="s">
        <v>72</v>
      </c>
      <c r="AR313" s="22"/>
      <c r="AS313" s="22" t="s">
        <v>3657</v>
      </c>
      <c r="AT313" s="22" t="s">
        <v>3647</v>
      </c>
      <c r="AU313" s="22" t="s">
        <v>3798</v>
      </c>
      <c r="AV313" s="22"/>
      <c r="AW313" s="22" t="s">
        <v>72</v>
      </c>
      <c r="AX313" s="22" t="s">
        <v>72</v>
      </c>
      <c r="AY313" s="22"/>
      <c r="AZ313" s="22"/>
      <c r="BA313" s="22" t="s">
        <v>3799</v>
      </c>
      <c r="BB313" s="22" t="s">
        <v>3800</v>
      </c>
      <c r="BC313" s="22"/>
      <c r="BD313" s="22"/>
      <c r="BE313" s="43" t="s">
        <v>193</v>
      </c>
    </row>
    <row r="314" spans="1:57" ht="15" customHeight="1" x14ac:dyDescent="0.25">
      <c r="A314" s="17">
        <v>21</v>
      </c>
      <c r="B314" s="43" t="s">
        <v>3630</v>
      </c>
      <c r="C314" s="43" t="s">
        <v>3651</v>
      </c>
      <c r="D314" s="43" t="s">
        <v>3769</v>
      </c>
      <c r="E314" s="43" t="s">
        <v>60</v>
      </c>
      <c r="F314" s="43" t="s">
        <v>61</v>
      </c>
      <c r="G314" s="43" t="s">
        <v>57</v>
      </c>
      <c r="H314" s="43" t="s">
        <v>90</v>
      </c>
      <c r="I314" s="43" t="s">
        <v>3801</v>
      </c>
      <c r="J314" s="44">
        <v>44197</v>
      </c>
      <c r="K314" s="44">
        <v>44530</v>
      </c>
      <c r="L314" s="43" t="s">
        <v>3795</v>
      </c>
      <c r="M314" s="43" t="s">
        <v>728</v>
      </c>
      <c r="N314" s="43" t="s">
        <v>66</v>
      </c>
      <c r="O314" s="43" t="s">
        <v>3772</v>
      </c>
      <c r="P314" s="43" t="s">
        <v>68</v>
      </c>
      <c r="Q314" s="43" t="s">
        <v>69</v>
      </c>
      <c r="R314" s="60">
        <v>5</v>
      </c>
      <c r="S314" s="60">
        <v>1</v>
      </c>
      <c r="T314" s="60">
        <v>1</v>
      </c>
      <c r="U314" s="60">
        <v>2</v>
      </c>
      <c r="V314" s="60">
        <v>1</v>
      </c>
      <c r="W314" s="60">
        <v>1</v>
      </c>
      <c r="X314" s="60" t="s">
        <v>3802</v>
      </c>
      <c r="Y314" s="60">
        <v>1</v>
      </c>
      <c r="Z314" s="60" t="s">
        <v>3802</v>
      </c>
      <c r="AA314" s="60">
        <v>2</v>
      </c>
      <c r="AB314" s="60" t="s">
        <v>3803</v>
      </c>
      <c r="AC314" s="60"/>
      <c r="AD314" s="60"/>
      <c r="AE314" s="60">
        <f t="shared" si="32"/>
        <v>4</v>
      </c>
      <c r="AF314" s="21">
        <v>44295</v>
      </c>
      <c r="AG314" s="21">
        <v>44379</v>
      </c>
      <c r="AH314" s="21">
        <v>44482</v>
      </c>
      <c r="AI314" s="21"/>
      <c r="AJ314" s="23">
        <f t="shared" si="33"/>
        <v>0.8</v>
      </c>
      <c r="AK314" s="23">
        <f t="shared" si="34"/>
        <v>1</v>
      </c>
      <c r="AL314" s="23">
        <f t="shared" si="35"/>
        <v>1</v>
      </c>
      <c r="AM314" s="23">
        <f t="shared" si="36"/>
        <v>1</v>
      </c>
      <c r="AN314" s="23">
        <f t="shared" si="37"/>
        <v>0</v>
      </c>
      <c r="AO314" s="22" t="s">
        <v>72</v>
      </c>
      <c r="AP314" s="22" t="s">
        <v>72</v>
      </c>
      <c r="AQ314" s="22" t="s">
        <v>72</v>
      </c>
      <c r="AR314" s="22"/>
      <c r="AS314" s="22" t="s">
        <v>3657</v>
      </c>
      <c r="AT314" s="22" t="s">
        <v>3647</v>
      </c>
      <c r="AU314" s="22" t="s">
        <v>3804</v>
      </c>
      <c r="AV314" s="22"/>
      <c r="AW314" s="22" t="s">
        <v>72</v>
      </c>
      <c r="AX314" s="22" t="s">
        <v>72</v>
      </c>
      <c r="AY314" s="22"/>
      <c r="AZ314" s="22"/>
      <c r="BA314" s="22" t="s">
        <v>3805</v>
      </c>
      <c r="BB314" s="22" t="s">
        <v>3806</v>
      </c>
      <c r="BC314" s="22"/>
      <c r="BD314" s="22"/>
      <c r="BE314" s="43" t="s">
        <v>193</v>
      </c>
    </row>
    <row r="315" spans="1:57" ht="15" customHeight="1" x14ac:dyDescent="0.25">
      <c r="A315" s="17">
        <v>22</v>
      </c>
      <c r="B315" s="43" t="s">
        <v>3630</v>
      </c>
      <c r="C315" s="43" t="s">
        <v>3651</v>
      </c>
      <c r="D315" s="43" t="s">
        <v>3769</v>
      </c>
      <c r="E315" s="43" t="s">
        <v>60</v>
      </c>
      <c r="F315" s="43" t="s">
        <v>61</v>
      </c>
      <c r="G315" s="43" t="s">
        <v>57</v>
      </c>
      <c r="H315" s="43" t="s">
        <v>90</v>
      </c>
      <c r="I315" s="43" t="s">
        <v>3807</v>
      </c>
      <c r="J315" s="44">
        <v>44317</v>
      </c>
      <c r="K315" s="44">
        <v>44561</v>
      </c>
      <c r="L315" s="43" t="s">
        <v>3808</v>
      </c>
      <c r="M315" s="43" t="s">
        <v>728</v>
      </c>
      <c r="N315" s="43" t="s">
        <v>66</v>
      </c>
      <c r="O315" s="43" t="s">
        <v>3772</v>
      </c>
      <c r="P315" s="43" t="s">
        <v>68</v>
      </c>
      <c r="Q315" s="43" t="s">
        <v>69</v>
      </c>
      <c r="R315" s="60">
        <v>11</v>
      </c>
      <c r="S315" s="60">
        <v>0</v>
      </c>
      <c r="T315" s="60">
        <v>5</v>
      </c>
      <c r="U315" s="60">
        <v>3</v>
      </c>
      <c r="V315" s="60">
        <v>3</v>
      </c>
      <c r="W315" s="60">
        <v>0</v>
      </c>
      <c r="X315" s="60" t="s">
        <v>3809</v>
      </c>
      <c r="Y315" s="60">
        <v>5</v>
      </c>
      <c r="Z315" s="60" t="s">
        <v>3810</v>
      </c>
      <c r="AA315" s="60">
        <v>2</v>
      </c>
      <c r="AB315" s="60" t="s">
        <v>3811</v>
      </c>
      <c r="AC315" s="60"/>
      <c r="AD315" s="60"/>
      <c r="AE315" s="60">
        <f t="shared" si="32"/>
        <v>7</v>
      </c>
      <c r="AF315" s="21">
        <v>44295</v>
      </c>
      <c r="AG315" s="21">
        <v>44379</v>
      </c>
      <c r="AH315" s="21">
        <v>44482</v>
      </c>
      <c r="AI315" s="21"/>
      <c r="AJ315" s="23">
        <f t="shared" si="33"/>
        <v>0.63636363636363635</v>
      </c>
      <c r="AK315" s="23" t="str">
        <f t="shared" si="34"/>
        <v/>
      </c>
      <c r="AL315" s="23">
        <f t="shared" si="35"/>
        <v>1</v>
      </c>
      <c r="AM315" s="23">
        <f t="shared" si="36"/>
        <v>0.66666666666666663</v>
      </c>
      <c r="AN315" s="23">
        <f t="shared" si="37"/>
        <v>0</v>
      </c>
      <c r="AO315" s="22" t="s">
        <v>72</v>
      </c>
      <c r="AP315" s="22" t="s">
        <v>72</v>
      </c>
      <c r="AQ315" s="22" t="s">
        <v>72</v>
      </c>
      <c r="AR315" s="22"/>
      <c r="AS315" s="22" t="s">
        <v>3812</v>
      </c>
      <c r="AT315" s="22" t="s">
        <v>3647</v>
      </c>
      <c r="AU315" s="22" t="s">
        <v>3813</v>
      </c>
      <c r="AV315" s="22"/>
      <c r="AW315" s="22" t="s">
        <v>72</v>
      </c>
      <c r="AX315" s="22" t="s">
        <v>72</v>
      </c>
      <c r="AY315" s="22"/>
      <c r="AZ315" s="22"/>
      <c r="BA315" s="22" t="s">
        <v>3814</v>
      </c>
      <c r="BB315" s="22" t="s">
        <v>3815</v>
      </c>
      <c r="BC315" s="22"/>
      <c r="BD315" s="22"/>
      <c r="BE315" s="43" t="s">
        <v>193</v>
      </c>
    </row>
    <row r="316" spans="1:57" ht="15" customHeight="1" x14ac:dyDescent="0.25">
      <c r="A316" s="17">
        <v>23</v>
      </c>
      <c r="B316" s="43" t="s">
        <v>3630</v>
      </c>
      <c r="C316" s="43" t="s">
        <v>152</v>
      </c>
      <c r="D316" s="43" t="s">
        <v>182</v>
      </c>
      <c r="E316" s="43" t="s">
        <v>183</v>
      </c>
      <c r="F316" s="43" t="s">
        <v>61</v>
      </c>
      <c r="G316" s="43" t="s">
        <v>57</v>
      </c>
      <c r="H316" s="43" t="s">
        <v>155</v>
      </c>
      <c r="I316" s="43" t="s">
        <v>194</v>
      </c>
      <c r="J316" s="44">
        <v>44197</v>
      </c>
      <c r="K316" s="44">
        <v>44561</v>
      </c>
      <c r="L316" s="43" t="s">
        <v>195</v>
      </c>
      <c r="M316" s="43" t="s">
        <v>728</v>
      </c>
      <c r="N316" s="43" t="s">
        <v>196</v>
      </c>
      <c r="O316" s="43" t="s">
        <v>186</v>
      </c>
      <c r="P316" s="43" t="s">
        <v>3</v>
      </c>
      <c r="Q316" s="43" t="s">
        <v>69</v>
      </c>
      <c r="R316" s="46">
        <v>1</v>
      </c>
      <c r="S316" s="46">
        <v>0</v>
      </c>
      <c r="T316" s="46">
        <v>0</v>
      </c>
      <c r="U316" s="46">
        <v>0.5</v>
      </c>
      <c r="V316" s="46">
        <v>0.5</v>
      </c>
      <c r="W316" s="46">
        <v>0</v>
      </c>
      <c r="X316" s="46" t="s">
        <v>3816</v>
      </c>
      <c r="Y316" s="46">
        <v>0</v>
      </c>
      <c r="Z316" s="46" t="s">
        <v>3817</v>
      </c>
      <c r="AA316" s="46">
        <v>0</v>
      </c>
      <c r="AB316" s="46" t="s">
        <v>3818</v>
      </c>
      <c r="AC316" s="46"/>
      <c r="AD316" s="46"/>
      <c r="AE316" s="46">
        <f t="shared" si="32"/>
        <v>0</v>
      </c>
      <c r="AF316" s="21">
        <v>44295</v>
      </c>
      <c r="AG316" s="21">
        <v>44379</v>
      </c>
      <c r="AH316" s="21">
        <v>44482</v>
      </c>
      <c r="AI316" s="21"/>
      <c r="AJ316" s="23">
        <f t="shared" si="33"/>
        <v>0</v>
      </c>
      <c r="AK316" s="23" t="str">
        <f t="shared" si="34"/>
        <v/>
      </c>
      <c r="AL316" s="23" t="str">
        <f t="shared" si="35"/>
        <v/>
      </c>
      <c r="AM316" s="23">
        <f t="shared" si="36"/>
        <v>0</v>
      </c>
      <c r="AN316" s="23">
        <f t="shared" si="37"/>
        <v>0</v>
      </c>
      <c r="AO316" s="22" t="s">
        <v>72</v>
      </c>
      <c r="AP316" s="22" t="s">
        <v>96</v>
      </c>
      <c r="AQ316" s="22" t="s">
        <v>794</v>
      </c>
      <c r="AR316" s="22"/>
      <c r="AS316" s="22" t="s">
        <v>3785</v>
      </c>
      <c r="AT316" s="22" t="s">
        <v>3819</v>
      </c>
      <c r="AU316" s="22" t="s">
        <v>3820</v>
      </c>
      <c r="AV316" s="22"/>
      <c r="AW316" s="22" t="s">
        <v>96</v>
      </c>
      <c r="AX316" s="22" t="s">
        <v>96</v>
      </c>
      <c r="AY316" s="22"/>
      <c r="AZ316" s="22"/>
      <c r="BA316" s="22" t="s">
        <v>3785</v>
      </c>
      <c r="BB316" s="22" t="s">
        <v>96</v>
      </c>
      <c r="BC316" s="22"/>
      <c r="BD316" s="22"/>
      <c r="BE316" s="43" t="s">
        <v>193</v>
      </c>
    </row>
    <row r="317" spans="1:57" ht="15" customHeight="1" x14ac:dyDescent="0.25">
      <c r="A317" s="17">
        <v>24</v>
      </c>
      <c r="B317" s="43" t="s">
        <v>3630</v>
      </c>
      <c r="C317" s="43" t="s">
        <v>200</v>
      </c>
      <c r="D317" s="43" t="s">
        <v>182</v>
      </c>
      <c r="E317" s="43" t="s">
        <v>183</v>
      </c>
      <c r="F317" s="43" t="s">
        <v>61</v>
      </c>
      <c r="G317" s="43" t="s">
        <v>57</v>
      </c>
      <c r="H317" s="43" t="s">
        <v>155</v>
      </c>
      <c r="I317" s="43" t="s">
        <v>201</v>
      </c>
      <c r="J317" s="44">
        <v>44197</v>
      </c>
      <c r="K317" s="44">
        <v>44561</v>
      </c>
      <c r="L317" s="43" t="s">
        <v>202</v>
      </c>
      <c r="M317" s="43" t="s">
        <v>728</v>
      </c>
      <c r="N317" s="43" t="s">
        <v>66</v>
      </c>
      <c r="O317" s="43" t="s">
        <v>186</v>
      </c>
      <c r="P317" s="43" t="s">
        <v>3</v>
      </c>
      <c r="Q317" s="43" t="s">
        <v>69</v>
      </c>
      <c r="R317" s="60">
        <v>4</v>
      </c>
      <c r="S317" s="60">
        <v>1</v>
      </c>
      <c r="T317" s="60">
        <v>1</v>
      </c>
      <c r="U317" s="60">
        <v>1</v>
      </c>
      <c r="V317" s="60">
        <v>1</v>
      </c>
      <c r="W317" s="60">
        <v>1</v>
      </c>
      <c r="X317" s="60" t="s">
        <v>3821</v>
      </c>
      <c r="Y317" s="60">
        <v>1</v>
      </c>
      <c r="Z317" s="60" t="s">
        <v>3821</v>
      </c>
      <c r="AA317" s="60">
        <v>1</v>
      </c>
      <c r="AB317" s="60" t="s">
        <v>3821</v>
      </c>
      <c r="AC317" s="60"/>
      <c r="AD317" s="60"/>
      <c r="AE317" s="60">
        <f t="shared" si="32"/>
        <v>3</v>
      </c>
      <c r="AF317" s="21">
        <v>44295</v>
      </c>
      <c r="AG317" s="21">
        <v>44379</v>
      </c>
      <c r="AH317" s="21">
        <v>44482</v>
      </c>
      <c r="AI317" s="21"/>
      <c r="AJ317" s="23">
        <f t="shared" si="33"/>
        <v>0.75</v>
      </c>
      <c r="AK317" s="23">
        <f t="shared" si="34"/>
        <v>1</v>
      </c>
      <c r="AL317" s="23">
        <f t="shared" si="35"/>
        <v>1</v>
      </c>
      <c r="AM317" s="23">
        <f t="shared" si="36"/>
        <v>1</v>
      </c>
      <c r="AN317" s="23">
        <f t="shared" si="37"/>
        <v>0</v>
      </c>
      <c r="AO317" s="22" t="s">
        <v>72</v>
      </c>
      <c r="AP317" s="22" t="s">
        <v>72</v>
      </c>
      <c r="AQ317" s="22" t="s">
        <v>72</v>
      </c>
      <c r="AR317" s="22"/>
      <c r="AS317" s="22" t="s">
        <v>3657</v>
      </c>
      <c r="AT317" s="22" t="s">
        <v>3647</v>
      </c>
      <c r="AU317" s="22" t="s">
        <v>3822</v>
      </c>
      <c r="AV317" s="22"/>
      <c r="AW317" s="22" t="s">
        <v>72</v>
      </c>
      <c r="AX317" s="22" t="s">
        <v>72</v>
      </c>
      <c r="AY317" s="22"/>
      <c r="AZ317" s="22"/>
      <c r="BA317" s="22" t="s">
        <v>3823</v>
      </c>
      <c r="BB317" s="22" t="s">
        <v>3824</v>
      </c>
      <c r="BC317" s="22"/>
      <c r="BD317" s="22"/>
      <c r="BE317" s="43" t="s">
        <v>193</v>
      </c>
    </row>
    <row r="318" spans="1:57" ht="15" customHeight="1" x14ac:dyDescent="0.25">
      <c r="A318" s="17">
        <v>25</v>
      </c>
      <c r="B318" s="43" t="s">
        <v>3630</v>
      </c>
      <c r="C318" s="43" t="s">
        <v>200</v>
      </c>
      <c r="D318" s="43" t="s">
        <v>182</v>
      </c>
      <c r="E318" s="43" t="s">
        <v>183</v>
      </c>
      <c r="F318" s="43" t="s">
        <v>61</v>
      </c>
      <c r="G318" s="43" t="s">
        <v>57</v>
      </c>
      <c r="H318" s="43" t="s">
        <v>155</v>
      </c>
      <c r="I318" s="43" t="s">
        <v>825</v>
      </c>
      <c r="J318" s="44">
        <v>44470</v>
      </c>
      <c r="K318" s="44">
        <v>44561</v>
      </c>
      <c r="L318" s="43" t="s">
        <v>202</v>
      </c>
      <c r="M318" s="43" t="s">
        <v>728</v>
      </c>
      <c r="N318" s="43" t="s">
        <v>66</v>
      </c>
      <c r="O318" s="43" t="s">
        <v>186</v>
      </c>
      <c r="P318" s="43" t="s">
        <v>3</v>
      </c>
      <c r="Q318" s="43" t="s">
        <v>69</v>
      </c>
      <c r="R318" s="60">
        <v>1</v>
      </c>
      <c r="S318" s="60">
        <v>0</v>
      </c>
      <c r="T318" s="60">
        <v>0</v>
      </c>
      <c r="U318" s="60">
        <v>0</v>
      </c>
      <c r="V318" s="60">
        <v>1</v>
      </c>
      <c r="W318" s="60">
        <v>0</v>
      </c>
      <c r="X318" s="60" t="s">
        <v>3825</v>
      </c>
      <c r="Y318" s="60">
        <v>0</v>
      </c>
      <c r="Z318" s="60" t="s">
        <v>3825</v>
      </c>
      <c r="AA318" s="60">
        <v>0</v>
      </c>
      <c r="AB318" s="60" t="s">
        <v>3825</v>
      </c>
      <c r="AC318" s="60"/>
      <c r="AD318" s="60"/>
      <c r="AE318" s="60">
        <f t="shared" si="32"/>
        <v>0</v>
      </c>
      <c r="AF318" s="21">
        <v>44295</v>
      </c>
      <c r="AG318" s="21">
        <v>44379</v>
      </c>
      <c r="AH318" s="21">
        <v>44482</v>
      </c>
      <c r="AI318" s="21"/>
      <c r="AJ318" s="23">
        <f t="shared" si="33"/>
        <v>0</v>
      </c>
      <c r="AK318" s="23" t="str">
        <f t="shared" si="34"/>
        <v/>
      </c>
      <c r="AL318" s="23" t="str">
        <f t="shared" si="35"/>
        <v/>
      </c>
      <c r="AM318" s="23" t="str">
        <f t="shared" si="36"/>
        <v/>
      </c>
      <c r="AN318" s="23">
        <f t="shared" si="37"/>
        <v>0</v>
      </c>
      <c r="AO318" s="22" t="s">
        <v>72</v>
      </c>
      <c r="AP318" s="22" t="s">
        <v>96</v>
      </c>
      <c r="AQ318" s="22" t="s">
        <v>96</v>
      </c>
      <c r="AR318" s="22"/>
      <c r="AS318" s="22" t="s">
        <v>3785</v>
      </c>
      <c r="AT318" s="22" t="s">
        <v>3826</v>
      </c>
      <c r="AU318" s="22" t="s">
        <v>3092</v>
      </c>
      <c r="AV318" s="22"/>
      <c r="AW318" s="22" t="s">
        <v>96</v>
      </c>
      <c r="AX318" s="22" t="s">
        <v>96</v>
      </c>
      <c r="AY318" s="22"/>
      <c r="AZ318" s="22"/>
      <c r="BA318" s="22" t="s">
        <v>3827</v>
      </c>
      <c r="BB318" s="22" t="s">
        <v>96</v>
      </c>
      <c r="BC318" s="22"/>
      <c r="BD318" s="22"/>
      <c r="BE318" s="43" t="s">
        <v>193</v>
      </c>
    </row>
    <row r="319" spans="1:57" ht="15" customHeight="1" x14ac:dyDescent="0.25">
      <c r="A319" s="17">
        <v>26</v>
      </c>
      <c r="B319" s="43" t="s">
        <v>3630</v>
      </c>
      <c r="C319" s="43" t="s">
        <v>58</v>
      </c>
      <c r="D319" s="43" t="s">
        <v>182</v>
      </c>
      <c r="E319" s="43" t="s">
        <v>183</v>
      </c>
      <c r="F319" s="43" t="s">
        <v>61</v>
      </c>
      <c r="G319" s="43" t="s">
        <v>57</v>
      </c>
      <c r="H319" s="43" t="s">
        <v>155</v>
      </c>
      <c r="I319" s="43" t="s">
        <v>829</v>
      </c>
      <c r="J319" s="44">
        <v>44197</v>
      </c>
      <c r="K319" s="44">
        <v>44561</v>
      </c>
      <c r="L319" s="43" t="s">
        <v>215</v>
      </c>
      <c r="M319" s="43" t="s">
        <v>728</v>
      </c>
      <c r="N319" s="43" t="s">
        <v>66</v>
      </c>
      <c r="O319" s="43" t="s">
        <v>186</v>
      </c>
      <c r="P319" s="43" t="s">
        <v>3</v>
      </c>
      <c r="Q319" s="43" t="s">
        <v>69</v>
      </c>
      <c r="R319" s="60">
        <v>4</v>
      </c>
      <c r="S319" s="60">
        <v>1</v>
      </c>
      <c r="T319" s="60">
        <v>1</v>
      </c>
      <c r="U319" s="60">
        <v>1</v>
      </c>
      <c r="V319" s="60">
        <v>1</v>
      </c>
      <c r="W319" s="60">
        <v>1</v>
      </c>
      <c r="X319" s="60" t="s">
        <v>3828</v>
      </c>
      <c r="Y319" s="60">
        <v>1</v>
      </c>
      <c r="Z319" s="60" t="s">
        <v>3829</v>
      </c>
      <c r="AA319" s="60">
        <v>1</v>
      </c>
      <c r="AB319" s="60" t="s">
        <v>3830</v>
      </c>
      <c r="AC319" s="60"/>
      <c r="AD319" s="60"/>
      <c r="AE319" s="60">
        <f t="shared" si="32"/>
        <v>3</v>
      </c>
      <c r="AF319" s="21">
        <v>44295</v>
      </c>
      <c r="AG319" s="21">
        <v>44379</v>
      </c>
      <c r="AH319" s="21">
        <v>44482</v>
      </c>
      <c r="AI319" s="21"/>
      <c r="AJ319" s="23">
        <f t="shared" si="33"/>
        <v>0.75</v>
      </c>
      <c r="AK319" s="23">
        <f t="shared" si="34"/>
        <v>1</v>
      </c>
      <c r="AL319" s="23">
        <f t="shared" si="35"/>
        <v>1</v>
      </c>
      <c r="AM319" s="23">
        <f t="shared" si="36"/>
        <v>1</v>
      </c>
      <c r="AN319" s="23">
        <f t="shared" si="37"/>
        <v>0</v>
      </c>
      <c r="AO319" s="22" t="s">
        <v>72</v>
      </c>
      <c r="AP319" s="22" t="s">
        <v>72</v>
      </c>
      <c r="AQ319" s="22" t="s">
        <v>72</v>
      </c>
      <c r="AR319" s="22"/>
      <c r="AS319" s="22" t="s">
        <v>3657</v>
      </c>
      <c r="AT319" s="22" t="s">
        <v>3647</v>
      </c>
      <c r="AU319" s="22" t="s">
        <v>3831</v>
      </c>
      <c r="AV319" s="22"/>
      <c r="AW319" s="22" t="s">
        <v>72</v>
      </c>
      <c r="AX319" s="22" t="s">
        <v>72</v>
      </c>
      <c r="AY319" s="22"/>
      <c r="AZ319" s="22"/>
      <c r="BA319" s="22" t="s">
        <v>3832</v>
      </c>
      <c r="BB319" s="22" t="s">
        <v>3833</v>
      </c>
      <c r="BC319" s="22"/>
      <c r="BD319" s="22"/>
      <c r="BE319" s="43" t="s">
        <v>193</v>
      </c>
    </row>
    <row r="320" spans="1:57" ht="15" customHeight="1" x14ac:dyDescent="0.25">
      <c r="A320" s="17">
        <v>27</v>
      </c>
      <c r="B320" s="43" t="s">
        <v>3630</v>
      </c>
      <c r="C320" s="43" t="s">
        <v>58</v>
      </c>
      <c r="D320" s="43" t="s">
        <v>182</v>
      </c>
      <c r="E320" s="43" t="s">
        <v>183</v>
      </c>
      <c r="F320" s="43" t="s">
        <v>61</v>
      </c>
      <c r="G320" s="43" t="s">
        <v>57</v>
      </c>
      <c r="H320" s="43" t="s">
        <v>155</v>
      </c>
      <c r="I320" s="43" t="s">
        <v>833</v>
      </c>
      <c r="J320" s="44">
        <v>44470</v>
      </c>
      <c r="K320" s="44">
        <v>44561</v>
      </c>
      <c r="L320" s="43" t="s">
        <v>215</v>
      </c>
      <c r="M320" s="43" t="s">
        <v>728</v>
      </c>
      <c r="N320" s="43" t="s">
        <v>66</v>
      </c>
      <c r="O320" s="43" t="s">
        <v>186</v>
      </c>
      <c r="P320" s="43" t="s">
        <v>3</v>
      </c>
      <c r="Q320" s="43" t="s">
        <v>69</v>
      </c>
      <c r="R320" s="60">
        <v>2</v>
      </c>
      <c r="S320" s="60">
        <v>0</v>
      </c>
      <c r="T320" s="60">
        <v>0</v>
      </c>
      <c r="U320" s="60">
        <v>0</v>
      </c>
      <c r="V320" s="60">
        <v>2</v>
      </c>
      <c r="W320" s="60">
        <v>0</v>
      </c>
      <c r="X320" s="60" t="s">
        <v>3825</v>
      </c>
      <c r="Y320" s="60">
        <v>0</v>
      </c>
      <c r="Z320" s="60" t="s">
        <v>3825</v>
      </c>
      <c r="AA320" s="60">
        <v>0</v>
      </c>
      <c r="AB320" s="60" t="s">
        <v>3825</v>
      </c>
      <c r="AC320" s="60"/>
      <c r="AD320" s="60"/>
      <c r="AE320" s="60">
        <f t="shared" si="32"/>
        <v>0</v>
      </c>
      <c r="AF320" s="21">
        <v>44295</v>
      </c>
      <c r="AG320" s="21">
        <v>44379</v>
      </c>
      <c r="AH320" s="21">
        <v>44482</v>
      </c>
      <c r="AI320" s="21"/>
      <c r="AJ320" s="23">
        <f t="shared" si="33"/>
        <v>0</v>
      </c>
      <c r="AK320" s="23" t="str">
        <f t="shared" si="34"/>
        <v/>
      </c>
      <c r="AL320" s="23" t="str">
        <f t="shared" si="35"/>
        <v/>
      </c>
      <c r="AM320" s="23" t="str">
        <f t="shared" si="36"/>
        <v/>
      </c>
      <c r="AN320" s="23">
        <f t="shared" si="37"/>
        <v>0</v>
      </c>
      <c r="AO320" s="22" t="s">
        <v>72</v>
      </c>
      <c r="AP320" s="22" t="s">
        <v>96</v>
      </c>
      <c r="AQ320" s="22" t="s">
        <v>96</v>
      </c>
      <c r="AR320" s="22"/>
      <c r="AS320" s="22" t="s">
        <v>3785</v>
      </c>
      <c r="AT320" s="22" t="s">
        <v>3834</v>
      </c>
      <c r="AU320" s="22" t="s">
        <v>1300</v>
      </c>
      <c r="AV320" s="22"/>
      <c r="AW320" s="22" t="s">
        <v>96</v>
      </c>
      <c r="AX320" s="22" t="s">
        <v>96</v>
      </c>
      <c r="AY320" s="22"/>
      <c r="AZ320" s="22"/>
      <c r="BA320" s="22" t="s">
        <v>3835</v>
      </c>
      <c r="BB320" s="22" t="s">
        <v>96</v>
      </c>
      <c r="BC320" s="22"/>
      <c r="BD320" s="22"/>
      <c r="BE320" s="43" t="s">
        <v>193</v>
      </c>
    </row>
    <row r="321" spans="1:57" ht="15" customHeight="1" x14ac:dyDescent="0.25">
      <c r="A321" s="17">
        <v>28</v>
      </c>
      <c r="B321" s="43" t="s">
        <v>3630</v>
      </c>
      <c r="C321" s="43" t="s">
        <v>152</v>
      </c>
      <c r="D321" s="43" t="s">
        <v>182</v>
      </c>
      <c r="E321" s="43" t="s">
        <v>183</v>
      </c>
      <c r="F321" s="43" t="s">
        <v>61</v>
      </c>
      <c r="G321" s="43" t="s">
        <v>57</v>
      </c>
      <c r="H321" s="43" t="s">
        <v>155</v>
      </c>
      <c r="I321" s="43" t="s">
        <v>836</v>
      </c>
      <c r="J321" s="44">
        <v>44317</v>
      </c>
      <c r="K321" s="44">
        <v>44561</v>
      </c>
      <c r="L321" s="43" t="s">
        <v>244</v>
      </c>
      <c r="M321" s="43" t="s">
        <v>728</v>
      </c>
      <c r="N321" s="43" t="s">
        <v>66</v>
      </c>
      <c r="O321" s="43" t="s">
        <v>186</v>
      </c>
      <c r="P321" s="43" t="s">
        <v>3</v>
      </c>
      <c r="Q321" s="43" t="s">
        <v>69</v>
      </c>
      <c r="R321" s="60">
        <v>4</v>
      </c>
      <c r="S321" s="60">
        <v>0</v>
      </c>
      <c r="T321" s="60">
        <v>2</v>
      </c>
      <c r="U321" s="60">
        <v>1</v>
      </c>
      <c r="V321" s="60">
        <v>1</v>
      </c>
      <c r="W321" s="60">
        <v>0</v>
      </c>
      <c r="X321" s="60" t="s">
        <v>3836</v>
      </c>
      <c r="Y321" s="60">
        <v>0</v>
      </c>
      <c r="Z321" s="60" t="s">
        <v>818</v>
      </c>
      <c r="AA321" s="60">
        <v>0</v>
      </c>
      <c r="AB321" s="60" t="s">
        <v>3837</v>
      </c>
      <c r="AC321" s="60"/>
      <c r="AD321" s="60"/>
      <c r="AE321" s="60">
        <f t="shared" si="32"/>
        <v>0</v>
      </c>
      <c r="AF321" s="21">
        <v>44295</v>
      </c>
      <c r="AG321" s="21">
        <v>44379</v>
      </c>
      <c r="AH321" s="21">
        <v>44482</v>
      </c>
      <c r="AI321" s="21"/>
      <c r="AJ321" s="23">
        <f t="shared" si="33"/>
        <v>0</v>
      </c>
      <c r="AK321" s="23" t="str">
        <f t="shared" si="34"/>
        <v/>
      </c>
      <c r="AL321" s="23">
        <f t="shared" si="35"/>
        <v>0</v>
      </c>
      <c r="AM321" s="23">
        <f t="shared" si="36"/>
        <v>0</v>
      </c>
      <c r="AN321" s="23">
        <f t="shared" si="37"/>
        <v>0</v>
      </c>
      <c r="AO321" s="22" t="s">
        <v>72</v>
      </c>
      <c r="AP321" s="22" t="s">
        <v>794</v>
      </c>
      <c r="AQ321" s="22" t="s">
        <v>794</v>
      </c>
      <c r="AR321" s="22"/>
      <c r="AS321" s="22" t="s">
        <v>3785</v>
      </c>
      <c r="AT321" s="22" t="s">
        <v>3838</v>
      </c>
      <c r="AU321" s="22" t="s">
        <v>3820</v>
      </c>
      <c r="AV321" s="22"/>
      <c r="AW321" s="22" t="s">
        <v>96</v>
      </c>
      <c r="AX321" s="22" t="s">
        <v>794</v>
      </c>
      <c r="AY321" s="22"/>
      <c r="AZ321" s="22"/>
      <c r="BA321" s="22" t="s">
        <v>3839</v>
      </c>
      <c r="BB321" s="22" t="s">
        <v>3838</v>
      </c>
      <c r="BC321" s="22"/>
      <c r="BD321" s="22"/>
      <c r="BE321" s="43" t="s">
        <v>193</v>
      </c>
    </row>
    <row r="322" spans="1:57" ht="15" customHeight="1" x14ac:dyDescent="0.25">
      <c r="A322" s="17">
        <v>1</v>
      </c>
      <c r="B322" s="43" t="s">
        <v>3908</v>
      </c>
      <c r="C322" s="43" t="s">
        <v>3909</v>
      </c>
      <c r="D322" s="43" t="s">
        <v>3910</v>
      </c>
      <c r="E322" s="43" t="s">
        <v>183</v>
      </c>
      <c r="F322" s="43" t="s">
        <v>61</v>
      </c>
      <c r="G322" s="43" t="s">
        <v>279</v>
      </c>
      <c r="H322" s="43" t="s">
        <v>3911</v>
      </c>
      <c r="I322" s="43" t="s">
        <v>3912</v>
      </c>
      <c r="J322" s="44">
        <v>44228</v>
      </c>
      <c r="K322" s="44">
        <v>44561</v>
      </c>
      <c r="L322" s="43" t="s">
        <v>1130</v>
      </c>
      <c r="M322" s="43" t="s">
        <v>3913</v>
      </c>
      <c r="N322" s="43" t="s">
        <v>196</v>
      </c>
      <c r="O322" s="43" t="s">
        <v>3914</v>
      </c>
      <c r="P322" s="43" t="s">
        <v>68</v>
      </c>
      <c r="Q322" s="43" t="s">
        <v>69</v>
      </c>
      <c r="R322" s="25">
        <v>1</v>
      </c>
      <c r="S322" s="25">
        <v>0.2</v>
      </c>
      <c r="T322" s="25">
        <v>0.3</v>
      </c>
      <c r="U322" s="25">
        <v>0.3</v>
      </c>
      <c r="V322" s="25">
        <v>0.2</v>
      </c>
      <c r="W322" s="25">
        <v>0.2</v>
      </c>
      <c r="X322" s="25" t="s">
        <v>3915</v>
      </c>
      <c r="Y322" s="25">
        <v>0.3</v>
      </c>
      <c r="Z322" s="25" t="s">
        <v>3916</v>
      </c>
      <c r="AA322" s="25">
        <v>0.3</v>
      </c>
      <c r="AB322" s="25" t="s">
        <v>3917</v>
      </c>
      <c r="AC322" s="25"/>
      <c r="AD322" s="25"/>
      <c r="AE322" s="25">
        <f t="shared" ref="AE322:AE385" si="38">AC322+AA322+Y322+W322</f>
        <v>0.8</v>
      </c>
      <c r="AF322" s="21">
        <v>44295</v>
      </c>
      <c r="AG322" s="21">
        <v>44379</v>
      </c>
      <c r="AH322" s="21">
        <v>44482</v>
      </c>
      <c r="AI322" s="21"/>
      <c r="AJ322" s="23">
        <f t="shared" ref="AJ322:AJ385" si="39">IFERROR(IF((W322+Y322+AA322+AC322)/R322&gt;1,1,(W322+Y322+AA322+AC322)/R322),0)</f>
        <v>0.8</v>
      </c>
      <c r="AK322" s="23">
        <f t="shared" ref="AK322:AK385" si="40">IFERROR(IF(S322=0,"",IF((W322/S322)&gt;1,1,(W322/S322))),"")</f>
        <v>1</v>
      </c>
      <c r="AL322" s="23">
        <f t="shared" ref="AL322:AL385" si="41">IFERROR(IF(T322=0,"",IF((Y322/T322)&gt;1,1,(Y322/T322))),"")</f>
        <v>1</v>
      </c>
      <c r="AM322" s="23">
        <f t="shared" ref="AM322:AM385" si="42">IFERROR(IF(U322=0,"",IF((AA322/U322)&gt;1,1,(AA322/U322))),"")</f>
        <v>1</v>
      </c>
      <c r="AN322" s="23">
        <f t="shared" ref="AN322:AN385" si="43">IFERROR(IF(V322=0,"",IF((AC322/V322)&gt;1,1,(AC322/V322))),"")</f>
        <v>0</v>
      </c>
      <c r="AO322" s="22" t="s">
        <v>72</v>
      </c>
      <c r="AP322" s="22" t="s">
        <v>72</v>
      </c>
      <c r="AQ322" s="22" t="s">
        <v>72</v>
      </c>
      <c r="AR322" s="22"/>
      <c r="AS322" s="22" t="s">
        <v>3918</v>
      </c>
      <c r="AT322" s="22" t="s">
        <v>3919</v>
      </c>
      <c r="AU322" s="22" t="s">
        <v>3920</v>
      </c>
      <c r="AV322" s="22"/>
      <c r="AW322" s="22" t="s">
        <v>72</v>
      </c>
      <c r="AX322" s="22" t="s">
        <v>72</v>
      </c>
      <c r="AY322" s="22"/>
      <c r="AZ322" s="22"/>
      <c r="BA322" s="22" t="s">
        <v>3921</v>
      </c>
      <c r="BB322" s="22" t="s">
        <v>3922</v>
      </c>
      <c r="BC322" s="22"/>
      <c r="BD322" s="22"/>
      <c r="BE322" s="43" t="s">
        <v>78</v>
      </c>
    </row>
    <row r="323" spans="1:57" ht="15" customHeight="1" x14ac:dyDescent="0.25">
      <c r="A323" s="17">
        <v>2</v>
      </c>
      <c r="B323" s="43" t="s">
        <v>3908</v>
      </c>
      <c r="C323" s="43" t="s">
        <v>3923</v>
      </c>
      <c r="D323" s="43" t="s">
        <v>3910</v>
      </c>
      <c r="E323" s="43" t="s">
        <v>183</v>
      </c>
      <c r="F323" s="43" t="s">
        <v>61</v>
      </c>
      <c r="G323" s="43" t="s">
        <v>279</v>
      </c>
      <c r="H323" s="43" t="s">
        <v>3911</v>
      </c>
      <c r="I323" s="43" t="s">
        <v>3924</v>
      </c>
      <c r="J323" s="44">
        <v>44228</v>
      </c>
      <c r="K323" s="44">
        <v>44561</v>
      </c>
      <c r="L323" s="43" t="s">
        <v>1130</v>
      </c>
      <c r="M323" s="43" t="s">
        <v>3913</v>
      </c>
      <c r="N323" s="43" t="s">
        <v>196</v>
      </c>
      <c r="O323" s="43" t="s">
        <v>3914</v>
      </c>
      <c r="P323" s="43" t="s">
        <v>68</v>
      </c>
      <c r="Q323" s="43" t="s">
        <v>69</v>
      </c>
      <c r="R323" s="25">
        <v>1</v>
      </c>
      <c r="S323" s="25">
        <v>0.2</v>
      </c>
      <c r="T323" s="25">
        <v>0.3</v>
      </c>
      <c r="U323" s="25">
        <v>0.3</v>
      </c>
      <c r="V323" s="25">
        <v>0.2</v>
      </c>
      <c r="W323" s="25">
        <v>0.2</v>
      </c>
      <c r="X323" s="25" t="s">
        <v>3925</v>
      </c>
      <c r="Y323" s="25">
        <v>0.3</v>
      </c>
      <c r="Z323" s="25" t="s">
        <v>3926</v>
      </c>
      <c r="AA323" s="25">
        <v>0.3</v>
      </c>
      <c r="AB323" s="25" t="s">
        <v>3927</v>
      </c>
      <c r="AC323" s="25"/>
      <c r="AD323" s="25"/>
      <c r="AE323" s="25">
        <f t="shared" si="38"/>
        <v>0.8</v>
      </c>
      <c r="AF323" s="21">
        <v>44295</v>
      </c>
      <c r="AG323" s="21">
        <v>44379</v>
      </c>
      <c r="AH323" s="21">
        <v>44480</v>
      </c>
      <c r="AI323" s="21"/>
      <c r="AJ323" s="23">
        <f t="shared" si="39"/>
        <v>0.8</v>
      </c>
      <c r="AK323" s="23">
        <f t="shared" si="40"/>
        <v>1</v>
      </c>
      <c r="AL323" s="23">
        <f t="shared" si="41"/>
        <v>1</v>
      </c>
      <c r="AM323" s="23">
        <f t="shared" si="42"/>
        <v>1</v>
      </c>
      <c r="AN323" s="23">
        <f t="shared" si="43"/>
        <v>0</v>
      </c>
      <c r="AO323" s="22" t="s">
        <v>72</v>
      </c>
      <c r="AP323" s="22" t="s">
        <v>72</v>
      </c>
      <c r="AQ323" s="22" t="s">
        <v>72</v>
      </c>
      <c r="AR323" s="22"/>
      <c r="AS323" s="22" t="s">
        <v>3928</v>
      </c>
      <c r="AT323" s="22" t="s">
        <v>3929</v>
      </c>
      <c r="AU323" s="22" t="s">
        <v>3930</v>
      </c>
      <c r="AV323" s="22"/>
      <c r="AW323" s="22" t="s">
        <v>72</v>
      </c>
      <c r="AX323" s="22" t="s">
        <v>72</v>
      </c>
      <c r="AY323" s="22"/>
      <c r="AZ323" s="22"/>
      <c r="BA323" s="22" t="s">
        <v>3931</v>
      </c>
      <c r="BB323" s="22" t="s">
        <v>3932</v>
      </c>
      <c r="BC323" s="22"/>
      <c r="BD323" s="22"/>
      <c r="BE323" s="43" t="s">
        <v>78</v>
      </c>
    </row>
    <row r="324" spans="1:57" ht="15" customHeight="1" x14ac:dyDescent="0.25">
      <c r="A324" s="17">
        <v>3</v>
      </c>
      <c r="B324" s="43" t="s">
        <v>3908</v>
      </c>
      <c r="C324" s="43" t="s">
        <v>3923</v>
      </c>
      <c r="D324" s="43" t="s">
        <v>3910</v>
      </c>
      <c r="E324" s="43" t="s">
        <v>183</v>
      </c>
      <c r="F324" s="43" t="s">
        <v>61</v>
      </c>
      <c r="G324" s="43" t="s">
        <v>279</v>
      </c>
      <c r="H324" s="43" t="s">
        <v>3911</v>
      </c>
      <c r="I324" s="43" t="s">
        <v>3933</v>
      </c>
      <c r="J324" s="44">
        <v>44228</v>
      </c>
      <c r="K324" s="44">
        <v>44561</v>
      </c>
      <c r="L324" s="43" t="s">
        <v>1130</v>
      </c>
      <c r="M324" s="43" t="s">
        <v>3913</v>
      </c>
      <c r="N324" s="43" t="s">
        <v>66</v>
      </c>
      <c r="O324" s="43" t="s">
        <v>3914</v>
      </c>
      <c r="P324" s="43" t="s">
        <v>68</v>
      </c>
      <c r="Q324" s="43" t="s">
        <v>69</v>
      </c>
      <c r="R324" s="20">
        <v>4</v>
      </c>
      <c r="S324" s="20">
        <v>1</v>
      </c>
      <c r="T324" s="20">
        <v>1</v>
      </c>
      <c r="U324" s="20">
        <v>1</v>
      </c>
      <c r="V324" s="20">
        <v>1</v>
      </c>
      <c r="W324" s="20">
        <v>1</v>
      </c>
      <c r="X324" s="20" t="s">
        <v>3934</v>
      </c>
      <c r="Y324" s="20">
        <v>1</v>
      </c>
      <c r="Z324" s="20" t="s">
        <v>3935</v>
      </c>
      <c r="AA324" s="20">
        <v>1</v>
      </c>
      <c r="AB324" s="20" t="s">
        <v>3936</v>
      </c>
      <c r="AC324" s="20"/>
      <c r="AD324" s="20"/>
      <c r="AE324" s="20">
        <f t="shared" si="38"/>
        <v>3</v>
      </c>
      <c r="AF324" s="21">
        <v>44295</v>
      </c>
      <c r="AG324" s="21">
        <v>44379</v>
      </c>
      <c r="AH324" s="21">
        <v>44480</v>
      </c>
      <c r="AI324" s="21"/>
      <c r="AJ324" s="23">
        <f t="shared" si="39"/>
        <v>0.75</v>
      </c>
      <c r="AK324" s="23">
        <f t="shared" si="40"/>
        <v>1</v>
      </c>
      <c r="AL324" s="23">
        <f t="shared" si="41"/>
        <v>1</v>
      </c>
      <c r="AM324" s="23">
        <f t="shared" si="42"/>
        <v>1</v>
      </c>
      <c r="AN324" s="23">
        <f t="shared" si="43"/>
        <v>0</v>
      </c>
      <c r="AO324" s="22" t="s">
        <v>72</v>
      </c>
      <c r="AP324" s="22" t="s">
        <v>72</v>
      </c>
      <c r="AQ324" s="22" t="s">
        <v>72</v>
      </c>
      <c r="AR324" s="22"/>
      <c r="AS324" s="22" t="s">
        <v>3937</v>
      </c>
      <c r="AT324" s="22" t="s">
        <v>3938</v>
      </c>
      <c r="AU324" s="22" t="s">
        <v>3939</v>
      </c>
      <c r="AV324" s="22"/>
      <c r="AW324" s="22" t="s">
        <v>72</v>
      </c>
      <c r="AX324" s="22" t="s">
        <v>72</v>
      </c>
      <c r="AY324" s="22"/>
      <c r="AZ324" s="22"/>
      <c r="BA324" s="22" t="s">
        <v>3940</v>
      </c>
      <c r="BB324" s="22" t="s">
        <v>3941</v>
      </c>
      <c r="BC324" s="22"/>
      <c r="BD324" s="22"/>
      <c r="BE324" s="43" t="s">
        <v>78</v>
      </c>
    </row>
    <row r="325" spans="1:57" ht="15" customHeight="1" x14ac:dyDescent="0.25">
      <c r="A325" s="17">
        <v>4</v>
      </c>
      <c r="B325" s="43" t="s">
        <v>3908</v>
      </c>
      <c r="C325" s="43" t="s">
        <v>3909</v>
      </c>
      <c r="D325" s="43" t="s">
        <v>3942</v>
      </c>
      <c r="E325" s="43" t="s">
        <v>183</v>
      </c>
      <c r="F325" s="43" t="s">
        <v>61</v>
      </c>
      <c r="G325" s="43" t="s">
        <v>279</v>
      </c>
      <c r="H325" s="43" t="s">
        <v>280</v>
      </c>
      <c r="I325" s="43" t="s">
        <v>3943</v>
      </c>
      <c r="J325" s="44">
        <v>44228</v>
      </c>
      <c r="K325" s="44">
        <v>44561</v>
      </c>
      <c r="L325" s="43" t="s">
        <v>1130</v>
      </c>
      <c r="M325" s="43" t="s">
        <v>3913</v>
      </c>
      <c r="N325" s="43" t="s">
        <v>196</v>
      </c>
      <c r="O325" s="43" t="s">
        <v>1548</v>
      </c>
      <c r="P325" s="43" t="s">
        <v>68</v>
      </c>
      <c r="Q325" s="43" t="s">
        <v>69</v>
      </c>
      <c r="R325" s="25">
        <v>1</v>
      </c>
      <c r="S325" s="25">
        <v>0.2</v>
      </c>
      <c r="T325" s="25">
        <v>0.3</v>
      </c>
      <c r="U325" s="25">
        <v>0.3</v>
      </c>
      <c r="V325" s="25">
        <v>0.2</v>
      </c>
      <c r="W325" s="25">
        <v>0.2</v>
      </c>
      <c r="X325" s="25" t="s">
        <v>3944</v>
      </c>
      <c r="Y325" s="25">
        <v>0.3</v>
      </c>
      <c r="Z325" s="25" t="s">
        <v>3945</v>
      </c>
      <c r="AA325" s="25">
        <v>0.3</v>
      </c>
      <c r="AB325" s="25" t="s">
        <v>3946</v>
      </c>
      <c r="AC325" s="25"/>
      <c r="AD325" s="25"/>
      <c r="AE325" s="25">
        <f t="shared" si="38"/>
        <v>0.8</v>
      </c>
      <c r="AF325" s="21">
        <v>44295</v>
      </c>
      <c r="AG325" s="21">
        <v>44379</v>
      </c>
      <c r="AH325" s="21">
        <v>44480</v>
      </c>
      <c r="AI325" s="21"/>
      <c r="AJ325" s="23">
        <f t="shared" si="39"/>
        <v>0.8</v>
      </c>
      <c r="AK325" s="23">
        <f t="shared" si="40"/>
        <v>1</v>
      </c>
      <c r="AL325" s="23">
        <f t="shared" si="41"/>
        <v>1</v>
      </c>
      <c r="AM325" s="23">
        <f t="shared" si="42"/>
        <v>1</v>
      </c>
      <c r="AN325" s="23">
        <f t="shared" si="43"/>
        <v>0</v>
      </c>
      <c r="AO325" s="22" t="s">
        <v>72</v>
      </c>
      <c r="AP325" s="22" t="s">
        <v>72</v>
      </c>
      <c r="AQ325" s="22" t="s">
        <v>72</v>
      </c>
      <c r="AR325" s="22"/>
      <c r="AS325" s="22" t="s">
        <v>3947</v>
      </c>
      <c r="AT325" s="22" t="s">
        <v>3948</v>
      </c>
      <c r="AU325" s="22" t="s">
        <v>3949</v>
      </c>
      <c r="AV325" s="22"/>
      <c r="AW325" s="22" t="s">
        <v>72</v>
      </c>
      <c r="AX325" s="22" t="s">
        <v>72</v>
      </c>
      <c r="AY325" s="22"/>
      <c r="AZ325" s="22"/>
      <c r="BA325" s="22" t="s">
        <v>3950</v>
      </c>
      <c r="BB325" s="22" t="s">
        <v>3951</v>
      </c>
      <c r="BC325" s="22"/>
      <c r="BD325" s="22"/>
      <c r="BE325" s="43" t="s">
        <v>78</v>
      </c>
    </row>
    <row r="326" spans="1:57" ht="15" customHeight="1" x14ac:dyDescent="0.25">
      <c r="A326" s="17">
        <v>5</v>
      </c>
      <c r="B326" s="43" t="s">
        <v>3908</v>
      </c>
      <c r="C326" s="43" t="s">
        <v>3909</v>
      </c>
      <c r="D326" s="43" t="s">
        <v>3942</v>
      </c>
      <c r="E326" s="43" t="s">
        <v>183</v>
      </c>
      <c r="F326" s="43" t="s">
        <v>61</v>
      </c>
      <c r="G326" s="43" t="s">
        <v>279</v>
      </c>
      <c r="H326" s="43" t="s">
        <v>280</v>
      </c>
      <c r="I326" s="43" t="s">
        <v>3952</v>
      </c>
      <c r="J326" s="44">
        <v>44228</v>
      </c>
      <c r="K326" s="44">
        <v>44561</v>
      </c>
      <c r="L326" s="43" t="s">
        <v>1130</v>
      </c>
      <c r="M326" s="43" t="s">
        <v>3913</v>
      </c>
      <c r="N326" s="43" t="s">
        <v>196</v>
      </c>
      <c r="O326" s="43" t="s">
        <v>1548</v>
      </c>
      <c r="P326" s="43" t="s">
        <v>68</v>
      </c>
      <c r="Q326" s="43" t="s">
        <v>69</v>
      </c>
      <c r="R326" s="25">
        <v>1</v>
      </c>
      <c r="S326" s="25">
        <v>0.2</v>
      </c>
      <c r="T326" s="25">
        <v>0.3</v>
      </c>
      <c r="U326" s="25">
        <v>0.3</v>
      </c>
      <c r="V326" s="25">
        <v>0.2</v>
      </c>
      <c r="W326" s="25">
        <v>0.2</v>
      </c>
      <c r="X326" s="25" t="s">
        <v>3953</v>
      </c>
      <c r="Y326" s="25">
        <v>0.3</v>
      </c>
      <c r="Z326" s="25" t="s">
        <v>3954</v>
      </c>
      <c r="AA326" s="25">
        <v>0.3</v>
      </c>
      <c r="AB326" s="25" t="s">
        <v>3955</v>
      </c>
      <c r="AC326" s="25"/>
      <c r="AD326" s="25"/>
      <c r="AE326" s="25">
        <f t="shared" si="38"/>
        <v>0.8</v>
      </c>
      <c r="AF326" s="21">
        <v>44295</v>
      </c>
      <c r="AG326" s="21">
        <v>44379</v>
      </c>
      <c r="AH326" s="21">
        <v>44480</v>
      </c>
      <c r="AI326" s="21"/>
      <c r="AJ326" s="23">
        <f t="shared" si="39"/>
        <v>0.8</v>
      </c>
      <c r="AK326" s="23">
        <f t="shared" si="40"/>
        <v>1</v>
      </c>
      <c r="AL326" s="23">
        <f t="shared" si="41"/>
        <v>1</v>
      </c>
      <c r="AM326" s="23">
        <f t="shared" si="42"/>
        <v>1</v>
      </c>
      <c r="AN326" s="23">
        <f t="shared" si="43"/>
        <v>0</v>
      </c>
      <c r="AO326" s="22" t="s">
        <v>72</v>
      </c>
      <c r="AP326" s="22" t="s">
        <v>72</v>
      </c>
      <c r="AQ326" s="22" t="s">
        <v>72</v>
      </c>
      <c r="AR326" s="22"/>
      <c r="AS326" s="22" t="s">
        <v>3956</v>
      </c>
      <c r="AT326" s="22" t="s">
        <v>3957</v>
      </c>
      <c r="AU326" s="22" t="s">
        <v>3949</v>
      </c>
      <c r="AV326" s="22"/>
      <c r="AW326" s="22" t="s">
        <v>72</v>
      </c>
      <c r="AX326" s="22" t="s">
        <v>72</v>
      </c>
      <c r="AY326" s="22"/>
      <c r="AZ326" s="22"/>
      <c r="BA326" s="22" t="s">
        <v>3958</v>
      </c>
      <c r="BB326" s="22" t="s">
        <v>3959</v>
      </c>
      <c r="BC326" s="22"/>
      <c r="BD326" s="22"/>
      <c r="BE326" s="43" t="s">
        <v>78</v>
      </c>
    </row>
    <row r="327" spans="1:57" ht="15" customHeight="1" x14ac:dyDescent="0.25">
      <c r="A327" s="17">
        <v>6</v>
      </c>
      <c r="B327" s="43" t="s">
        <v>3908</v>
      </c>
      <c r="C327" s="43" t="s">
        <v>3923</v>
      </c>
      <c r="D327" s="43" t="s">
        <v>3942</v>
      </c>
      <c r="E327" s="43" t="s">
        <v>183</v>
      </c>
      <c r="F327" s="43" t="s">
        <v>61</v>
      </c>
      <c r="G327" s="43" t="s">
        <v>279</v>
      </c>
      <c r="H327" s="43" t="s">
        <v>280</v>
      </c>
      <c r="I327" s="43" t="s">
        <v>3960</v>
      </c>
      <c r="J327" s="44">
        <v>44228</v>
      </c>
      <c r="K327" s="44">
        <v>44561</v>
      </c>
      <c r="L327" s="43" t="s">
        <v>1130</v>
      </c>
      <c r="M327" s="43" t="s">
        <v>3913</v>
      </c>
      <c r="N327" s="43" t="s">
        <v>196</v>
      </c>
      <c r="O327" s="43" t="s">
        <v>1548</v>
      </c>
      <c r="P327" s="43" t="s">
        <v>68</v>
      </c>
      <c r="Q327" s="43" t="s">
        <v>69</v>
      </c>
      <c r="R327" s="25">
        <v>1</v>
      </c>
      <c r="S327" s="25">
        <v>0.2</v>
      </c>
      <c r="T327" s="25">
        <v>0.3</v>
      </c>
      <c r="U327" s="25">
        <v>0.3</v>
      </c>
      <c r="V327" s="25">
        <v>0.2</v>
      </c>
      <c r="W327" s="25">
        <v>0.2</v>
      </c>
      <c r="X327" s="25" t="s">
        <v>3961</v>
      </c>
      <c r="Y327" s="25">
        <v>0.3</v>
      </c>
      <c r="Z327" s="25" t="s">
        <v>3962</v>
      </c>
      <c r="AA327" s="25">
        <v>0.3</v>
      </c>
      <c r="AB327" s="25" t="s">
        <v>3963</v>
      </c>
      <c r="AC327" s="25"/>
      <c r="AD327" s="25"/>
      <c r="AE327" s="25">
        <f t="shared" si="38"/>
        <v>0.8</v>
      </c>
      <c r="AF327" s="21">
        <v>44295</v>
      </c>
      <c r="AG327" s="21">
        <v>44379</v>
      </c>
      <c r="AH327" s="21">
        <v>44481</v>
      </c>
      <c r="AI327" s="21"/>
      <c r="AJ327" s="23">
        <f t="shared" si="39"/>
        <v>0.8</v>
      </c>
      <c r="AK327" s="23">
        <f t="shared" si="40"/>
        <v>1</v>
      </c>
      <c r="AL327" s="23">
        <f t="shared" si="41"/>
        <v>1</v>
      </c>
      <c r="AM327" s="23">
        <f t="shared" si="42"/>
        <v>1</v>
      </c>
      <c r="AN327" s="23">
        <f t="shared" si="43"/>
        <v>0</v>
      </c>
      <c r="AO327" s="22" t="s">
        <v>72</v>
      </c>
      <c r="AP327" s="22" t="s">
        <v>72</v>
      </c>
      <c r="AQ327" s="22" t="s">
        <v>72</v>
      </c>
      <c r="AR327" s="22"/>
      <c r="AS327" s="22" t="s">
        <v>3964</v>
      </c>
      <c r="AT327" s="22" t="s">
        <v>3965</v>
      </c>
      <c r="AU327" s="22" t="s">
        <v>3966</v>
      </c>
      <c r="AV327" s="22"/>
      <c r="AW327" s="22" t="s">
        <v>72</v>
      </c>
      <c r="AX327" s="22" t="s">
        <v>72</v>
      </c>
      <c r="AY327" s="22"/>
      <c r="AZ327" s="22"/>
      <c r="BA327" s="22" t="s">
        <v>3965</v>
      </c>
      <c r="BB327" s="22" t="s">
        <v>3967</v>
      </c>
      <c r="BC327" s="22"/>
      <c r="BD327" s="22"/>
      <c r="BE327" s="43" t="s">
        <v>78</v>
      </c>
    </row>
    <row r="328" spans="1:57" ht="15" customHeight="1" x14ac:dyDescent="0.25">
      <c r="A328" s="17">
        <v>7</v>
      </c>
      <c r="B328" s="43" t="s">
        <v>3908</v>
      </c>
      <c r="C328" s="43" t="s">
        <v>3923</v>
      </c>
      <c r="D328" s="43" t="s">
        <v>3942</v>
      </c>
      <c r="E328" s="43" t="s">
        <v>183</v>
      </c>
      <c r="F328" s="43" t="s">
        <v>61</v>
      </c>
      <c r="G328" s="43" t="s">
        <v>279</v>
      </c>
      <c r="H328" s="43" t="s">
        <v>280</v>
      </c>
      <c r="I328" s="43" t="s">
        <v>3968</v>
      </c>
      <c r="J328" s="44">
        <v>44228</v>
      </c>
      <c r="K328" s="44">
        <v>44561</v>
      </c>
      <c r="L328" s="43" t="s">
        <v>1130</v>
      </c>
      <c r="M328" s="43" t="s">
        <v>3913</v>
      </c>
      <c r="N328" s="43" t="s">
        <v>196</v>
      </c>
      <c r="O328" s="43" t="s">
        <v>1548</v>
      </c>
      <c r="P328" s="43" t="s">
        <v>68</v>
      </c>
      <c r="Q328" s="43" t="s">
        <v>69</v>
      </c>
      <c r="R328" s="25">
        <v>1</v>
      </c>
      <c r="S328" s="25">
        <v>0.2</v>
      </c>
      <c r="T328" s="25">
        <v>0.3</v>
      </c>
      <c r="U328" s="25">
        <v>0.3</v>
      </c>
      <c r="V328" s="25">
        <v>0.2</v>
      </c>
      <c r="W328" s="25">
        <v>0.2</v>
      </c>
      <c r="X328" s="25" t="s">
        <v>3969</v>
      </c>
      <c r="Y328" s="25">
        <v>0.3</v>
      </c>
      <c r="Z328" s="25" t="s">
        <v>3970</v>
      </c>
      <c r="AA328" s="25">
        <v>0.3</v>
      </c>
      <c r="AB328" s="25" t="s">
        <v>3971</v>
      </c>
      <c r="AC328" s="25"/>
      <c r="AD328" s="25"/>
      <c r="AE328" s="25">
        <f t="shared" si="38"/>
        <v>0.8</v>
      </c>
      <c r="AF328" s="21">
        <v>44295</v>
      </c>
      <c r="AG328" s="21">
        <v>44379</v>
      </c>
      <c r="AH328" s="21">
        <v>44480</v>
      </c>
      <c r="AI328" s="21"/>
      <c r="AJ328" s="23">
        <f t="shared" si="39"/>
        <v>0.8</v>
      </c>
      <c r="AK328" s="23">
        <f t="shared" si="40"/>
        <v>1</v>
      </c>
      <c r="AL328" s="23">
        <f t="shared" si="41"/>
        <v>1</v>
      </c>
      <c r="AM328" s="23">
        <f t="shared" si="42"/>
        <v>1</v>
      </c>
      <c r="AN328" s="23">
        <f t="shared" si="43"/>
        <v>0</v>
      </c>
      <c r="AO328" s="22" t="s">
        <v>72</v>
      </c>
      <c r="AP328" s="22" t="s">
        <v>72</v>
      </c>
      <c r="AQ328" s="22" t="s">
        <v>72</v>
      </c>
      <c r="AR328" s="22"/>
      <c r="AS328" s="22" t="s">
        <v>3972</v>
      </c>
      <c r="AT328" s="22" t="s">
        <v>3973</v>
      </c>
      <c r="AU328" s="22" t="s">
        <v>3966</v>
      </c>
      <c r="AV328" s="22"/>
      <c r="AW328" s="22" t="s">
        <v>72</v>
      </c>
      <c r="AX328" s="22" t="s">
        <v>72</v>
      </c>
      <c r="AY328" s="22"/>
      <c r="AZ328" s="22"/>
      <c r="BA328" s="22" t="s">
        <v>3974</v>
      </c>
      <c r="BB328" s="22" t="s">
        <v>3975</v>
      </c>
      <c r="BC328" s="22"/>
      <c r="BD328" s="22"/>
      <c r="BE328" s="43" t="s">
        <v>78</v>
      </c>
    </row>
    <row r="329" spans="1:57" ht="15" customHeight="1" x14ac:dyDescent="0.25">
      <c r="A329" s="17">
        <v>8</v>
      </c>
      <c r="B329" s="43" t="s">
        <v>3908</v>
      </c>
      <c r="C329" s="43" t="s">
        <v>3923</v>
      </c>
      <c r="D329" s="43" t="s">
        <v>3942</v>
      </c>
      <c r="E329" s="43" t="s">
        <v>183</v>
      </c>
      <c r="F329" s="43" t="s">
        <v>61</v>
      </c>
      <c r="G329" s="43" t="s">
        <v>279</v>
      </c>
      <c r="H329" s="43" t="s">
        <v>280</v>
      </c>
      <c r="I329" s="43" t="s">
        <v>3976</v>
      </c>
      <c r="J329" s="44">
        <v>44228</v>
      </c>
      <c r="K329" s="44">
        <v>44561</v>
      </c>
      <c r="L329" s="43" t="s">
        <v>1130</v>
      </c>
      <c r="M329" s="43" t="s">
        <v>3913</v>
      </c>
      <c r="N329" s="43" t="s">
        <v>196</v>
      </c>
      <c r="O329" s="43" t="s">
        <v>1548</v>
      </c>
      <c r="P329" s="43" t="s">
        <v>68</v>
      </c>
      <c r="Q329" s="43" t="s">
        <v>69</v>
      </c>
      <c r="R329" s="25">
        <v>1</v>
      </c>
      <c r="S329" s="25">
        <v>0.2</v>
      </c>
      <c r="T329" s="25">
        <v>0.3</v>
      </c>
      <c r="U329" s="25">
        <v>0.3</v>
      </c>
      <c r="V329" s="25">
        <v>0.2</v>
      </c>
      <c r="W329" s="25">
        <v>0.2</v>
      </c>
      <c r="X329" s="25" t="s">
        <v>3977</v>
      </c>
      <c r="Y329" s="25">
        <v>0.3</v>
      </c>
      <c r="Z329" s="25" t="s">
        <v>3978</v>
      </c>
      <c r="AA329" s="25">
        <v>0.3</v>
      </c>
      <c r="AB329" s="25" t="s">
        <v>3979</v>
      </c>
      <c r="AC329" s="25"/>
      <c r="AD329" s="25"/>
      <c r="AE329" s="25">
        <f t="shared" si="38"/>
        <v>0.8</v>
      </c>
      <c r="AF329" s="21">
        <v>44295</v>
      </c>
      <c r="AG329" s="21">
        <v>44379</v>
      </c>
      <c r="AH329" s="21">
        <v>44480</v>
      </c>
      <c r="AI329" s="21"/>
      <c r="AJ329" s="23">
        <f t="shared" si="39"/>
        <v>0.8</v>
      </c>
      <c r="AK329" s="23">
        <f t="shared" si="40"/>
        <v>1</v>
      </c>
      <c r="AL329" s="23">
        <f t="shared" si="41"/>
        <v>1</v>
      </c>
      <c r="AM329" s="23">
        <f t="shared" si="42"/>
        <v>1</v>
      </c>
      <c r="AN329" s="23">
        <f t="shared" si="43"/>
        <v>0</v>
      </c>
      <c r="AO329" s="22" t="s">
        <v>72</v>
      </c>
      <c r="AP329" s="22" t="s">
        <v>72</v>
      </c>
      <c r="AQ329" s="22" t="s">
        <v>72</v>
      </c>
      <c r="AR329" s="22"/>
      <c r="AS329" s="22" t="s">
        <v>3980</v>
      </c>
      <c r="AT329" s="22" t="s">
        <v>3981</v>
      </c>
      <c r="AU329" s="22" t="s">
        <v>3982</v>
      </c>
      <c r="AV329" s="22"/>
      <c r="AW329" s="22" t="s">
        <v>72</v>
      </c>
      <c r="AX329" s="22" t="s">
        <v>72</v>
      </c>
      <c r="AY329" s="22"/>
      <c r="AZ329" s="22"/>
      <c r="BA329" s="22" t="s">
        <v>3983</v>
      </c>
      <c r="BB329" s="22" t="s">
        <v>3984</v>
      </c>
      <c r="BC329" s="22"/>
      <c r="BD329" s="22"/>
      <c r="BE329" s="43" t="s">
        <v>78</v>
      </c>
    </row>
    <row r="330" spans="1:57" ht="15" customHeight="1" x14ac:dyDescent="0.25">
      <c r="A330" s="17">
        <v>9</v>
      </c>
      <c r="B330" s="43" t="s">
        <v>3908</v>
      </c>
      <c r="C330" s="43" t="s">
        <v>3923</v>
      </c>
      <c r="D330" s="43" t="s">
        <v>3942</v>
      </c>
      <c r="E330" s="43" t="s">
        <v>183</v>
      </c>
      <c r="F330" s="43" t="s">
        <v>61</v>
      </c>
      <c r="G330" s="43" t="s">
        <v>279</v>
      </c>
      <c r="H330" s="43" t="s">
        <v>280</v>
      </c>
      <c r="I330" s="43" t="s">
        <v>3985</v>
      </c>
      <c r="J330" s="44">
        <v>44228</v>
      </c>
      <c r="K330" s="44">
        <v>44561</v>
      </c>
      <c r="L330" s="43" t="s">
        <v>1130</v>
      </c>
      <c r="M330" s="43" t="s">
        <v>3913</v>
      </c>
      <c r="N330" s="43" t="s">
        <v>196</v>
      </c>
      <c r="O330" s="43" t="s">
        <v>1548</v>
      </c>
      <c r="P330" s="43" t="s">
        <v>68</v>
      </c>
      <c r="Q330" s="43" t="s">
        <v>69</v>
      </c>
      <c r="R330" s="25">
        <v>1</v>
      </c>
      <c r="S330" s="25">
        <v>0.2</v>
      </c>
      <c r="T330" s="25">
        <v>0.3</v>
      </c>
      <c r="U330" s="25">
        <v>0.3</v>
      </c>
      <c r="V330" s="25">
        <v>0.2</v>
      </c>
      <c r="W330" s="25">
        <v>0.2</v>
      </c>
      <c r="X330" s="25" t="s">
        <v>3986</v>
      </c>
      <c r="Y330" s="25">
        <v>0.3</v>
      </c>
      <c r="Z330" s="25" t="s">
        <v>3987</v>
      </c>
      <c r="AA330" s="25">
        <v>0.3</v>
      </c>
      <c r="AB330" s="25" t="s">
        <v>3988</v>
      </c>
      <c r="AC330" s="25"/>
      <c r="AD330" s="25"/>
      <c r="AE330" s="25">
        <f t="shared" si="38"/>
        <v>0.8</v>
      </c>
      <c r="AF330" s="21">
        <v>44295</v>
      </c>
      <c r="AG330" s="21">
        <v>44379</v>
      </c>
      <c r="AH330" s="21">
        <v>44480</v>
      </c>
      <c r="AI330" s="21"/>
      <c r="AJ330" s="23">
        <f t="shared" si="39"/>
        <v>0.8</v>
      </c>
      <c r="AK330" s="23">
        <f t="shared" si="40"/>
        <v>1</v>
      </c>
      <c r="AL330" s="23">
        <f t="shared" si="41"/>
        <v>1</v>
      </c>
      <c r="AM330" s="23">
        <f t="shared" si="42"/>
        <v>1</v>
      </c>
      <c r="AN330" s="23">
        <f t="shared" si="43"/>
        <v>0</v>
      </c>
      <c r="AO330" s="22" t="s">
        <v>72</v>
      </c>
      <c r="AP330" s="22" t="s">
        <v>72</v>
      </c>
      <c r="AQ330" s="22" t="s">
        <v>72</v>
      </c>
      <c r="AR330" s="22"/>
      <c r="AS330" s="22" t="s">
        <v>3989</v>
      </c>
      <c r="AT330" s="22" t="s">
        <v>3990</v>
      </c>
      <c r="AU330" s="22" t="s">
        <v>3991</v>
      </c>
      <c r="AV330" s="22"/>
      <c r="AW330" s="22" t="s">
        <v>72</v>
      </c>
      <c r="AX330" s="22" t="s">
        <v>72</v>
      </c>
      <c r="AY330" s="22"/>
      <c r="AZ330" s="22"/>
      <c r="BA330" s="22" t="s">
        <v>3992</v>
      </c>
      <c r="BB330" s="22" t="s">
        <v>3993</v>
      </c>
      <c r="BC330" s="22"/>
      <c r="BD330" s="22"/>
      <c r="BE330" s="43" t="s">
        <v>78</v>
      </c>
    </row>
    <row r="331" spans="1:57" ht="15" customHeight="1" x14ac:dyDescent="0.25">
      <c r="A331" s="17">
        <v>10</v>
      </c>
      <c r="B331" s="43" t="s">
        <v>3908</v>
      </c>
      <c r="C331" s="43" t="s">
        <v>3923</v>
      </c>
      <c r="D331" s="43" t="s">
        <v>3942</v>
      </c>
      <c r="E331" s="43" t="s">
        <v>183</v>
      </c>
      <c r="F331" s="43" t="s">
        <v>61</v>
      </c>
      <c r="G331" s="43" t="s">
        <v>279</v>
      </c>
      <c r="H331" s="43" t="s">
        <v>280</v>
      </c>
      <c r="I331" s="43" t="s">
        <v>3994</v>
      </c>
      <c r="J331" s="44">
        <v>44228</v>
      </c>
      <c r="K331" s="44">
        <v>44561</v>
      </c>
      <c r="L331" s="43" t="s">
        <v>1130</v>
      </c>
      <c r="M331" s="43" t="s">
        <v>3913</v>
      </c>
      <c r="N331" s="43" t="s">
        <v>196</v>
      </c>
      <c r="O331" s="43" t="s">
        <v>1548</v>
      </c>
      <c r="P331" s="43" t="s">
        <v>68</v>
      </c>
      <c r="Q331" s="43" t="s">
        <v>69</v>
      </c>
      <c r="R331" s="25">
        <v>1</v>
      </c>
      <c r="S331" s="25">
        <v>0.2</v>
      </c>
      <c r="T331" s="25">
        <v>0.3</v>
      </c>
      <c r="U331" s="25">
        <v>0.3</v>
      </c>
      <c r="V331" s="25">
        <v>0.2</v>
      </c>
      <c r="W331" s="25">
        <v>0.2</v>
      </c>
      <c r="X331" s="25" t="s">
        <v>3995</v>
      </c>
      <c r="Y331" s="25">
        <v>0.3</v>
      </c>
      <c r="Z331" s="25" t="s">
        <v>3996</v>
      </c>
      <c r="AA331" s="25">
        <v>0.3</v>
      </c>
      <c r="AB331" s="25" t="s">
        <v>3997</v>
      </c>
      <c r="AC331" s="25"/>
      <c r="AD331" s="25"/>
      <c r="AE331" s="25">
        <f t="shared" si="38"/>
        <v>0.8</v>
      </c>
      <c r="AF331" s="21">
        <v>44295</v>
      </c>
      <c r="AG331" s="21">
        <v>44379</v>
      </c>
      <c r="AH331" s="21">
        <v>44480</v>
      </c>
      <c r="AI331" s="21"/>
      <c r="AJ331" s="23">
        <f t="shared" si="39"/>
        <v>0.8</v>
      </c>
      <c r="AK331" s="23">
        <f t="shared" si="40"/>
        <v>1</v>
      </c>
      <c r="AL331" s="23">
        <f t="shared" si="41"/>
        <v>1</v>
      </c>
      <c r="AM331" s="23">
        <f t="shared" si="42"/>
        <v>1</v>
      </c>
      <c r="AN331" s="23">
        <f t="shared" si="43"/>
        <v>0</v>
      </c>
      <c r="AO331" s="22" t="s">
        <v>72</v>
      </c>
      <c r="AP331" s="22" t="s">
        <v>72</v>
      </c>
      <c r="AQ331" s="22" t="s">
        <v>72</v>
      </c>
      <c r="AR331" s="22"/>
      <c r="AS331" s="22" t="s">
        <v>3998</v>
      </c>
      <c r="AT331" s="22" t="s">
        <v>3999</v>
      </c>
      <c r="AU331" s="22" t="s">
        <v>4000</v>
      </c>
      <c r="AV331" s="22"/>
      <c r="AW331" s="22" t="s">
        <v>72</v>
      </c>
      <c r="AX331" s="22" t="s">
        <v>72</v>
      </c>
      <c r="AY331" s="22"/>
      <c r="AZ331" s="22"/>
      <c r="BA331" s="22" t="s">
        <v>4001</v>
      </c>
      <c r="BB331" s="22" t="s">
        <v>4002</v>
      </c>
      <c r="BC331" s="22"/>
      <c r="BD331" s="22"/>
      <c r="BE331" s="43" t="s">
        <v>78</v>
      </c>
    </row>
    <row r="332" spans="1:57" ht="15" customHeight="1" x14ac:dyDescent="0.25">
      <c r="A332" s="17">
        <v>11</v>
      </c>
      <c r="B332" s="43" t="s">
        <v>3908</v>
      </c>
      <c r="C332" s="43" t="s">
        <v>152</v>
      </c>
      <c r="D332" s="43" t="s">
        <v>182</v>
      </c>
      <c r="E332" s="43" t="s">
        <v>183</v>
      </c>
      <c r="F332" s="43" t="s">
        <v>61</v>
      </c>
      <c r="G332" s="43" t="s">
        <v>57</v>
      </c>
      <c r="H332" s="43" t="s">
        <v>155</v>
      </c>
      <c r="I332" s="43" t="s">
        <v>194</v>
      </c>
      <c r="J332" s="44">
        <v>44197</v>
      </c>
      <c r="K332" s="44">
        <v>44561</v>
      </c>
      <c r="L332" s="43" t="s">
        <v>195</v>
      </c>
      <c r="M332" s="43" t="s">
        <v>3913</v>
      </c>
      <c r="N332" s="43" t="s">
        <v>196</v>
      </c>
      <c r="O332" s="43" t="s">
        <v>186</v>
      </c>
      <c r="P332" s="43" t="s">
        <v>3</v>
      </c>
      <c r="Q332" s="43" t="s">
        <v>69</v>
      </c>
      <c r="R332" s="46">
        <v>1</v>
      </c>
      <c r="S332" s="46">
        <v>0</v>
      </c>
      <c r="T332" s="46">
        <v>0</v>
      </c>
      <c r="U332" s="46">
        <v>0.5</v>
      </c>
      <c r="V332" s="46">
        <v>0.5</v>
      </c>
      <c r="W332" s="46">
        <v>0</v>
      </c>
      <c r="X332" s="46" t="s">
        <v>4003</v>
      </c>
      <c r="Y332" s="46">
        <v>0.5</v>
      </c>
      <c r="Z332" s="46" t="s">
        <v>4004</v>
      </c>
      <c r="AA332" s="46">
        <v>0.5</v>
      </c>
      <c r="AB332" s="46" t="s">
        <v>4005</v>
      </c>
      <c r="AC332" s="46"/>
      <c r="AD332" s="46"/>
      <c r="AE332" s="46">
        <f t="shared" si="38"/>
        <v>1</v>
      </c>
      <c r="AF332" s="21">
        <v>44295</v>
      </c>
      <c r="AG332" s="21">
        <v>44379</v>
      </c>
      <c r="AH332" s="21">
        <v>44480</v>
      </c>
      <c r="AI332" s="21"/>
      <c r="AJ332" s="23">
        <f t="shared" si="39"/>
        <v>1</v>
      </c>
      <c r="AK332" s="23" t="str">
        <f t="shared" si="40"/>
        <v/>
      </c>
      <c r="AL332" s="23" t="str">
        <f t="shared" si="41"/>
        <v/>
      </c>
      <c r="AM332" s="23">
        <f t="shared" si="42"/>
        <v>1</v>
      </c>
      <c r="AN332" s="23">
        <f t="shared" si="43"/>
        <v>0</v>
      </c>
      <c r="AO332" s="22" t="s">
        <v>72</v>
      </c>
      <c r="AP332" s="22" t="s">
        <v>72</v>
      </c>
      <c r="AQ332" s="22" t="s">
        <v>72</v>
      </c>
      <c r="AR332" s="22"/>
      <c r="AS332" s="22" t="s">
        <v>4006</v>
      </c>
      <c r="AT332" s="22" t="s">
        <v>4007</v>
      </c>
      <c r="AU332" s="22" t="s">
        <v>4008</v>
      </c>
      <c r="AV332" s="22"/>
      <c r="AW332" s="22" t="s">
        <v>72</v>
      </c>
      <c r="AX332" s="22" t="s">
        <v>72</v>
      </c>
      <c r="AY332" s="22"/>
      <c r="AZ332" s="22"/>
      <c r="BA332" s="22" t="s">
        <v>4009</v>
      </c>
      <c r="BB332" s="22" t="s">
        <v>4010</v>
      </c>
      <c r="BC332" s="22"/>
      <c r="BD332" s="22"/>
      <c r="BE332" s="43" t="s">
        <v>193</v>
      </c>
    </row>
    <row r="333" spans="1:57" ht="15" customHeight="1" x14ac:dyDescent="0.25">
      <c r="A333" s="17">
        <v>12</v>
      </c>
      <c r="B333" s="43" t="s">
        <v>3908</v>
      </c>
      <c r="C333" s="43" t="s">
        <v>200</v>
      </c>
      <c r="D333" s="43" t="s">
        <v>182</v>
      </c>
      <c r="E333" s="43" t="s">
        <v>183</v>
      </c>
      <c r="F333" s="43" t="s">
        <v>61</v>
      </c>
      <c r="G333" s="43" t="s">
        <v>57</v>
      </c>
      <c r="H333" s="43" t="s">
        <v>155</v>
      </c>
      <c r="I333" s="43" t="s">
        <v>201</v>
      </c>
      <c r="J333" s="44">
        <v>44197</v>
      </c>
      <c r="K333" s="44">
        <v>44561</v>
      </c>
      <c r="L333" s="43" t="s">
        <v>202</v>
      </c>
      <c r="M333" s="43" t="s">
        <v>3913</v>
      </c>
      <c r="N333" s="43" t="s">
        <v>66</v>
      </c>
      <c r="O333" s="43" t="s">
        <v>186</v>
      </c>
      <c r="P333" s="43" t="s">
        <v>3</v>
      </c>
      <c r="Q333" s="43" t="s">
        <v>69</v>
      </c>
      <c r="R333" s="60">
        <v>4</v>
      </c>
      <c r="S333" s="60">
        <v>1</v>
      </c>
      <c r="T333" s="60">
        <v>1</v>
      </c>
      <c r="U333" s="60">
        <v>1</v>
      </c>
      <c r="V333" s="60">
        <v>1</v>
      </c>
      <c r="W333" s="60">
        <v>1</v>
      </c>
      <c r="X333" s="60" t="s">
        <v>4011</v>
      </c>
      <c r="Y333" s="60">
        <v>1</v>
      </c>
      <c r="Z333" s="60" t="s">
        <v>4012</v>
      </c>
      <c r="AA333" s="60">
        <v>1</v>
      </c>
      <c r="AB333" s="60" t="s">
        <v>4013</v>
      </c>
      <c r="AC333" s="60"/>
      <c r="AD333" s="60"/>
      <c r="AE333" s="60">
        <f t="shared" si="38"/>
        <v>3</v>
      </c>
      <c r="AF333" s="21">
        <v>44295</v>
      </c>
      <c r="AG333" s="21">
        <v>44379</v>
      </c>
      <c r="AH333" s="21">
        <v>44480</v>
      </c>
      <c r="AI333" s="21"/>
      <c r="AJ333" s="23">
        <f t="shared" si="39"/>
        <v>0.75</v>
      </c>
      <c r="AK333" s="23">
        <f t="shared" si="40"/>
        <v>1</v>
      </c>
      <c r="AL333" s="23">
        <f t="shared" si="41"/>
        <v>1</v>
      </c>
      <c r="AM333" s="23">
        <f t="shared" si="42"/>
        <v>1</v>
      </c>
      <c r="AN333" s="23">
        <f t="shared" si="43"/>
        <v>0</v>
      </c>
      <c r="AO333" s="22" t="s">
        <v>72</v>
      </c>
      <c r="AP333" s="22" t="s">
        <v>72</v>
      </c>
      <c r="AQ333" s="22" t="s">
        <v>72</v>
      </c>
      <c r="AR333" s="22"/>
      <c r="AS333" s="22" t="s">
        <v>4014</v>
      </c>
      <c r="AT333" s="22" t="s">
        <v>4015</v>
      </c>
      <c r="AU333" s="22" t="s">
        <v>4016</v>
      </c>
      <c r="AV333" s="22"/>
      <c r="AW333" s="22" t="s">
        <v>72</v>
      </c>
      <c r="AX333" s="22" t="s">
        <v>72</v>
      </c>
      <c r="AY333" s="22"/>
      <c r="AZ333" s="22"/>
      <c r="BA333" s="22" t="s">
        <v>4017</v>
      </c>
      <c r="BB333" s="22" t="s">
        <v>4018</v>
      </c>
      <c r="BC333" s="22"/>
      <c r="BD333" s="22"/>
      <c r="BE333" s="43" t="s">
        <v>193</v>
      </c>
    </row>
    <row r="334" spans="1:57" ht="15" customHeight="1" x14ac:dyDescent="0.25">
      <c r="A334" s="17">
        <v>13</v>
      </c>
      <c r="B334" s="43" t="s">
        <v>3908</v>
      </c>
      <c r="C334" s="43" t="s">
        <v>200</v>
      </c>
      <c r="D334" s="43" t="s">
        <v>182</v>
      </c>
      <c r="E334" s="43" t="s">
        <v>183</v>
      </c>
      <c r="F334" s="43" t="s">
        <v>61</v>
      </c>
      <c r="G334" s="43" t="s">
        <v>57</v>
      </c>
      <c r="H334" s="43" t="s">
        <v>155</v>
      </c>
      <c r="I334" s="43" t="s">
        <v>825</v>
      </c>
      <c r="J334" s="44">
        <v>44470</v>
      </c>
      <c r="K334" s="44">
        <v>44561</v>
      </c>
      <c r="L334" s="43" t="s">
        <v>202</v>
      </c>
      <c r="M334" s="43" t="s">
        <v>3913</v>
      </c>
      <c r="N334" s="43" t="s">
        <v>66</v>
      </c>
      <c r="O334" s="43" t="s">
        <v>186</v>
      </c>
      <c r="P334" s="43" t="s">
        <v>3</v>
      </c>
      <c r="Q334" s="43" t="s">
        <v>69</v>
      </c>
      <c r="R334" s="60">
        <v>1</v>
      </c>
      <c r="S334" s="60">
        <v>0</v>
      </c>
      <c r="T334" s="60">
        <v>0</v>
      </c>
      <c r="U334" s="60">
        <v>0</v>
      </c>
      <c r="V334" s="60">
        <v>1</v>
      </c>
      <c r="W334" s="60">
        <v>0</v>
      </c>
      <c r="X334" s="60">
        <v>0</v>
      </c>
      <c r="Y334" s="60">
        <v>0</v>
      </c>
      <c r="Z334" s="60" t="s">
        <v>4019</v>
      </c>
      <c r="AA334" s="60">
        <v>0</v>
      </c>
      <c r="AB334" s="60" t="s">
        <v>4020</v>
      </c>
      <c r="AC334" s="60"/>
      <c r="AD334" s="60"/>
      <c r="AE334" s="60">
        <f t="shared" si="38"/>
        <v>0</v>
      </c>
      <c r="AF334" s="21">
        <v>44295</v>
      </c>
      <c r="AG334" s="21">
        <v>44379</v>
      </c>
      <c r="AH334" s="21">
        <v>44480</v>
      </c>
      <c r="AI334" s="21"/>
      <c r="AJ334" s="23">
        <f t="shared" si="39"/>
        <v>0</v>
      </c>
      <c r="AK334" s="23" t="str">
        <f t="shared" si="40"/>
        <v/>
      </c>
      <c r="AL334" s="23" t="str">
        <f t="shared" si="41"/>
        <v/>
      </c>
      <c r="AM334" s="23" t="str">
        <f t="shared" si="42"/>
        <v/>
      </c>
      <c r="AN334" s="23">
        <f t="shared" si="43"/>
        <v>0</v>
      </c>
      <c r="AO334" s="22" t="s">
        <v>96</v>
      </c>
      <c r="AP334" s="22" t="s">
        <v>96</v>
      </c>
      <c r="AQ334" s="22" t="s">
        <v>96</v>
      </c>
      <c r="AR334" s="22"/>
      <c r="AS334" s="22" t="s">
        <v>4019</v>
      </c>
      <c r="AT334" s="22" t="s">
        <v>4021</v>
      </c>
      <c r="AU334" s="22" t="s">
        <v>4020</v>
      </c>
      <c r="AV334" s="22"/>
      <c r="AW334" s="22" t="s">
        <v>96</v>
      </c>
      <c r="AX334" s="22" t="s">
        <v>96</v>
      </c>
      <c r="AY334" s="22"/>
      <c r="AZ334" s="22"/>
      <c r="BA334" s="22" t="s">
        <v>4022</v>
      </c>
      <c r="BB334" s="22" t="s">
        <v>212</v>
      </c>
      <c r="BC334" s="22"/>
      <c r="BD334" s="22"/>
      <c r="BE334" s="43" t="s">
        <v>193</v>
      </c>
    </row>
    <row r="335" spans="1:57" ht="15" customHeight="1" x14ac:dyDescent="0.25">
      <c r="A335" s="17">
        <v>14</v>
      </c>
      <c r="B335" s="43" t="s">
        <v>3908</v>
      </c>
      <c r="C335" s="43" t="s">
        <v>58</v>
      </c>
      <c r="D335" s="43" t="s">
        <v>182</v>
      </c>
      <c r="E335" s="43" t="s">
        <v>183</v>
      </c>
      <c r="F335" s="43" t="s">
        <v>61</v>
      </c>
      <c r="G335" s="43" t="s">
        <v>57</v>
      </c>
      <c r="H335" s="43" t="s">
        <v>155</v>
      </c>
      <c r="I335" s="43" t="s">
        <v>829</v>
      </c>
      <c r="J335" s="44">
        <v>44197</v>
      </c>
      <c r="K335" s="44">
        <v>44561</v>
      </c>
      <c r="L335" s="43" t="s">
        <v>215</v>
      </c>
      <c r="M335" s="43" t="s">
        <v>3913</v>
      </c>
      <c r="N335" s="43" t="s">
        <v>66</v>
      </c>
      <c r="O335" s="43" t="s">
        <v>186</v>
      </c>
      <c r="P335" s="43" t="s">
        <v>3</v>
      </c>
      <c r="Q335" s="43" t="s">
        <v>69</v>
      </c>
      <c r="R335" s="60">
        <v>4</v>
      </c>
      <c r="S335" s="60">
        <v>1</v>
      </c>
      <c r="T335" s="60">
        <v>1</v>
      </c>
      <c r="U335" s="60">
        <v>1</v>
      </c>
      <c r="V335" s="60">
        <v>1</v>
      </c>
      <c r="W335" s="60">
        <v>1</v>
      </c>
      <c r="X335" s="60" t="s">
        <v>4023</v>
      </c>
      <c r="Y335" s="60">
        <v>1</v>
      </c>
      <c r="Z335" s="60" t="s">
        <v>4024</v>
      </c>
      <c r="AA335" s="60">
        <v>1</v>
      </c>
      <c r="AB335" s="60" t="s">
        <v>4025</v>
      </c>
      <c r="AC335" s="60"/>
      <c r="AD335" s="60"/>
      <c r="AE335" s="60">
        <f t="shared" si="38"/>
        <v>3</v>
      </c>
      <c r="AF335" s="21">
        <v>44295</v>
      </c>
      <c r="AG335" s="21">
        <v>44379</v>
      </c>
      <c r="AH335" s="21">
        <v>44480</v>
      </c>
      <c r="AI335" s="21"/>
      <c r="AJ335" s="23">
        <f t="shared" si="39"/>
        <v>0.75</v>
      </c>
      <c r="AK335" s="23">
        <f t="shared" si="40"/>
        <v>1</v>
      </c>
      <c r="AL335" s="23">
        <f t="shared" si="41"/>
        <v>1</v>
      </c>
      <c r="AM335" s="23">
        <f t="shared" si="42"/>
        <v>1</v>
      </c>
      <c r="AN335" s="23">
        <f t="shared" si="43"/>
        <v>0</v>
      </c>
      <c r="AO335" s="22" t="s">
        <v>72</v>
      </c>
      <c r="AP335" s="22" t="s">
        <v>72</v>
      </c>
      <c r="AQ335" s="22" t="s">
        <v>72</v>
      </c>
      <c r="AR335" s="22"/>
      <c r="AS335" s="22" t="s">
        <v>4026</v>
      </c>
      <c r="AT335" s="22" t="s">
        <v>4027</v>
      </c>
      <c r="AU335" s="22" t="s">
        <v>4028</v>
      </c>
      <c r="AV335" s="22"/>
      <c r="AW335" s="22" t="s">
        <v>72</v>
      </c>
      <c r="AX335" s="22" t="s">
        <v>72</v>
      </c>
      <c r="AY335" s="22"/>
      <c r="AZ335" s="22"/>
      <c r="BA335" s="22" t="s">
        <v>4029</v>
      </c>
      <c r="BB335" s="22" t="s">
        <v>4030</v>
      </c>
      <c r="BC335" s="22"/>
      <c r="BD335" s="22"/>
      <c r="BE335" s="43" t="s">
        <v>193</v>
      </c>
    </row>
    <row r="336" spans="1:57" ht="15" customHeight="1" x14ac:dyDescent="0.25">
      <c r="A336" s="17">
        <v>15</v>
      </c>
      <c r="B336" s="43" t="s">
        <v>3908</v>
      </c>
      <c r="C336" s="43" t="s">
        <v>58</v>
      </c>
      <c r="D336" s="43" t="s">
        <v>182</v>
      </c>
      <c r="E336" s="43" t="s">
        <v>183</v>
      </c>
      <c r="F336" s="43" t="s">
        <v>61</v>
      </c>
      <c r="G336" s="43" t="s">
        <v>57</v>
      </c>
      <c r="H336" s="43" t="s">
        <v>155</v>
      </c>
      <c r="I336" s="43" t="s">
        <v>833</v>
      </c>
      <c r="J336" s="44">
        <v>44470</v>
      </c>
      <c r="K336" s="44">
        <v>44561</v>
      </c>
      <c r="L336" s="43" t="s">
        <v>215</v>
      </c>
      <c r="M336" s="43" t="s">
        <v>3913</v>
      </c>
      <c r="N336" s="43" t="s">
        <v>66</v>
      </c>
      <c r="O336" s="43" t="s">
        <v>186</v>
      </c>
      <c r="P336" s="43" t="s">
        <v>3</v>
      </c>
      <c r="Q336" s="43" t="s">
        <v>69</v>
      </c>
      <c r="R336" s="60">
        <v>2</v>
      </c>
      <c r="S336" s="60">
        <v>0</v>
      </c>
      <c r="T336" s="60">
        <v>0</v>
      </c>
      <c r="U336" s="60">
        <v>0</v>
      </c>
      <c r="V336" s="60">
        <v>2</v>
      </c>
      <c r="W336" s="60">
        <v>0</v>
      </c>
      <c r="X336" s="60">
        <v>0</v>
      </c>
      <c r="Y336" s="60">
        <v>0</v>
      </c>
      <c r="Z336" s="60" t="s">
        <v>4031</v>
      </c>
      <c r="AA336" s="60">
        <v>0</v>
      </c>
      <c r="AB336" s="60" t="s">
        <v>4032</v>
      </c>
      <c r="AC336" s="60"/>
      <c r="AD336" s="60"/>
      <c r="AE336" s="60">
        <f t="shared" si="38"/>
        <v>0</v>
      </c>
      <c r="AF336" s="21">
        <v>44295</v>
      </c>
      <c r="AG336" s="21">
        <v>44379</v>
      </c>
      <c r="AH336" s="21">
        <v>44480</v>
      </c>
      <c r="AI336" s="21"/>
      <c r="AJ336" s="23">
        <f t="shared" si="39"/>
        <v>0</v>
      </c>
      <c r="AK336" s="23" t="str">
        <f t="shared" si="40"/>
        <v/>
      </c>
      <c r="AL336" s="23" t="str">
        <f t="shared" si="41"/>
        <v/>
      </c>
      <c r="AM336" s="23" t="str">
        <f t="shared" si="42"/>
        <v/>
      </c>
      <c r="AN336" s="23">
        <f t="shared" si="43"/>
        <v>0</v>
      </c>
      <c r="AO336" s="22" t="s">
        <v>96</v>
      </c>
      <c r="AP336" s="22" t="s">
        <v>96</v>
      </c>
      <c r="AQ336" s="22" t="s">
        <v>96</v>
      </c>
      <c r="AR336" s="22"/>
      <c r="AS336" s="22" t="s">
        <v>4033</v>
      </c>
      <c r="AT336" s="22" t="s">
        <v>4034</v>
      </c>
      <c r="AU336" s="22" t="s">
        <v>4032</v>
      </c>
      <c r="AV336" s="22"/>
      <c r="AW336" s="22" t="s">
        <v>96</v>
      </c>
      <c r="AX336" s="22" t="s">
        <v>96</v>
      </c>
      <c r="AY336" s="22"/>
      <c r="AZ336" s="22"/>
      <c r="BA336" s="22" t="s">
        <v>4022</v>
      </c>
      <c r="BB336" s="22" t="s">
        <v>4035</v>
      </c>
      <c r="BC336" s="22"/>
      <c r="BD336" s="22"/>
      <c r="BE336" s="43" t="s">
        <v>193</v>
      </c>
    </row>
    <row r="337" spans="1:57" ht="15" customHeight="1" x14ac:dyDescent="0.25">
      <c r="A337" s="17">
        <v>16</v>
      </c>
      <c r="B337" s="43" t="s">
        <v>3908</v>
      </c>
      <c r="C337" s="43" t="s">
        <v>152</v>
      </c>
      <c r="D337" s="43" t="s">
        <v>182</v>
      </c>
      <c r="E337" s="43" t="s">
        <v>183</v>
      </c>
      <c r="F337" s="43" t="s">
        <v>61</v>
      </c>
      <c r="G337" s="43" t="s">
        <v>57</v>
      </c>
      <c r="H337" s="43" t="s">
        <v>155</v>
      </c>
      <c r="I337" s="43" t="s">
        <v>836</v>
      </c>
      <c r="J337" s="44">
        <v>44317</v>
      </c>
      <c r="K337" s="44">
        <v>44561</v>
      </c>
      <c r="L337" s="43" t="s">
        <v>244</v>
      </c>
      <c r="M337" s="43" t="s">
        <v>3913</v>
      </c>
      <c r="N337" s="43" t="s">
        <v>66</v>
      </c>
      <c r="O337" s="43" t="s">
        <v>186</v>
      </c>
      <c r="P337" s="43" t="s">
        <v>3</v>
      </c>
      <c r="Q337" s="43" t="s">
        <v>69</v>
      </c>
      <c r="R337" s="60">
        <v>4</v>
      </c>
      <c r="S337" s="60">
        <v>0</v>
      </c>
      <c r="T337" s="60">
        <v>2</v>
      </c>
      <c r="U337" s="60">
        <v>1</v>
      </c>
      <c r="V337" s="60">
        <v>1</v>
      </c>
      <c r="W337" s="60">
        <v>0</v>
      </c>
      <c r="X337" s="60">
        <v>0</v>
      </c>
      <c r="Y337" s="60">
        <v>2</v>
      </c>
      <c r="Z337" s="60" t="s">
        <v>4036</v>
      </c>
      <c r="AA337" s="60">
        <v>1</v>
      </c>
      <c r="AB337" s="60" t="s">
        <v>4037</v>
      </c>
      <c r="AC337" s="60"/>
      <c r="AD337" s="60"/>
      <c r="AE337" s="60">
        <f t="shared" si="38"/>
        <v>3</v>
      </c>
      <c r="AF337" s="21">
        <v>44295</v>
      </c>
      <c r="AG337" s="21">
        <v>44379</v>
      </c>
      <c r="AH337" s="21">
        <v>44480</v>
      </c>
      <c r="AI337" s="21"/>
      <c r="AJ337" s="23">
        <f t="shared" si="39"/>
        <v>0.75</v>
      </c>
      <c r="AK337" s="23" t="str">
        <f t="shared" si="40"/>
        <v/>
      </c>
      <c r="AL337" s="23">
        <f t="shared" si="41"/>
        <v>1</v>
      </c>
      <c r="AM337" s="23">
        <f t="shared" si="42"/>
        <v>1</v>
      </c>
      <c r="AN337" s="23">
        <f t="shared" si="43"/>
        <v>0</v>
      </c>
      <c r="AO337" s="22" t="s">
        <v>96</v>
      </c>
      <c r="AP337" s="22" t="s">
        <v>72</v>
      </c>
      <c r="AQ337" s="22" t="s">
        <v>72</v>
      </c>
      <c r="AR337" s="22"/>
      <c r="AS337" s="22" t="s">
        <v>4038</v>
      </c>
      <c r="AT337" s="22" t="s">
        <v>4039</v>
      </c>
      <c r="AU337" s="22" t="s">
        <v>4040</v>
      </c>
      <c r="AV337" s="22"/>
      <c r="AW337" s="22" t="s">
        <v>96</v>
      </c>
      <c r="AX337" s="22" t="s">
        <v>72</v>
      </c>
      <c r="AY337" s="22"/>
      <c r="AZ337" s="22"/>
      <c r="BA337" s="22" t="s">
        <v>4022</v>
      </c>
      <c r="BB337" s="22" t="s">
        <v>4041</v>
      </c>
      <c r="BC337" s="22"/>
      <c r="BD337" s="22"/>
      <c r="BE337" s="43" t="s">
        <v>193</v>
      </c>
    </row>
    <row r="338" spans="1:57" ht="15" customHeight="1" x14ac:dyDescent="0.25">
      <c r="A338" s="17">
        <v>1</v>
      </c>
      <c r="B338" s="43" t="s">
        <v>4135</v>
      </c>
      <c r="C338" s="43" t="s">
        <v>4136</v>
      </c>
      <c r="D338" s="43" t="s">
        <v>4137</v>
      </c>
      <c r="E338" s="43" t="s">
        <v>1038</v>
      </c>
      <c r="F338" s="43" t="s">
        <v>1969</v>
      </c>
      <c r="G338" s="43" t="s">
        <v>279</v>
      </c>
      <c r="H338" s="43" t="s">
        <v>155</v>
      </c>
      <c r="I338" s="43" t="s">
        <v>4138</v>
      </c>
      <c r="J338" s="44">
        <v>44197</v>
      </c>
      <c r="K338" s="44">
        <v>44561</v>
      </c>
      <c r="L338" s="43" t="s">
        <v>4139</v>
      </c>
      <c r="M338" s="43" t="s">
        <v>1932</v>
      </c>
      <c r="N338" s="43" t="s">
        <v>66</v>
      </c>
      <c r="O338" s="43" t="s">
        <v>4140</v>
      </c>
      <c r="P338" s="43" t="s">
        <v>1934</v>
      </c>
      <c r="Q338" s="43" t="s">
        <v>69</v>
      </c>
      <c r="R338" s="64">
        <v>28000</v>
      </c>
      <c r="S338" s="64">
        <v>3900</v>
      </c>
      <c r="T338" s="64">
        <v>9000</v>
      </c>
      <c r="U338" s="64">
        <v>8800</v>
      </c>
      <c r="V338" s="64">
        <v>6300</v>
      </c>
      <c r="W338" s="64">
        <v>7947</v>
      </c>
      <c r="X338" s="64" t="s">
        <v>4141</v>
      </c>
      <c r="Y338" s="64">
        <v>534</v>
      </c>
      <c r="Z338" s="64" t="s">
        <v>4142</v>
      </c>
      <c r="AA338" s="64">
        <v>3996</v>
      </c>
      <c r="AB338" s="64" t="s">
        <v>4143</v>
      </c>
      <c r="AC338" s="64"/>
      <c r="AD338" s="64"/>
      <c r="AE338" s="64">
        <f t="shared" si="38"/>
        <v>12477</v>
      </c>
      <c r="AF338" s="21">
        <v>44295</v>
      </c>
      <c r="AG338" s="21">
        <v>44379</v>
      </c>
      <c r="AH338" s="21">
        <v>44481</v>
      </c>
      <c r="AI338" s="21"/>
      <c r="AJ338" s="23">
        <f t="shared" si="39"/>
        <v>0.44560714285714287</v>
      </c>
      <c r="AK338" s="23">
        <f t="shared" si="40"/>
        <v>1</v>
      </c>
      <c r="AL338" s="23">
        <f t="shared" si="41"/>
        <v>5.9333333333333335E-2</v>
      </c>
      <c r="AM338" s="23">
        <f t="shared" si="42"/>
        <v>0.4540909090909091</v>
      </c>
      <c r="AN338" s="23">
        <f t="shared" si="43"/>
        <v>0</v>
      </c>
      <c r="AO338" s="22" t="s">
        <v>72</v>
      </c>
      <c r="AP338" s="22" t="s">
        <v>794</v>
      </c>
      <c r="AQ338" s="22" t="s">
        <v>794</v>
      </c>
      <c r="AR338" s="22"/>
      <c r="AS338" s="22" t="s">
        <v>4144</v>
      </c>
      <c r="AT338" s="22" t="s">
        <v>4145</v>
      </c>
      <c r="AU338" s="22" t="s">
        <v>4146</v>
      </c>
      <c r="AV338" s="22"/>
      <c r="AW338" s="22" t="s">
        <v>72</v>
      </c>
      <c r="AX338" s="22" t="s">
        <v>794</v>
      </c>
      <c r="AY338" s="22"/>
      <c r="AZ338" s="22"/>
      <c r="BA338" s="22" t="s">
        <v>4147</v>
      </c>
      <c r="BB338" s="22" t="s">
        <v>4148</v>
      </c>
      <c r="BC338" s="22"/>
      <c r="BD338" s="22"/>
      <c r="BE338" s="43" t="s">
        <v>193</v>
      </c>
    </row>
    <row r="339" spans="1:57" ht="15" customHeight="1" x14ac:dyDescent="0.25">
      <c r="A339" s="17">
        <v>2</v>
      </c>
      <c r="B339" s="43" t="s">
        <v>4135</v>
      </c>
      <c r="C339" s="43" t="s">
        <v>4136</v>
      </c>
      <c r="D339" s="43" t="s">
        <v>4137</v>
      </c>
      <c r="E339" s="43" t="s">
        <v>1038</v>
      </c>
      <c r="F339" s="43" t="s">
        <v>1969</v>
      </c>
      <c r="G339" s="43" t="s">
        <v>279</v>
      </c>
      <c r="H339" s="43" t="s">
        <v>155</v>
      </c>
      <c r="I339" s="43" t="s">
        <v>4149</v>
      </c>
      <c r="J339" s="44">
        <v>44197</v>
      </c>
      <c r="K339" s="44">
        <v>44561</v>
      </c>
      <c r="L339" s="43" t="s">
        <v>4139</v>
      </c>
      <c r="M339" s="43" t="s">
        <v>1932</v>
      </c>
      <c r="N339" s="43" t="s">
        <v>66</v>
      </c>
      <c r="O339" s="43" t="s">
        <v>4140</v>
      </c>
      <c r="P339" s="43" t="s">
        <v>1934</v>
      </c>
      <c r="Q339" s="43" t="s">
        <v>69</v>
      </c>
      <c r="R339" s="64">
        <v>6400</v>
      </c>
      <c r="S339" s="64">
        <v>1510</v>
      </c>
      <c r="T339" s="64">
        <v>1760</v>
      </c>
      <c r="U339" s="64">
        <v>1580</v>
      </c>
      <c r="V339" s="64">
        <v>1550</v>
      </c>
      <c r="W339" s="64">
        <v>1245</v>
      </c>
      <c r="X339" s="64" t="s">
        <v>4150</v>
      </c>
      <c r="Y339" s="64">
        <v>7</v>
      </c>
      <c r="Z339" s="64" t="s">
        <v>4142</v>
      </c>
      <c r="AA339" s="64">
        <v>1073</v>
      </c>
      <c r="AB339" s="64" t="s">
        <v>4151</v>
      </c>
      <c r="AC339" s="64"/>
      <c r="AD339" s="64"/>
      <c r="AE339" s="64">
        <f t="shared" si="38"/>
        <v>2325</v>
      </c>
      <c r="AF339" s="21">
        <v>44295</v>
      </c>
      <c r="AG339" s="21">
        <v>44379</v>
      </c>
      <c r="AH339" s="21">
        <v>44481</v>
      </c>
      <c r="AI339" s="21"/>
      <c r="AJ339" s="23">
        <f t="shared" si="39"/>
        <v>0.36328125</v>
      </c>
      <c r="AK339" s="23">
        <f t="shared" si="40"/>
        <v>0.82450331125827814</v>
      </c>
      <c r="AL339" s="23">
        <f t="shared" si="41"/>
        <v>3.9772727272727269E-3</v>
      </c>
      <c r="AM339" s="23">
        <f t="shared" si="42"/>
        <v>0.67911392405063287</v>
      </c>
      <c r="AN339" s="23">
        <f t="shared" si="43"/>
        <v>0</v>
      </c>
      <c r="AO339" s="22" t="s">
        <v>794</v>
      </c>
      <c r="AP339" s="22" t="s">
        <v>794</v>
      </c>
      <c r="AQ339" s="22" t="s">
        <v>794</v>
      </c>
      <c r="AR339" s="22"/>
      <c r="AS339" s="22" t="s">
        <v>1938</v>
      </c>
      <c r="AT339" s="22" t="s">
        <v>4145</v>
      </c>
      <c r="AU339" s="22" t="s">
        <v>4152</v>
      </c>
      <c r="AV339" s="22"/>
      <c r="AW339" s="22" t="s">
        <v>794</v>
      </c>
      <c r="AX339" s="22" t="s">
        <v>794</v>
      </c>
      <c r="AY339" s="22"/>
      <c r="AZ339" s="22"/>
      <c r="BA339" s="22" t="s">
        <v>4153</v>
      </c>
      <c r="BB339" s="22" t="s">
        <v>4154</v>
      </c>
      <c r="BC339" s="22"/>
      <c r="BD339" s="22"/>
      <c r="BE339" s="43" t="s">
        <v>193</v>
      </c>
    </row>
    <row r="340" spans="1:57" ht="15" customHeight="1" x14ac:dyDescent="0.25">
      <c r="A340" s="17">
        <v>3</v>
      </c>
      <c r="B340" s="43" t="s">
        <v>4135</v>
      </c>
      <c r="C340" s="43" t="s">
        <v>4136</v>
      </c>
      <c r="D340" s="43" t="s">
        <v>4137</v>
      </c>
      <c r="E340" s="43" t="s">
        <v>1038</v>
      </c>
      <c r="F340" s="43" t="s">
        <v>1969</v>
      </c>
      <c r="G340" s="43" t="s">
        <v>279</v>
      </c>
      <c r="H340" s="43" t="s">
        <v>155</v>
      </c>
      <c r="I340" s="43" t="s">
        <v>4155</v>
      </c>
      <c r="J340" s="44">
        <v>44197</v>
      </c>
      <c r="K340" s="44">
        <v>44561</v>
      </c>
      <c r="L340" s="43" t="s">
        <v>4139</v>
      </c>
      <c r="M340" s="43" t="s">
        <v>1932</v>
      </c>
      <c r="N340" s="43" t="s">
        <v>66</v>
      </c>
      <c r="O340" s="43" t="s">
        <v>4140</v>
      </c>
      <c r="P340" s="43" t="s">
        <v>1934</v>
      </c>
      <c r="Q340" s="43" t="s">
        <v>69</v>
      </c>
      <c r="R340" s="64">
        <v>1600</v>
      </c>
      <c r="S340" s="64">
        <v>280</v>
      </c>
      <c r="T340" s="64">
        <v>385</v>
      </c>
      <c r="U340" s="64">
        <v>505</v>
      </c>
      <c r="V340" s="64">
        <v>430</v>
      </c>
      <c r="W340" s="64">
        <v>402</v>
      </c>
      <c r="X340" s="64" t="s">
        <v>4150</v>
      </c>
      <c r="Y340" s="64">
        <v>68</v>
      </c>
      <c r="Z340" s="64" t="s">
        <v>4142</v>
      </c>
      <c r="AA340" s="64">
        <v>243</v>
      </c>
      <c r="AB340" s="64" t="s">
        <v>4156</v>
      </c>
      <c r="AC340" s="64"/>
      <c r="AD340" s="64"/>
      <c r="AE340" s="64">
        <f t="shared" si="38"/>
        <v>713</v>
      </c>
      <c r="AF340" s="21">
        <v>44295</v>
      </c>
      <c r="AG340" s="21">
        <v>44379</v>
      </c>
      <c r="AH340" s="21">
        <v>44481</v>
      </c>
      <c r="AI340" s="21"/>
      <c r="AJ340" s="23">
        <f t="shared" si="39"/>
        <v>0.44562499999999999</v>
      </c>
      <c r="AK340" s="23">
        <f t="shared" si="40"/>
        <v>1</v>
      </c>
      <c r="AL340" s="23">
        <f t="shared" si="41"/>
        <v>0.17662337662337663</v>
      </c>
      <c r="AM340" s="23">
        <f t="shared" si="42"/>
        <v>0.48118811881188117</v>
      </c>
      <c r="AN340" s="23">
        <f t="shared" si="43"/>
        <v>0</v>
      </c>
      <c r="AO340" s="22" t="s">
        <v>72</v>
      </c>
      <c r="AP340" s="22" t="s">
        <v>794</v>
      </c>
      <c r="AQ340" s="22" t="s">
        <v>794</v>
      </c>
      <c r="AR340" s="22"/>
      <c r="AS340" s="22" t="s">
        <v>4157</v>
      </c>
      <c r="AT340" s="22" t="s">
        <v>4158</v>
      </c>
      <c r="AU340" s="22" t="s">
        <v>4159</v>
      </c>
      <c r="AV340" s="22"/>
      <c r="AW340" s="22" t="s">
        <v>72</v>
      </c>
      <c r="AX340" s="22" t="s">
        <v>794</v>
      </c>
      <c r="AY340" s="22"/>
      <c r="AZ340" s="22"/>
      <c r="BA340" s="22" t="s">
        <v>4160</v>
      </c>
      <c r="BB340" s="22" t="s">
        <v>4161</v>
      </c>
      <c r="BC340" s="22"/>
      <c r="BD340" s="22"/>
      <c r="BE340" s="43" t="s">
        <v>193</v>
      </c>
    </row>
    <row r="341" spans="1:57" ht="15" customHeight="1" x14ac:dyDescent="0.25">
      <c r="A341" s="17">
        <v>4</v>
      </c>
      <c r="B341" s="43" t="s">
        <v>4135</v>
      </c>
      <c r="C341" s="43" t="s">
        <v>4136</v>
      </c>
      <c r="D341" s="43" t="s">
        <v>4137</v>
      </c>
      <c r="E341" s="43" t="s">
        <v>1038</v>
      </c>
      <c r="F341" s="43" t="s">
        <v>1969</v>
      </c>
      <c r="G341" s="43" t="s">
        <v>279</v>
      </c>
      <c r="H341" s="43" t="s">
        <v>155</v>
      </c>
      <c r="I341" s="43" t="s">
        <v>4162</v>
      </c>
      <c r="J341" s="44">
        <v>44197</v>
      </c>
      <c r="K341" s="44">
        <v>44561</v>
      </c>
      <c r="L341" s="43" t="s">
        <v>4139</v>
      </c>
      <c r="M341" s="43" t="s">
        <v>1932</v>
      </c>
      <c r="N341" s="43" t="s">
        <v>66</v>
      </c>
      <c r="O341" s="43" t="s">
        <v>4163</v>
      </c>
      <c r="P341" s="43" t="s">
        <v>1934</v>
      </c>
      <c r="Q341" s="43" t="s">
        <v>69</v>
      </c>
      <c r="R341" s="64">
        <v>800</v>
      </c>
      <c r="S341" s="64">
        <v>175</v>
      </c>
      <c r="T341" s="64">
        <v>230</v>
      </c>
      <c r="U341" s="64">
        <v>245</v>
      </c>
      <c r="V341" s="64">
        <v>150</v>
      </c>
      <c r="W341" s="64">
        <v>343</v>
      </c>
      <c r="X341" s="64" t="s">
        <v>4150</v>
      </c>
      <c r="Y341" s="64">
        <v>374</v>
      </c>
      <c r="Z341" s="64" t="s">
        <v>4164</v>
      </c>
      <c r="AA341" s="64">
        <v>0</v>
      </c>
      <c r="AB341" s="64" t="s">
        <v>4165</v>
      </c>
      <c r="AC341" s="64"/>
      <c r="AD341" s="64"/>
      <c r="AE341" s="64">
        <f t="shared" si="38"/>
        <v>717</v>
      </c>
      <c r="AF341" s="21">
        <v>44295</v>
      </c>
      <c r="AG341" s="21">
        <v>44379</v>
      </c>
      <c r="AH341" s="21">
        <v>44481</v>
      </c>
      <c r="AI341" s="21"/>
      <c r="AJ341" s="23">
        <f t="shared" si="39"/>
        <v>0.89624999999999999</v>
      </c>
      <c r="AK341" s="23">
        <f t="shared" si="40"/>
        <v>1</v>
      </c>
      <c r="AL341" s="23">
        <f t="shared" si="41"/>
        <v>1</v>
      </c>
      <c r="AM341" s="23">
        <f t="shared" si="42"/>
        <v>0</v>
      </c>
      <c r="AN341" s="23">
        <f t="shared" si="43"/>
        <v>0</v>
      </c>
      <c r="AO341" s="22" t="s">
        <v>72</v>
      </c>
      <c r="AP341" s="22" t="s">
        <v>72</v>
      </c>
      <c r="AQ341" s="22" t="s">
        <v>794</v>
      </c>
      <c r="AR341" s="22"/>
      <c r="AS341" s="22" t="s">
        <v>4144</v>
      </c>
      <c r="AT341" s="22" t="s">
        <v>4166</v>
      </c>
      <c r="AU341" s="22" t="s">
        <v>4167</v>
      </c>
      <c r="AV341" s="22"/>
      <c r="AW341" s="22" t="s">
        <v>72</v>
      </c>
      <c r="AX341" s="22" t="s">
        <v>72</v>
      </c>
      <c r="AY341" s="22"/>
      <c r="AZ341" s="22"/>
      <c r="BA341" s="22" t="s">
        <v>4168</v>
      </c>
      <c r="BB341" s="22" t="s">
        <v>4169</v>
      </c>
      <c r="BC341" s="22"/>
      <c r="BD341" s="22"/>
      <c r="BE341" s="43" t="s">
        <v>193</v>
      </c>
    </row>
    <row r="342" spans="1:57" ht="15" customHeight="1" x14ac:dyDescent="0.25">
      <c r="A342" s="17">
        <v>5</v>
      </c>
      <c r="B342" s="43" t="s">
        <v>4135</v>
      </c>
      <c r="C342" s="43" t="s">
        <v>4136</v>
      </c>
      <c r="D342" s="43" t="s">
        <v>4137</v>
      </c>
      <c r="E342" s="43" t="s">
        <v>1038</v>
      </c>
      <c r="F342" s="43" t="s">
        <v>1969</v>
      </c>
      <c r="G342" s="43" t="s">
        <v>279</v>
      </c>
      <c r="H342" s="43" t="s">
        <v>155</v>
      </c>
      <c r="I342" s="43" t="s">
        <v>4170</v>
      </c>
      <c r="J342" s="44">
        <v>44197</v>
      </c>
      <c r="K342" s="44">
        <v>44561</v>
      </c>
      <c r="L342" s="43" t="s">
        <v>4139</v>
      </c>
      <c r="M342" s="43" t="s">
        <v>1932</v>
      </c>
      <c r="N342" s="43" t="s">
        <v>66</v>
      </c>
      <c r="O342" s="43" t="s">
        <v>4163</v>
      </c>
      <c r="P342" s="43" t="s">
        <v>1934</v>
      </c>
      <c r="Q342" s="43" t="s">
        <v>69</v>
      </c>
      <c r="R342" s="64">
        <v>32000</v>
      </c>
      <c r="S342" s="64">
        <v>5000</v>
      </c>
      <c r="T342" s="64">
        <v>10100</v>
      </c>
      <c r="U342" s="64">
        <v>15000</v>
      </c>
      <c r="V342" s="64">
        <v>1900</v>
      </c>
      <c r="W342" s="64">
        <v>9295</v>
      </c>
      <c r="X342" s="64" t="s">
        <v>4171</v>
      </c>
      <c r="Y342" s="64">
        <v>19875</v>
      </c>
      <c r="Z342" s="64" t="s">
        <v>4172</v>
      </c>
      <c r="AA342" s="64">
        <v>4480</v>
      </c>
      <c r="AB342" s="64" t="s">
        <v>4173</v>
      </c>
      <c r="AC342" s="64"/>
      <c r="AD342" s="64"/>
      <c r="AE342" s="64">
        <f t="shared" si="38"/>
        <v>33650</v>
      </c>
      <c r="AF342" s="21">
        <v>44295</v>
      </c>
      <c r="AG342" s="21">
        <v>44379</v>
      </c>
      <c r="AH342" s="21">
        <v>44481</v>
      </c>
      <c r="AI342" s="21"/>
      <c r="AJ342" s="23">
        <f t="shared" si="39"/>
        <v>1</v>
      </c>
      <c r="AK342" s="23">
        <f t="shared" si="40"/>
        <v>1</v>
      </c>
      <c r="AL342" s="23">
        <f t="shared" si="41"/>
        <v>1</v>
      </c>
      <c r="AM342" s="23">
        <f t="shared" si="42"/>
        <v>0.29866666666666669</v>
      </c>
      <c r="AN342" s="23">
        <f t="shared" si="43"/>
        <v>0</v>
      </c>
      <c r="AO342" s="22" t="s">
        <v>72</v>
      </c>
      <c r="AP342" s="22" t="s">
        <v>72</v>
      </c>
      <c r="AQ342" s="22" t="s">
        <v>72</v>
      </c>
      <c r="AR342" s="22"/>
      <c r="AS342" s="22" t="s">
        <v>4144</v>
      </c>
      <c r="AT342" s="22" t="s">
        <v>4174</v>
      </c>
      <c r="AU342" s="22" t="s">
        <v>4175</v>
      </c>
      <c r="AV342" s="22"/>
      <c r="AW342" s="22" t="s">
        <v>72</v>
      </c>
      <c r="AX342" s="22" t="s">
        <v>72</v>
      </c>
      <c r="AY342" s="22"/>
      <c r="AZ342" s="22"/>
      <c r="BA342" s="22" t="s">
        <v>4176</v>
      </c>
      <c r="BB342" s="22" t="s">
        <v>4177</v>
      </c>
      <c r="BC342" s="22"/>
      <c r="BD342" s="22"/>
      <c r="BE342" s="43" t="s">
        <v>193</v>
      </c>
    </row>
    <row r="343" spans="1:57" ht="15" customHeight="1" x14ac:dyDescent="0.25">
      <c r="A343" s="17">
        <v>6</v>
      </c>
      <c r="B343" s="43" t="s">
        <v>4135</v>
      </c>
      <c r="C343" s="43" t="s">
        <v>4136</v>
      </c>
      <c r="D343" s="43" t="s">
        <v>4137</v>
      </c>
      <c r="E343" s="43" t="s">
        <v>1038</v>
      </c>
      <c r="F343" s="43" t="s">
        <v>1969</v>
      </c>
      <c r="G343" s="43" t="s">
        <v>279</v>
      </c>
      <c r="H343" s="43" t="s">
        <v>155</v>
      </c>
      <c r="I343" s="43" t="s">
        <v>4178</v>
      </c>
      <c r="J343" s="44">
        <v>44197</v>
      </c>
      <c r="K343" s="44">
        <v>44561</v>
      </c>
      <c r="L343" s="43" t="s">
        <v>4139</v>
      </c>
      <c r="M343" s="43" t="s">
        <v>1932</v>
      </c>
      <c r="N343" s="43" t="s">
        <v>66</v>
      </c>
      <c r="O343" s="43" t="s">
        <v>4163</v>
      </c>
      <c r="P343" s="43" t="s">
        <v>1934</v>
      </c>
      <c r="Q343" s="43" t="s">
        <v>69</v>
      </c>
      <c r="R343" s="64">
        <v>6400</v>
      </c>
      <c r="S343" s="64">
        <v>1450</v>
      </c>
      <c r="T343" s="64">
        <v>2200</v>
      </c>
      <c r="U343" s="64">
        <v>2100</v>
      </c>
      <c r="V343" s="64">
        <v>650</v>
      </c>
      <c r="W343" s="64">
        <v>1315</v>
      </c>
      <c r="X343" s="64" t="s">
        <v>4171</v>
      </c>
      <c r="Y343" s="64">
        <v>1512</v>
      </c>
      <c r="Z343" s="64" t="s">
        <v>4179</v>
      </c>
      <c r="AA343" s="64">
        <v>410</v>
      </c>
      <c r="AB343" s="64" t="s">
        <v>4180</v>
      </c>
      <c r="AC343" s="64"/>
      <c r="AD343" s="64"/>
      <c r="AE343" s="64">
        <f t="shared" si="38"/>
        <v>3237</v>
      </c>
      <c r="AF343" s="21">
        <v>44295</v>
      </c>
      <c r="AG343" s="21">
        <v>44379</v>
      </c>
      <c r="AH343" s="21">
        <v>44481</v>
      </c>
      <c r="AI343" s="21"/>
      <c r="AJ343" s="23">
        <f t="shared" si="39"/>
        <v>0.50578124999999996</v>
      </c>
      <c r="AK343" s="23">
        <f t="shared" si="40"/>
        <v>0.90689655172413797</v>
      </c>
      <c r="AL343" s="23">
        <f t="shared" si="41"/>
        <v>0.68727272727272726</v>
      </c>
      <c r="AM343" s="23">
        <f t="shared" si="42"/>
        <v>0.19523809523809524</v>
      </c>
      <c r="AN343" s="23">
        <f t="shared" si="43"/>
        <v>0</v>
      </c>
      <c r="AO343" s="22" t="s">
        <v>794</v>
      </c>
      <c r="AP343" s="22" t="s">
        <v>794</v>
      </c>
      <c r="AQ343" s="22" t="s">
        <v>794</v>
      </c>
      <c r="AR343" s="22"/>
      <c r="AS343" s="22" t="s">
        <v>1938</v>
      </c>
      <c r="AT343" s="22" t="s">
        <v>4181</v>
      </c>
      <c r="AU343" s="22" t="s">
        <v>4182</v>
      </c>
      <c r="AV343" s="22"/>
      <c r="AW343" s="22" t="s">
        <v>794</v>
      </c>
      <c r="AX343" s="22" t="s">
        <v>794</v>
      </c>
      <c r="AY343" s="22"/>
      <c r="AZ343" s="22"/>
      <c r="BA343" s="22" t="s">
        <v>4183</v>
      </c>
      <c r="BB343" s="22" t="s">
        <v>4184</v>
      </c>
      <c r="BC343" s="22"/>
      <c r="BD343" s="22"/>
      <c r="BE343" s="43" t="s">
        <v>193</v>
      </c>
    </row>
    <row r="344" spans="1:57" ht="15" customHeight="1" x14ac:dyDescent="0.25">
      <c r="A344" s="17">
        <v>7</v>
      </c>
      <c r="B344" s="43" t="s">
        <v>4135</v>
      </c>
      <c r="C344" s="43" t="s">
        <v>4136</v>
      </c>
      <c r="D344" s="43" t="s">
        <v>4137</v>
      </c>
      <c r="E344" s="43" t="s">
        <v>1038</v>
      </c>
      <c r="F344" s="43" t="s">
        <v>1969</v>
      </c>
      <c r="G344" s="43" t="s">
        <v>279</v>
      </c>
      <c r="H344" s="43" t="s">
        <v>155</v>
      </c>
      <c r="I344" s="43" t="s">
        <v>4185</v>
      </c>
      <c r="J344" s="44">
        <v>44197</v>
      </c>
      <c r="K344" s="44">
        <v>44561</v>
      </c>
      <c r="L344" s="43" t="s">
        <v>4139</v>
      </c>
      <c r="M344" s="43" t="s">
        <v>1932</v>
      </c>
      <c r="N344" s="43" t="s">
        <v>66</v>
      </c>
      <c r="O344" s="43" t="s">
        <v>4163</v>
      </c>
      <c r="P344" s="43" t="s">
        <v>1934</v>
      </c>
      <c r="Q344" s="43" t="s">
        <v>69</v>
      </c>
      <c r="R344" s="64">
        <v>3200</v>
      </c>
      <c r="S344" s="64">
        <v>490</v>
      </c>
      <c r="T344" s="64">
        <v>1160</v>
      </c>
      <c r="U344" s="64">
        <v>1510</v>
      </c>
      <c r="V344" s="64">
        <v>40</v>
      </c>
      <c r="W344" s="64">
        <v>653</v>
      </c>
      <c r="X344" s="64" t="s">
        <v>4171</v>
      </c>
      <c r="Y344" s="64">
        <v>134</v>
      </c>
      <c r="Z344" s="64" t="s">
        <v>4186</v>
      </c>
      <c r="AA344" s="64">
        <v>95</v>
      </c>
      <c r="AB344" s="64" t="s">
        <v>4187</v>
      </c>
      <c r="AC344" s="64"/>
      <c r="AD344" s="64"/>
      <c r="AE344" s="64">
        <f t="shared" si="38"/>
        <v>882</v>
      </c>
      <c r="AF344" s="21">
        <v>44295</v>
      </c>
      <c r="AG344" s="21">
        <v>44379</v>
      </c>
      <c r="AH344" s="21">
        <v>44481</v>
      </c>
      <c r="AI344" s="21"/>
      <c r="AJ344" s="23">
        <f t="shared" si="39"/>
        <v>0.27562500000000001</v>
      </c>
      <c r="AK344" s="23">
        <f t="shared" si="40"/>
        <v>1</v>
      </c>
      <c r="AL344" s="23">
        <f t="shared" si="41"/>
        <v>0.11551724137931034</v>
      </c>
      <c r="AM344" s="23">
        <f t="shared" si="42"/>
        <v>6.2913907284768214E-2</v>
      </c>
      <c r="AN344" s="23">
        <f t="shared" si="43"/>
        <v>0</v>
      </c>
      <c r="AO344" s="22" t="s">
        <v>72</v>
      </c>
      <c r="AP344" s="22" t="s">
        <v>794</v>
      </c>
      <c r="AQ344" s="22" t="s">
        <v>794</v>
      </c>
      <c r="AR344" s="22"/>
      <c r="AS344" s="22" t="s">
        <v>4144</v>
      </c>
      <c r="AT344" s="22" t="s">
        <v>4188</v>
      </c>
      <c r="AU344" s="22" t="s">
        <v>4189</v>
      </c>
      <c r="AV344" s="22"/>
      <c r="AW344" s="22" t="s">
        <v>72</v>
      </c>
      <c r="AX344" s="22" t="s">
        <v>794</v>
      </c>
      <c r="AY344" s="22"/>
      <c r="AZ344" s="22"/>
      <c r="BA344" s="22" t="s">
        <v>4176</v>
      </c>
      <c r="BB344" s="22" t="s">
        <v>4190</v>
      </c>
      <c r="BC344" s="22"/>
      <c r="BD344" s="22"/>
      <c r="BE344" s="43" t="s">
        <v>193</v>
      </c>
    </row>
    <row r="345" spans="1:57" ht="15" customHeight="1" x14ac:dyDescent="0.25">
      <c r="A345" s="17">
        <v>8</v>
      </c>
      <c r="B345" s="43" t="s">
        <v>4135</v>
      </c>
      <c r="C345" s="43" t="s">
        <v>4136</v>
      </c>
      <c r="D345" s="43" t="s">
        <v>4137</v>
      </c>
      <c r="E345" s="43" t="s">
        <v>1038</v>
      </c>
      <c r="F345" s="43" t="s">
        <v>1969</v>
      </c>
      <c r="G345" s="43" t="s">
        <v>279</v>
      </c>
      <c r="H345" s="43" t="s">
        <v>155</v>
      </c>
      <c r="I345" s="43" t="s">
        <v>4191</v>
      </c>
      <c r="J345" s="44">
        <v>44197</v>
      </c>
      <c r="K345" s="44">
        <v>44561</v>
      </c>
      <c r="L345" s="43" t="s">
        <v>4139</v>
      </c>
      <c r="M345" s="43" t="s">
        <v>1932</v>
      </c>
      <c r="N345" s="43" t="s">
        <v>66</v>
      </c>
      <c r="O345" s="43" t="s">
        <v>4163</v>
      </c>
      <c r="P345" s="43" t="s">
        <v>1934</v>
      </c>
      <c r="Q345" s="43" t="s">
        <v>69</v>
      </c>
      <c r="R345" s="64">
        <v>1600</v>
      </c>
      <c r="S345" s="64">
        <v>140</v>
      </c>
      <c r="T345" s="64">
        <v>940</v>
      </c>
      <c r="U345" s="64">
        <v>280</v>
      </c>
      <c r="V345" s="64">
        <v>240</v>
      </c>
      <c r="W345" s="64">
        <v>1072</v>
      </c>
      <c r="X345" s="64" t="s">
        <v>4171</v>
      </c>
      <c r="Y345" s="64">
        <v>960</v>
      </c>
      <c r="Z345" s="64" t="s">
        <v>4192</v>
      </c>
      <c r="AA345" s="64">
        <v>921</v>
      </c>
      <c r="AB345" s="64" t="s">
        <v>4193</v>
      </c>
      <c r="AC345" s="64"/>
      <c r="AD345" s="64"/>
      <c r="AE345" s="64">
        <f t="shared" si="38"/>
        <v>2953</v>
      </c>
      <c r="AF345" s="21">
        <v>44295</v>
      </c>
      <c r="AG345" s="21">
        <v>44379</v>
      </c>
      <c r="AH345" s="21">
        <v>44481</v>
      </c>
      <c r="AI345" s="21"/>
      <c r="AJ345" s="23">
        <f t="shared" si="39"/>
        <v>1</v>
      </c>
      <c r="AK345" s="23">
        <f t="shared" si="40"/>
        <v>1</v>
      </c>
      <c r="AL345" s="23">
        <f t="shared" si="41"/>
        <v>1</v>
      </c>
      <c r="AM345" s="23">
        <f t="shared" si="42"/>
        <v>1</v>
      </c>
      <c r="AN345" s="23">
        <f t="shared" si="43"/>
        <v>0</v>
      </c>
      <c r="AO345" s="22" t="s">
        <v>72</v>
      </c>
      <c r="AP345" s="22" t="s">
        <v>72</v>
      </c>
      <c r="AQ345" s="22" t="s">
        <v>72</v>
      </c>
      <c r="AR345" s="22"/>
      <c r="AS345" s="22" t="s">
        <v>4194</v>
      </c>
      <c r="AT345" s="22" t="s">
        <v>4195</v>
      </c>
      <c r="AU345" s="22" t="s">
        <v>4196</v>
      </c>
      <c r="AV345" s="22"/>
      <c r="AW345" s="22" t="s">
        <v>72</v>
      </c>
      <c r="AX345" s="22" t="s">
        <v>72</v>
      </c>
      <c r="AY345" s="22"/>
      <c r="AZ345" s="22"/>
      <c r="BA345" s="22" t="s">
        <v>4176</v>
      </c>
      <c r="BB345" s="22" t="s">
        <v>4197</v>
      </c>
      <c r="BC345" s="22"/>
      <c r="BD345" s="22"/>
      <c r="BE345" s="43" t="s">
        <v>193</v>
      </c>
    </row>
    <row r="346" spans="1:57" ht="15" customHeight="1" x14ac:dyDescent="0.25">
      <c r="A346" s="17">
        <v>9</v>
      </c>
      <c r="B346" s="43" t="s">
        <v>4135</v>
      </c>
      <c r="C346" s="43" t="s">
        <v>4136</v>
      </c>
      <c r="D346" s="43" t="s">
        <v>4198</v>
      </c>
      <c r="E346" s="43" t="s">
        <v>1038</v>
      </c>
      <c r="F346" s="43" t="s">
        <v>4199</v>
      </c>
      <c r="G346" s="43" t="s">
        <v>279</v>
      </c>
      <c r="H346" s="43" t="s">
        <v>1930</v>
      </c>
      <c r="I346" s="43" t="s">
        <v>4200</v>
      </c>
      <c r="J346" s="44">
        <v>44228</v>
      </c>
      <c r="K346" s="44">
        <v>44561</v>
      </c>
      <c r="L346" s="43" t="s">
        <v>1130</v>
      </c>
      <c r="M346" s="43" t="s">
        <v>1932</v>
      </c>
      <c r="N346" s="43" t="s">
        <v>196</v>
      </c>
      <c r="O346" s="43" t="s">
        <v>4201</v>
      </c>
      <c r="P346" s="43" t="s">
        <v>1934</v>
      </c>
      <c r="Q346" s="43" t="s">
        <v>69</v>
      </c>
      <c r="R346" s="51">
        <v>1</v>
      </c>
      <c r="S346" s="51">
        <v>0.1</v>
      </c>
      <c r="T346" s="51">
        <v>0.65</v>
      </c>
      <c r="U346" s="51">
        <v>0.25</v>
      </c>
      <c r="V346" s="51">
        <v>0</v>
      </c>
      <c r="W346" s="51">
        <v>0.1</v>
      </c>
      <c r="X346" s="51" t="s">
        <v>4202</v>
      </c>
      <c r="Y346" s="51">
        <v>0.65</v>
      </c>
      <c r="Z346" s="51" t="s">
        <v>4203</v>
      </c>
      <c r="AA346" s="51">
        <v>0.25</v>
      </c>
      <c r="AB346" s="51" t="s">
        <v>4204</v>
      </c>
      <c r="AC346" s="51"/>
      <c r="AD346" s="51"/>
      <c r="AE346" s="51">
        <f t="shared" si="38"/>
        <v>1</v>
      </c>
      <c r="AF346" s="21">
        <v>44295</v>
      </c>
      <c r="AG346" s="21">
        <v>44379</v>
      </c>
      <c r="AH346" s="21">
        <v>44481</v>
      </c>
      <c r="AI346" s="21"/>
      <c r="AJ346" s="23">
        <f t="shared" si="39"/>
        <v>1</v>
      </c>
      <c r="AK346" s="23">
        <f t="shared" si="40"/>
        <v>1</v>
      </c>
      <c r="AL346" s="23">
        <f t="shared" si="41"/>
        <v>1</v>
      </c>
      <c r="AM346" s="23">
        <f t="shared" si="42"/>
        <v>1</v>
      </c>
      <c r="AN346" s="23" t="str">
        <f t="shared" si="43"/>
        <v/>
      </c>
      <c r="AO346" s="22" t="s">
        <v>72</v>
      </c>
      <c r="AP346" s="22" t="s">
        <v>72</v>
      </c>
      <c r="AQ346" s="22" t="s">
        <v>72</v>
      </c>
      <c r="AR346" s="22"/>
      <c r="AS346" s="22" t="s">
        <v>4205</v>
      </c>
      <c r="AT346" s="22" t="s">
        <v>4206</v>
      </c>
      <c r="AU346" s="22" t="s">
        <v>4207</v>
      </c>
      <c r="AV346" s="22"/>
      <c r="AW346" s="22" t="s">
        <v>72</v>
      </c>
      <c r="AX346" s="22" t="s">
        <v>72</v>
      </c>
      <c r="AY346" s="22"/>
      <c r="AZ346" s="22"/>
      <c r="BA346" s="22" t="s">
        <v>4208</v>
      </c>
      <c r="BB346" s="22" t="s">
        <v>4209</v>
      </c>
      <c r="BC346" s="22"/>
      <c r="BD346" s="22"/>
      <c r="BE346" s="43" t="s">
        <v>193</v>
      </c>
    </row>
    <row r="347" spans="1:57" ht="15" customHeight="1" x14ac:dyDescent="0.25">
      <c r="A347" s="17">
        <v>10</v>
      </c>
      <c r="B347" s="43" t="s">
        <v>4135</v>
      </c>
      <c r="C347" s="43" t="s">
        <v>4136</v>
      </c>
      <c r="D347" s="43" t="s">
        <v>4198</v>
      </c>
      <c r="E347" s="43" t="s">
        <v>1038</v>
      </c>
      <c r="F347" s="43" t="s">
        <v>4199</v>
      </c>
      <c r="G347" s="43" t="s">
        <v>279</v>
      </c>
      <c r="H347" s="43" t="s">
        <v>1930</v>
      </c>
      <c r="I347" s="43" t="s">
        <v>4210</v>
      </c>
      <c r="J347" s="44">
        <v>44228</v>
      </c>
      <c r="K347" s="44">
        <v>44561</v>
      </c>
      <c r="L347" s="43" t="s">
        <v>1130</v>
      </c>
      <c r="M347" s="43" t="s">
        <v>1932</v>
      </c>
      <c r="N347" s="43" t="s">
        <v>196</v>
      </c>
      <c r="O347" s="43" t="s">
        <v>4201</v>
      </c>
      <c r="P347" s="43" t="s">
        <v>1934</v>
      </c>
      <c r="Q347" s="43" t="s">
        <v>69</v>
      </c>
      <c r="R347" s="51">
        <v>1</v>
      </c>
      <c r="S347" s="51">
        <v>0.24</v>
      </c>
      <c r="T347" s="51">
        <v>0.28000000000000003</v>
      </c>
      <c r="U347" s="51">
        <v>0.24</v>
      </c>
      <c r="V347" s="51">
        <v>0.24</v>
      </c>
      <c r="W347" s="51">
        <v>0.24</v>
      </c>
      <c r="X347" s="51" t="s">
        <v>4211</v>
      </c>
      <c r="Y347" s="51">
        <v>0.28000000000000003</v>
      </c>
      <c r="Z347" s="51" t="s">
        <v>4212</v>
      </c>
      <c r="AA347" s="51">
        <v>0.36</v>
      </c>
      <c r="AB347" s="51" t="s">
        <v>4213</v>
      </c>
      <c r="AC347" s="51"/>
      <c r="AD347" s="51"/>
      <c r="AE347" s="51">
        <f t="shared" si="38"/>
        <v>0.88</v>
      </c>
      <c r="AF347" s="21">
        <v>44295</v>
      </c>
      <c r="AG347" s="21">
        <v>44379</v>
      </c>
      <c r="AH347" s="21">
        <v>44481</v>
      </c>
      <c r="AI347" s="21"/>
      <c r="AJ347" s="23">
        <f t="shared" si="39"/>
        <v>0.88</v>
      </c>
      <c r="AK347" s="23">
        <f t="shared" si="40"/>
        <v>1</v>
      </c>
      <c r="AL347" s="23">
        <f t="shared" si="41"/>
        <v>1</v>
      </c>
      <c r="AM347" s="23">
        <f t="shared" si="42"/>
        <v>1</v>
      </c>
      <c r="AN347" s="23">
        <f t="shared" si="43"/>
        <v>0</v>
      </c>
      <c r="AO347" s="22" t="s">
        <v>72</v>
      </c>
      <c r="AP347" s="22" t="s">
        <v>72</v>
      </c>
      <c r="AQ347" s="22" t="s">
        <v>72</v>
      </c>
      <c r="AR347" s="22"/>
      <c r="AS347" s="22" t="s">
        <v>4205</v>
      </c>
      <c r="AT347" s="22" t="s">
        <v>4214</v>
      </c>
      <c r="AU347" s="22" t="s">
        <v>4215</v>
      </c>
      <c r="AV347" s="22"/>
      <c r="AW347" s="22" t="s">
        <v>72</v>
      </c>
      <c r="AX347" s="22" t="s">
        <v>72</v>
      </c>
      <c r="AY347" s="22"/>
      <c r="AZ347" s="22"/>
      <c r="BA347" s="22" t="s">
        <v>4208</v>
      </c>
      <c r="BB347" s="22" t="s">
        <v>4209</v>
      </c>
      <c r="BC347" s="22"/>
      <c r="BD347" s="22"/>
      <c r="BE347" s="43" t="s">
        <v>193</v>
      </c>
    </row>
    <row r="348" spans="1:57" ht="15" customHeight="1" x14ac:dyDescent="0.25">
      <c r="A348" s="17">
        <v>11</v>
      </c>
      <c r="B348" s="43" t="s">
        <v>4135</v>
      </c>
      <c r="C348" s="43" t="s">
        <v>4136</v>
      </c>
      <c r="D348" s="43" t="s">
        <v>4198</v>
      </c>
      <c r="E348" s="43" t="s">
        <v>1038</v>
      </c>
      <c r="F348" s="43" t="s">
        <v>4199</v>
      </c>
      <c r="G348" s="43" t="s">
        <v>279</v>
      </c>
      <c r="H348" s="43" t="s">
        <v>1930</v>
      </c>
      <c r="I348" s="43" t="s">
        <v>4216</v>
      </c>
      <c r="J348" s="44">
        <v>44228</v>
      </c>
      <c r="K348" s="44">
        <v>44561</v>
      </c>
      <c r="L348" s="43" t="s">
        <v>1130</v>
      </c>
      <c r="M348" s="43" t="s">
        <v>1932</v>
      </c>
      <c r="N348" s="43" t="s">
        <v>196</v>
      </c>
      <c r="O348" s="43" t="s">
        <v>4201</v>
      </c>
      <c r="P348" s="43" t="s">
        <v>1934</v>
      </c>
      <c r="Q348" s="43" t="s">
        <v>69</v>
      </c>
      <c r="R348" s="51">
        <v>1</v>
      </c>
      <c r="S348" s="51">
        <v>0.45</v>
      </c>
      <c r="T348" s="51">
        <v>0.55000000000000004</v>
      </c>
      <c r="U348" s="51">
        <v>0</v>
      </c>
      <c r="V348" s="51">
        <v>0</v>
      </c>
      <c r="W348" s="51">
        <v>0.04</v>
      </c>
      <c r="X348" s="51" t="s">
        <v>4217</v>
      </c>
      <c r="Y348" s="51">
        <v>0.55000000000000004</v>
      </c>
      <c r="Z348" s="51" t="s">
        <v>4218</v>
      </c>
      <c r="AA348" s="51">
        <v>0.2</v>
      </c>
      <c r="AB348" s="51" t="s">
        <v>4219</v>
      </c>
      <c r="AC348" s="51"/>
      <c r="AD348" s="51"/>
      <c r="AE348" s="51">
        <f t="shared" si="38"/>
        <v>0.79</v>
      </c>
      <c r="AF348" s="21">
        <v>44295</v>
      </c>
      <c r="AG348" s="21">
        <v>44379</v>
      </c>
      <c r="AH348" s="21">
        <v>44481</v>
      </c>
      <c r="AI348" s="21"/>
      <c r="AJ348" s="23">
        <f t="shared" si="39"/>
        <v>0.79</v>
      </c>
      <c r="AK348" s="23">
        <f t="shared" si="40"/>
        <v>8.8888888888888892E-2</v>
      </c>
      <c r="AL348" s="23">
        <f t="shared" si="41"/>
        <v>1</v>
      </c>
      <c r="AM348" s="23" t="str">
        <f t="shared" si="42"/>
        <v/>
      </c>
      <c r="AN348" s="23" t="str">
        <f t="shared" si="43"/>
        <v/>
      </c>
      <c r="AO348" s="22" t="s">
        <v>794</v>
      </c>
      <c r="AP348" s="22" t="s">
        <v>72</v>
      </c>
      <c r="AQ348" s="22" t="s">
        <v>72</v>
      </c>
      <c r="AR348" s="22"/>
      <c r="AS348" s="22" t="s">
        <v>4220</v>
      </c>
      <c r="AT348" s="22" t="s">
        <v>4221</v>
      </c>
      <c r="AU348" s="22" t="s">
        <v>4222</v>
      </c>
      <c r="AV348" s="22"/>
      <c r="AW348" s="22" t="s">
        <v>794</v>
      </c>
      <c r="AX348" s="22" t="s">
        <v>72</v>
      </c>
      <c r="AY348" s="22"/>
      <c r="AZ348" s="22"/>
      <c r="BA348" s="22" t="s">
        <v>4223</v>
      </c>
      <c r="BB348" s="22" t="s">
        <v>4224</v>
      </c>
      <c r="BC348" s="22"/>
      <c r="BD348" s="22"/>
      <c r="BE348" s="43" t="s">
        <v>193</v>
      </c>
    </row>
    <row r="349" spans="1:57" ht="15" customHeight="1" x14ac:dyDescent="0.25">
      <c r="A349" s="17">
        <v>12</v>
      </c>
      <c r="B349" s="43" t="s">
        <v>4135</v>
      </c>
      <c r="C349" s="43" t="s">
        <v>4136</v>
      </c>
      <c r="D349" s="43" t="s">
        <v>4198</v>
      </c>
      <c r="E349" s="43" t="s">
        <v>1038</v>
      </c>
      <c r="F349" s="43" t="s">
        <v>4199</v>
      </c>
      <c r="G349" s="43" t="s">
        <v>279</v>
      </c>
      <c r="H349" s="43" t="s">
        <v>1930</v>
      </c>
      <c r="I349" s="43" t="s">
        <v>4225</v>
      </c>
      <c r="J349" s="44">
        <v>44228</v>
      </c>
      <c r="K349" s="44">
        <v>44561</v>
      </c>
      <c r="L349" s="43" t="s">
        <v>1130</v>
      </c>
      <c r="M349" s="43" t="s">
        <v>1932</v>
      </c>
      <c r="N349" s="43" t="s">
        <v>196</v>
      </c>
      <c r="O349" s="43" t="s">
        <v>4201</v>
      </c>
      <c r="P349" s="43" t="s">
        <v>1934</v>
      </c>
      <c r="Q349" s="43" t="s">
        <v>69</v>
      </c>
      <c r="R349" s="51">
        <v>1</v>
      </c>
      <c r="S349" s="51">
        <v>0.1</v>
      </c>
      <c r="T349" s="51">
        <v>0.55000000000000004</v>
      </c>
      <c r="U349" s="51">
        <v>0.35</v>
      </c>
      <c r="V349" s="51">
        <v>0</v>
      </c>
      <c r="W349" s="51">
        <v>0</v>
      </c>
      <c r="X349" s="51">
        <v>0</v>
      </c>
      <c r="Y349" s="51">
        <v>0.55000000000000004</v>
      </c>
      <c r="Z349" s="51" t="s">
        <v>4226</v>
      </c>
      <c r="AA349" s="51">
        <v>0.35</v>
      </c>
      <c r="AB349" s="51" t="s">
        <v>4227</v>
      </c>
      <c r="AC349" s="51"/>
      <c r="AD349" s="51"/>
      <c r="AE349" s="51">
        <f t="shared" si="38"/>
        <v>0.9</v>
      </c>
      <c r="AF349" s="21">
        <v>44295</v>
      </c>
      <c r="AG349" s="21">
        <v>44379</v>
      </c>
      <c r="AH349" s="21">
        <v>44481</v>
      </c>
      <c r="AI349" s="21"/>
      <c r="AJ349" s="23">
        <f t="shared" si="39"/>
        <v>0.9</v>
      </c>
      <c r="AK349" s="23">
        <f t="shared" si="40"/>
        <v>0</v>
      </c>
      <c r="AL349" s="23">
        <f t="shared" si="41"/>
        <v>1</v>
      </c>
      <c r="AM349" s="23">
        <f t="shared" si="42"/>
        <v>1</v>
      </c>
      <c r="AN349" s="23" t="str">
        <f t="shared" si="43"/>
        <v/>
      </c>
      <c r="AO349" s="22" t="s">
        <v>794</v>
      </c>
      <c r="AP349" s="22" t="s">
        <v>72</v>
      </c>
      <c r="AQ349" s="22" t="s">
        <v>72</v>
      </c>
      <c r="AR349" s="22"/>
      <c r="AS349" s="22" t="s">
        <v>4223</v>
      </c>
      <c r="AT349" s="22" t="s">
        <v>2012</v>
      </c>
      <c r="AU349" s="22" t="s">
        <v>4228</v>
      </c>
      <c r="AV349" s="22"/>
      <c r="AW349" s="22" t="s">
        <v>794</v>
      </c>
      <c r="AX349" s="22" t="s">
        <v>72</v>
      </c>
      <c r="AY349" s="22"/>
      <c r="AZ349" s="22"/>
      <c r="BA349" s="22" t="s">
        <v>4223</v>
      </c>
      <c r="BB349" s="22" t="s">
        <v>4229</v>
      </c>
      <c r="BC349" s="22"/>
      <c r="BD349" s="22"/>
      <c r="BE349" s="43" t="s">
        <v>193</v>
      </c>
    </row>
    <row r="350" spans="1:57" ht="15" customHeight="1" x14ac:dyDescent="0.25">
      <c r="A350" s="17">
        <v>13</v>
      </c>
      <c r="B350" s="43" t="s">
        <v>4135</v>
      </c>
      <c r="C350" s="43" t="s">
        <v>4136</v>
      </c>
      <c r="D350" s="43" t="s">
        <v>4198</v>
      </c>
      <c r="E350" s="43" t="s">
        <v>1038</v>
      </c>
      <c r="F350" s="43" t="s">
        <v>4199</v>
      </c>
      <c r="G350" s="43" t="s">
        <v>279</v>
      </c>
      <c r="H350" s="43" t="s">
        <v>1930</v>
      </c>
      <c r="I350" s="43" t="s">
        <v>4230</v>
      </c>
      <c r="J350" s="44">
        <v>44228</v>
      </c>
      <c r="K350" s="44">
        <v>44561</v>
      </c>
      <c r="L350" s="43" t="s">
        <v>1130</v>
      </c>
      <c r="M350" s="43" t="s">
        <v>1932</v>
      </c>
      <c r="N350" s="43" t="s">
        <v>196</v>
      </c>
      <c r="O350" s="43" t="s">
        <v>4201</v>
      </c>
      <c r="P350" s="43" t="s">
        <v>1934</v>
      </c>
      <c r="Q350" s="43" t="s">
        <v>69</v>
      </c>
      <c r="R350" s="51">
        <v>1</v>
      </c>
      <c r="S350" s="51">
        <v>0.1</v>
      </c>
      <c r="T350" s="51">
        <v>0.55000000000000004</v>
      </c>
      <c r="U350" s="51">
        <v>0.35</v>
      </c>
      <c r="V350" s="51">
        <v>0</v>
      </c>
      <c r="W350" s="51">
        <v>0</v>
      </c>
      <c r="X350" s="51">
        <v>0</v>
      </c>
      <c r="Y350" s="51">
        <v>0.55000000000000004</v>
      </c>
      <c r="Z350" s="51" t="s">
        <v>4231</v>
      </c>
      <c r="AA350" s="51">
        <v>0.35</v>
      </c>
      <c r="AB350" s="51" t="s">
        <v>4232</v>
      </c>
      <c r="AC350" s="51"/>
      <c r="AD350" s="51"/>
      <c r="AE350" s="51">
        <f t="shared" si="38"/>
        <v>0.9</v>
      </c>
      <c r="AF350" s="21">
        <v>44295</v>
      </c>
      <c r="AG350" s="21">
        <v>44379</v>
      </c>
      <c r="AH350" s="21">
        <v>44481</v>
      </c>
      <c r="AI350" s="21"/>
      <c r="AJ350" s="23">
        <f t="shared" si="39"/>
        <v>0.9</v>
      </c>
      <c r="AK350" s="23">
        <f t="shared" si="40"/>
        <v>0</v>
      </c>
      <c r="AL350" s="23">
        <f t="shared" si="41"/>
        <v>1</v>
      </c>
      <c r="AM350" s="23">
        <f t="shared" si="42"/>
        <v>1</v>
      </c>
      <c r="AN350" s="23" t="str">
        <f t="shared" si="43"/>
        <v/>
      </c>
      <c r="AO350" s="22" t="s">
        <v>794</v>
      </c>
      <c r="AP350" s="22" t="s">
        <v>72</v>
      </c>
      <c r="AQ350" s="22" t="s">
        <v>72</v>
      </c>
      <c r="AR350" s="22"/>
      <c r="AS350" s="22" t="s">
        <v>4223</v>
      </c>
      <c r="AT350" s="22" t="s">
        <v>2012</v>
      </c>
      <c r="AU350" s="22" t="s">
        <v>4233</v>
      </c>
      <c r="AV350" s="22"/>
      <c r="AW350" s="22" t="s">
        <v>794</v>
      </c>
      <c r="AX350" s="22" t="s">
        <v>72</v>
      </c>
      <c r="AY350" s="22"/>
      <c r="AZ350" s="22"/>
      <c r="BA350" s="22" t="s">
        <v>4223</v>
      </c>
      <c r="BB350" s="22" t="s">
        <v>4229</v>
      </c>
      <c r="BC350" s="22"/>
      <c r="BD350" s="22"/>
      <c r="BE350" s="43" t="s">
        <v>193</v>
      </c>
    </row>
    <row r="351" spans="1:57" ht="15" customHeight="1" x14ac:dyDescent="0.25">
      <c r="A351" s="17">
        <v>14</v>
      </c>
      <c r="B351" s="43" t="s">
        <v>4135</v>
      </c>
      <c r="C351" s="43" t="s">
        <v>4136</v>
      </c>
      <c r="D351" s="43" t="s">
        <v>4198</v>
      </c>
      <c r="E351" s="43" t="s">
        <v>1038</v>
      </c>
      <c r="F351" s="43" t="s">
        <v>4199</v>
      </c>
      <c r="G351" s="43" t="s">
        <v>279</v>
      </c>
      <c r="H351" s="43" t="s">
        <v>1930</v>
      </c>
      <c r="I351" s="43" t="s">
        <v>4234</v>
      </c>
      <c r="J351" s="44">
        <v>44228</v>
      </c>
      <c r="K351" s="44">
        <v>44561</v>
      </c>
      <c r="L351" s="43" t="s">
        <v>1130</v>
      </c>
      <c r="M351" s="43" t="s">
        <v>1932</v>
      </c>
      <c r="N351" s="43" t="s">
        <v>196</v>
      </c>
      <c r="O351" s="43" t="s">
        <v>4201</v>
      </c>
      <c r="P351" s="43" t="s">
        <v>1934</v>
      </c>
      <c r="Q351" s="43" t="s">
        <v>69</v>
      </c>
      <c r="R351" s="51">
        <v>1</v>
      </c>
      <c r="S351" s="51">
        <v>0</v>
      </c>
      <c r="T351" s="51">
        <v>0.3</v>
      </c>
      <c r="U351" s="51">
        <v>0</v>
      </c>
      <c r="V351" s="51">
        <v>0.7</v>
      </c>
      <c r="W351" s="51">
        <v>0</v>
      </c>
      <c r="X351" s="51">
        <v>0</v>
      </c>
      <c r="Y351" s="51">
        <v>0.6</v>
      </c>
      <c r="Z351" s="51" t="s">
        <v>4235</v>
      </c>
      <c r="AA351" s="51">
        <v>0</v>
      </c>
      <c r="AB351" s="51" t="s">
        <v>4236</v>
      </c>
      <c r="AC351" s="51"/>
      <c r="AD351" s="51"/>
      <c r="AE351" s="51">
        <f t="shared" si="38"/>
        <v>0.6</v>
      </c>
      <c r="AF351" s="21">
        <v>44295</v>
      </c>
      <c r="AG351" s="21">
        <v>44379</v>
      </c>
      <c r="AH351" s="21">
        <v>44481</v>
      </c>
      <c r="AI351" s="21"/>
      <c r="AJ351" s="23">
        <f t="shared" si="39"/>
        <v>0.6</v>
      </c>
      <c r="AK351" s="23" t="str">
        <f t="shared" si="40"/>
        <v/>
      </c>
      <c r="AL351" s="23">
        <f t="shared" si="41"/>
        <v>1</v>
      </c>
      <c r="AM351" s="23" t="str">
        <f t="shared" si="42"/>
        <v/>
      </c>
      <c r="AN351" s="23">
        <f t="shared" si="43"/>
        <v>0</v>
      </c>
      <c r="AO351" s="22" t="s">
        <v>96</v>
      </c>
      <c r="AP351" s="22" t="s">
        <v>72</v>
      </c>
      <c r="AQ351" s="22" t="s">
        <v>72</v>
      </c>
      <c r="AR351" s="22"/>
      <c r="AS351" s="22" t="s">
        <v>4237</v>
      </c>
      <c r="AT351" s="22" t="s">
        <v>4238</v>
      </c>
      <c r="AU351" s="22" t="s">
        <v>4239</v>
      </c>
      <c r="AV351" s="22"/>
      <c r="AW351" s="22" t="s">
        <v>96</v>
      </c>
      <c r="AX351" s="22" t="s">
        <v>72</v>
      </c>
      <c r="AY351" s="22"/>
      <c r="AZ351" s="22"/>
      <c r="BA351" s="22" t="s">
        <v>4237</v>
      </c>
      <c r="BB351" s="22" t="s">
        <v>4229</v>
      </c>
      <c r="BC351" s="22"/>
      <c r="BD351" s="22"/>
      <c r="BE351" s="43" t="s">
        <v>193</v>
      </c>
    </row>
    <row r="352" spans="1:57" ht="15" customHeight="1" x14ac:dyDescent="0.25">
      <c r="A352" s="17">
        <v>15</v>
      </c>
      <c r="B352" s="43" t="s">
        <v>4135</v>
      </c>
      <c r="C352" s="43" t="s">
        <v>4136</v>
      </c>
      <c r="D352" s="43" t="s">
        <v>4198</v>
      </c>
      <c r="E352" s="43" t="s">
        <v>1038</v>
      </c>
      <c r="F352" s="43" t="s">
        <v>4199</v>
      </c>
      <c r="G352" s="43" t="s">
        <v>279</v>
      </c>
      <c r="H352" s="43" t="s">
        <v>1930</v>
      </c>
      <c r="I352" s="43" t="s">
        <v>4240</v>
      </c>
      <c r="J352" s="44">
        <v>44197</v>
      </c>
      <c r="K352" s="44">
        <v>44561</v>
      </c>
      <c r="L352" s="43" t="s">
        <v>1130</v>
      </c>
      <c r="M352" s="43" t="s">
        <v>1932</v>
      </c>
      <c r="N352" s="43" t="s">
        <v>196</v>
      </c>
      <c r="O352" s="43" t="s">
        <v>4201</v>
      </c>
      <c r="P352" s="43" t="s">
        <v>1934</v>
      </c>
      <c r="Q352" s="43" t="s">
        <v>69</v>
      </c>
      <c r="R352" s="51">
        <v>1</v>
      </c>
      <c r="S352" s="51">
        <v>0.19</v>
      </c>
      <c r="T352" s="51">
        <v>0.27</v>
      </c>
      <c r="U352" s="51">
        <v>0.27</v>
      </c>
      <c r="V352" s="51">
        <v>0.27</v>
      </c>
      <c r="W352" s="51">
        <v>0.19</v>
      </c>
      <c r="X352" s="51" t="s">
        <v>4241</v>
      </c>
      <c r="Y352" s="51">
        <v>0.27</v>
      </c>
      <c r="Z352" s="51" t="s">
        <v>4242</v>
      </c>
      <c r="AA352" s="51">
        <v>0.27</v>
      </c>
      <c r="AB352" s="51" t="s">
        <v>4243</v>
      </c>
      <c r="AC352" s="51"/>
      <c r="AD352" s="51"/>
      <c r="AE352" s="51">
        <f t="shared" si="38"/>
        <v>0.73</v>
      </c>
      <c r="AF352" s="21">
        <v>44295</v>
      </c>
      <c r="AG352" s="21">
        <v>44379</v>
      </c>
      <c r="AH352" s="21">
        <v>44481</v>
      </c>
      <c r="AI352" s="21"/>
      <c r="AJ352" s="23">
        <f t="shared" si="39"/>
        <v>0.73</v>
      </c>
      <c r="AK352" s="23">
        <f t="shared" si="40"/>
        <v>1</v>
      </c>
      <c r="AL352" s="23">
        <f t="shared" si="41"/>
        <v>1</v>
      </c>
      <c r="AM352" s="23">
        <f t="shared" si="42"/>
        <v>1</v>
      </c>
      <c r="AN352" s="23">
        <f t="shared" si="43"/>
        <v>0</v>
      </c>
      <c r="AO352" s="22" t="s">
        <v>72</v>
      </c>
      <c r="AP352" s="22" t="s">
        <v>72</v>
      </c>
      <c r="AQ352" s="22" t="s">
        <v>72</v>
      </c>
      <c r="AR352" s="22"/>
      <c r="AS352" s="22" t="s">
        <v>4205</v>
      </c>
      <c r="AT352" s="22" t="s">
        <v>4244</v>
      </c>
      <c r="AU352" s="22" t="s">
        <v>4207</v>
      </c>
      <c r="AV352" s="22"/>
      <c r="AW352" s="22" t="s">
        <v>72</v>
      </c>
      <c r="AX352" s="22" t="s">
        <v>72</v>
      </c>
      <c r="AY352" s="22"/>
      <c r="AZ352" s="22"/>
      <c r="BA352" s="22" t="s">
        <v>4245</v>
      </c>
      <c r="BB352" s="22" t="s">
        <v>4229</v>
      </c>
      <c r="BC352" s="22"/>
      <c r="BD352" s="22"/>
      <c r="BE352" s="43" t="s">
        <v>193</v>
      </c>
    </row>
    <row r="353" spans="1:57" ht="15" customHeight="1" x14ac:dyDescent="0.25">
      <c r="A353" s="17">
        <v>16</v>
      </c>
      <c r="B353" s="43" t="s">
        <v>4135</v>
      </c>
      <c r="C353" s="43" t="s">
        <v>4246</v>
      </c>
      <c r="D353" s="43" t="s">
        <v>4247</v>
      </c>
      <c r="E353" s="43" t="s">
        <v>1038</v>
      </c>
      <c r="F353" s="43" t="s">
        <v>1039</v>
      </c>
      <c r="G353" s="43" t="s">
        <v>279</v>
      </c>
      <c r="H353" s="43" t="s">
        <v>155</v>
      </c>
      <c r="I353" s="43" t="s">
        <v>4248</v>
      </c>
      <c r="J353" s="44">
        <v>44228</v>
      </c>
      <c r="K353" s="44">
        <v>44561</v>
      </c>
      <c r="L353" s="43" t="s">
        <v>4249</v>
      </c>
      <c r="M353" s="43" t="s">
        <v>4250</v>
      </c>
      <c r="N353" s="43" t="s">
        <v>196</v>
      </c>
      <c r="O353" s="43" t="s">
        <v>4251</v>
      </c>
      <c r="P353" s="43" t="s">
        <v>3</v>
      </c>
      <c r="Q353" s="43" t="s">
        <v>69</v>
      </c>
      <c r="R353" s="25">
        <f>SUM(S353:V353)</f>
        <v>1</v>
      </c>
      <c r="S353" s="25">
        <v>0</v>
      </c>
      <c r="T353" s="25">
        <v>0.33</v>
      </c>
      <c r="U353" s="25">
        <v>0.33</v>
      </c>
      <c r="V353" s="25">
        <v>0.34</v>
      </c>
      <c r="W353" s="25">
        <v>0</v>
      </c>
      <c r="X353" s="25" t="s">
        <v>78</v>
      </c>
      <c r="Y353" s="25">
        <v>0.3</v>
      </c>
      <c r="Z353" s="25" t="s">
        <v>4252</v>
      </c>
      <c r="AA353" s="25">
        <v>0.36</v>
      </c>
      <c r="AB353" s="25" t="s">
        <v>4253</v>
      </c>
      <c r="AC353" s="25"/>
      <c r="AD353" s="25"/>
      <c r="AE353" s="25">
        <f t="shared" si="38"/>
        <v>0.65999999999999992</v>
      </c>
      <c r="AF353" s="21">
        <v>44295</v>
      </c>
      <c r="AG353" s="21">
        <v>44379</v>
      </c>
      <c r="AH353" s="21">
        <v>44481</v>
      </c>
      <c r="AI353" s="21"/>
      <c r="AJ353" s="23">
        <f t="shared" si="39"/>
        <v>0.65999999999999992</v>
      </c>
      <c r="AK353" s="23" t="str">
        <f t="shared" si="40"/>
        <v/>
      </c>
      <c r="AL353" s="23">
        <f t="shared" si="41"/>
        <v>0.90909090909090906</v>
      </c>
      <c r="AM353" s="23">
        <f t="shared" si="42"/>
        <v>1</v>
      </c>
      <c r="AN353" s="23">
        <f t="shared" si="43"/>
        <v>0</v>
      </c>
      <c r="AO353" s="22" t="s">
        <v>96</v>
      </c>
      <c r="AP353" s="22" t="s">
        <v>72</v>
      </c>
      <c r="AQ353" s="22" t="s">
        <v>72</v>
      </c>
      <c r="AR353" s="22"/>
      <c r="AS353" s="22" t="s">
        <v>4254</v>
      </c>
      <c r="AT353" s="22" t="s">
        <v>4255</v>
      </c>
      <c r="AU353" s="22" t="s">
        <v>4256</v>
      </c>
      <c r="AV353" s="22"/>
      <c r="AW353" s="22" t="s">
        <v>96</v>
      </c>
      <c r="AX353" s="22" t="s">
        <v>72</v>
      </c>
      <c r="AY353" s="22"/>
      <c r="AZ353" s="22"/>
      <c r="BA353" s="22" t="s">
        <v>1021</v>
      </c>
      <c r="BB353" s="22" t="s">
        <v>4257</v>
      </c>
      <c r="BC353" s="22"/>
      <c r="BD353" s="22"/>
      <c r="BE353" s="43" t="s">
        <v>193</v>
      </c>
    </row>
    <row r="354" spans="1:57" ht="15" customHeight="1" x14ac:dyDescent="0.25">
      <c r="A354" s="17">
        <v>17</v>
      </c>
      <c r="B354" s="43" t="s">
        <v>4135</v>
      </c>
      <c r="C354" s="43" t="s">
        <v>4258</v>
      </c>
      <c r="D354" s="43" t="s">
        <v>4259</v>
      </c>
      <c r="E354" s="43" t="s">
        <v>2115</v>
      </c>
      <c r="F354" s="43" t="s">
        <v>4260</v>
      </c>
      <c r="G354" s="43" t="s">
        <v>3124</v>
      </c>
      <c r="H354" s="43" t="s">
        <v>3125</v>
      </c>
      <c r="I354" s="43" t="s">
        <v>4261</v>
      </c>
      <c r="J354" s="44">
        <v>44228</v>
      </c>
      <c r="K354" s="44">
        <v>44545</v>
      </c>
      <c r="L354" s="43" t="s">
        <v>4262</v>
      </c>
      <c r="M354" s="43" t="s">
        <v>4263</v>
      </c>
      <c r="N354" s="43" t="s">
        <v>66</v>
      </c>
      <c r="O354" s="43" t="s">
        <v>4264</v>
      </c>
      <c r="P354" s="43" t="s">
        <v>68</v>
      </c>
      <c r="Q354" s="43" t="s">
        <v>69</v>
      </c>
      <c r="R354" s="60">
        <v>6</v>
      </c>
      <c r="S354" s="60">
        <v>0</v>
      </c>
      <c r="T354" s="60">
        <v>2</v>
      </c>
      <c r="U354" s="60">
        <v>2</v>
      </c>
      <c r="V354" s="60">
        <v>2</v>
      </c>
      <c r="W354" s="60">
        <v>0</v>
      </c>
      <c r="X354" s="60" t="s">
        <v>4265</v>
      </c>
      <c r="Y354" s="60">
        <v>4</v>
      </c>
      <c r="Z354" s="60" t="s">
        <v>4266</v>
      </c>
      <c r="AA354" s="60">
        <v>2</v>
      </c>
      <c r="AB354" s="60" t="s">
        <v>4267</v>
      </c>
      <c r="AC354" s="60"/>
      <c r="AD354" s="60"/>
      <c r="AE354" s="60">
        <f t="shared" si="38"/>
        <v>6</v>
      </c>
      <c r="AF354" s="21">
        <v>44295</v>
      </c>
      <c r="AG354" s="21">
        <v>44379</v>
      </c>
      <c r="AH354" s="21">
        <v>44481</v>
      </c>
      <c r="AI354" s="21"/>
      <c r="AJ354" s="23">
        <f t="shared" si="39"/>
        <v>1</v>
      </c>
      <c r="AK354" s="23" t="str">
        <f t="shared" si="40"/>
        <v/>
      </c>
      <c r="AL354" s="23">
        <f t="shared" si="41"/>
        <v>1</v>
      </c>
      <c r="AM354" s="23">
        <f t="shared" si="42"/>
        <v>1</v>
      </c>
      <c r="AN354" s="23">
        <f t="shared" si="43"/>
        <v>0</v>
      </c>
      <c r="AO354" s="43" t="s">
        <v>72</v>
      </c>
      <c r="AP354" s="43" t="s">
        <v>72</v>
      </c>
      <c r="AQ354" s="43" t="s">
        <v>72</v>
      </c>
      <c r="AR354" s="43"/>
      <c r="AS354" s="43" t="s">
        <v>2966</v>
      </c>
      <c r="AT354" s="43" t="s">
        <v>4268</v>
      </c>
      <c r="AU354" s="43" t="s">
        <v>4269</v>
      </c>
      <c r="AV354" s="43"/>
      <c r="AW354" s="43" t="s">
        <v>96</v>
      </c>
      <c r="AX354" s="43" t="s">
        <v>72</v>
      </c>
      <c r="AY354" s="43"/>
      <c r="AZ354" s="43"/>
      <c r="BA354" s="43" t="s">
        <v>4270</v>
      </c>
      <c r="BB354" s="43" t="s">
        <v>4271</v>
      </c>
      <c r="BC354" s="43"/>
      <c r="BD354" s="43"/>
      <c r="BE354" s="43" t="s">
        <v>193</v>
      </c>
    </row>
    <row r="355" spans="1:57" ht="15" customHeight="1" x14ac:dyDescent="0.25">
      <c r="A355" s="17">
        <v>18</v>
      </c>
      <c r="B355" s="43" t="s">
        <v>4135</v>
      </c>
      <c r="C355" s="43" t="s">
        <v>4246</v>
      </c>
      <c r="D355" s="43" t="s">
        <v>4272</v>
      </c>
      <c r="E355" s="43" t="s">
        <v>2115</v>
      </c>
      <c r="F355" s="43" t="s">
        <v>4260</v>
      </c>
      <c r="G355" s="43" t="s">
        <v>3124</v>
      </c>
      <c r="H355" s="43" t="s">
        <v>3125</v>
      </c>
      <c r="I355" s="43" t="s">
        <v>4273</v>
      </c>
      <c r="J355" s="44">
        <v>44247</v>
      </c>
      <c r="K355" s="44">
        <v>44545</v>
      </c>
      <c r="L355" s="43" t="s">
        <v>4274</v>
      </c>
      <c r="M355" s="43" t="s">
        <v>4263</v>
      </c>
      <c r="N355" s="43" t="s">
        <v>66</v>
      </c>
      <c r="O355" s="43" t="s">
        <v>4275</v>
      </c>
      <c r="P355" s="43" t="s">
        <v>68</v>
      </c>
      <c r="Q355" s="43" t="s">
        <v>69</v>
      </c>
      <c r="R355" s="60">
        <v>2</v>
      </c>
      <c r="S355" s="60">
        <v>0</v>
      </c>
      <c r="T355" s="60">
        <v>0</v>
      </c>
      <c r="U355" s="60">
        <v>0</v>
      </c>
      <c r="V355" s="60">
        <v>2</v>
      </c>
      <c r="W355" s="60">
        <v>0</v>
      </c>
      <c r="X355" s="60" t="s">
        <v>4276</v>
      </c>
      <c r="Y355" s="60">
        <v>0</v>
      </c>
      <c r="Z355" s="60" t="s">
        <v>4277</v>
      </c>
      <c r="AA355" s="60">
        <v>1</v>
      </c>
      <c r="AB355" s="60" t="s">
        <v>4278</v>
      </c>
      <c r="AC355" s="60"/>
      <c r="AD355" s="60"/>
      <c r="AE355" s="60">
        <f t="shared" si="38"/>
        <v>1</v>
      </c>
      <c r="AF355" s="21">
        <v>44295</v>
      </c>
      <c r="AG355" s="21">
        <v>44379</v>
      </c>
      <c r="AH355" s="21">
        <v>44481</v>
      </c>
      <c r="AI355" s="21"/>
      <c r="AJ355" s="23">
        <f t="shared" si="39"/>
        <v>0.5</v>
      </c>
      <c r="AK355" s="23" t="str">
        <f t="shared" si="40"/>
        <v/>
      </c>
      <c r="AL355" s="23" t="str">
        <f t="shared" si="41"/>
        <v/>
      </c>
      <c r="AM355" s="23" t="str">
        <f t="shared" si="42"/>
        <v/>
      </c>
      <c r="AN355" s="23">
        <f t="shared" si="43"/>
        <v>0</v>
      </c>
      <c r="AO355" s="43" t="s">
        <v>72</v>
      </c>
      <c r="AP355" s="43" t="s">
        <v>72</v>
      </c>
      <c r="AQ355" s="43" t="s">
        <v>72</v>
      </c>
      <c r="AR355" s="43"/>
      <c r="AS355" s="43" t="s">
        <v>2966</v>
      </c>
      <c r="AT355" s="43" t="s">
        <v>4279</v>
      </c>
      <c r="AU355" s="43" t="s">
        <v>4280</v>
      </c>
      <c r="AV355" s="43"/>
      <c r="AW355" s="43" t="s">
        <v>96</v>
      </c>
      <c r="AX355" s="43" t="s">
        <v>72</v>
      </c>
      <c r="AY355" s="43"/>
      <c r="AZ355" s="43"/>
      <c r="BA355" s="43" t="s">
        <v>4281</v>
      </c>
      <c r="BB355" s="43" t="s">
        <v>4282</v>
      </c>
      <c r="BC355" s="43"/>
      <c r="BD355" s="43"/>
      <c r="BE355" s="43" t="s">
        <v>193</v>
      </c>
    </row>
    <row r="356" spans="1:57" ht="15" customHeight="1" x14ac:dyDescent="0.25">
      <c r="A356" s="17">
        <v>19</v>
      </c>
      <c r="B356" s="43" t="s">
        <v>4135</v>
      </c>
      <c r="C356" s="43" t="s">
        <v>4246</v>
      </c>
      <c r="D356" s="43" t="s">
        <v>4283</v>
      </c>
      <c r="E356" s="43" t="s">
        <v>2115</v>
      </c>
      <c r="F356" s="43" t="s">
        <v>4260</v>
      </c>
      <c r="G356" s="43" t="s">
        <v>3124</v>
      </c>
      <c r="H356" s="43" t="s">
        <v>3125</v>
      </c>
      <c r="I356" s="43" t="s">
        <v>4284</v>
      </c>
      <c r="J356" s="44">
        <v>44228</v>
      </c>
      <c r="K356" s="44">
        <v>44560</v>
      </c>
      <c r="L356" s="43" t="s">
        <v>4285</v>
      </c>
      <c r="M356" s="43" t="s">
        <v>4263</v>
      </c>
      <c r="N356" s="43" t="s">
        <v>196</v>
      </c>
      <c r="O356" s="43" t="s">
        <v>4286</v>
      </c>
      <c r="P356" s="43" t="s">
        <v>68</v>
      </c>
      <c r="Q356" s="43" t="s">
        <v>69</v>
      </c>
      <c r="R356" s="48">
        <v>1</v>
      </c>
      <c r="S356" s="48">
        <v>0.2</v>
      </c>
      <c r="T356" s="48">
        <v>0.4</v>
      </c>
      <c r="U356" s="48">
        <v>0.3</v>
      </c>
      <c r="V356" s="48">
        <v>0.1</v>
      </c>
      <c r="W356" s="48">
        <v>0.1</v>
      </c>
      <c r="X356" s="48" t="s">
        <v>4287</v>
      </c>
      <c r="Y356" s="48">
        <v>0.7</v>
      </c>
      <c r="Z356" s="48" t="s">
        <v>4288</v>
      </c>
      <c r="AA356" s="48">
        <v>0.2</v>
      </c>
      <c r="AB356" s="48" t="s">
        <v>4289</v>
      </c>
      <c r="AC356" s="48"/>
      <c r="AD356" s="48"/>
      <c r="AE356" s="48">
        <f t="shared" si="38"/>
        <v>0.99999999999999989</v>
      </c>
      <c r="AF356" s="21">
        <v>44295</v>
      </c>
      <c r="AG356" s="21">
        <v>44379</v>
      </c>
      <c r="AH356" s="21">
        <v>44481</v>
      </c>
      <c r="AI356" s="21"/>
      <c r="AJ356" s="23">
        <f t="shared" si="39"/>
        <v>1</v>
      </c>
      <c r="AK356" s="23">
        <f t="shared" si="40"/>
        <v>0.5</v>
      </c>
      <c r="AL356" s="23">
        <f t="shared" si="41"/>
        <v>1</v>
      </c>
      <c r="AM356" s="23">
        <f t="shared" si="42"/>
        <v>0.66666666666666674</v>
      </c>
      <c r="AN356" s="23">
        <f t="shared" si="43"/>
        <v>0</v>
      </c>
      <c r="AO356" s="43" t="s">
        <v>72</v>
      </c>
      <c r="AP356" s="43" t="s">
        <v>72</v>
      </c>
      <c r="AQ356" s="43" t="s">
        <v>72</v>
      </c>
      <c r="AR356" s="43"/>
      <c r="AS356" s="43" t="s">
        <v>2966</v>
      </c>
      <c r="AT356" s="43" t="s">
        <v>4290</v>
      </c>
      <c r="AU356" s="43" t="s">
        <v>4291</v>
      </c>
      <c r="AV356" s="43"/>
      <c r="AW356" s="43" t="s">
        <v>72</v>
      </c>
      <c r="AX356" s="43" t="s">
        <v>72</v>
      </c>
      <c r="AY356" s="43"/>
      <c r="AZ356" s="43"/>
      <c r="BA356" s="43" t="s">
        <v>4292</v>
      </c>
      <c r="BB356" s="43" t="s">
        <v>4293</v>
      </c>
      <c r="BC356" s="43"/>
      <c r="BD356" s="43"/>
      <c r="BE356" s="43" t="s">
        <v>193</v>
      </c>
    </row>
    <row r="357" spans="1:57" ht="15" customHeight="1" x14ac:dyDescent="0.25">
      <c r="A357" s="17">
        <v>20</v>
      </c>
      <c r="B357" s="43" t="s">
        <v>4135</v>
      </c>
      <c r="C357" s="43" t="s">
        <v>4258</v>
      </c>
      <c r="D357" s="43" t="s">
        <v>4294</v>
      </c>
      <c r="E357" s="43" t="s">
        <v>4295</v>
      </c>
      <c r="F357" s="43" t="s">
        <v>4296</v>
      </c>
      <c r="G357" s="43" t="s">
        <v>3124</v>
      </c>
      <c r="H357" s="43" t="s">
        <v>3125</v>
      </c>
      <c r="I357" s="43" t="s">
        <v>4297</v>
      </c>
      <c r="J357" s="44">
        <v>44242</v>
      </c>
      <c r="K357" s="44">
        <v>44560</v>
      </c>
      <c r="L357" s="43" t="s">
        <v>4298</v>
      </c>
      <c r="M357" s="43" t="s">
        <v>4263</v>
      </c>
      <c r="N357" s="43" t="s">
        <v>196</v>
      </c>
      <c r="O357" s="43" t="s">
        <v>4299</v>
      </c>
      <c r="P357" s="43" t="s">
        <v>68</v>
      </c>
      <c r="Q357" s="43" t="s">
        <v>69</v>
      </c>
      <c r="R357" s="48">
        <v>1</v>
      </c>
      <c r="S357" s="48">
        <v>0.15</v>
      </c>
      <c r="T357" s="48">
        <v>0.25</v>
      </c>
      <c r="U357" s="48">
        <v>0.4</v>
      </c>
      <c r="V357" s="48">
        <v>0.2</v>
      </c>
      <c r="W357" s="48">
        <v>0.15</v>
      </c>
      <c r="X357" s="48" t="s">
        <v>4300</v>
      </c>
      <c r="Y357" s="48">
        <v>0.25</v>
      </c>
      <c r="Z357" s="48" t="s">
        <v>4301</v>
      </c>
      <c r="AA357" s="48">
        <v>0.4</v>
      </c>
      <c r="AB357" s="48" t="s">
        <v>4302</v>
      </c>
      <c r="AC357" s="48"/>
      <c r="AD357" s="48"/>
      <c r="AE357" s="48">
        <f t="shared" si="38"/>
        <v>0.8</v>
      </c>
      <c r="AF357" s="21">
        <v>44295</v>
      </c>
      <c r="AG357" s="21">
        <v>44379</v>
      </c>
      <c r="AH357" s="21">
        <v>44481</v>
      </c>
      <c r="AI357" s="21"/>
      <c r="AJ357" s="23">
        <f t="shared" si="39"/>
        <v>0.8</v>
      </c>
      <c r="AK357" s="23">
        <f t="shared" si="40"/>
        <v>1</v>
      </c>
      <c r="AL357" s="23">
        <f t="shared" si="41"/>
        <v>1</v>
      </c>
      <c r="AM357" s="23">
        <f t="shared" si="42"/>
        <v>1</v>
      </c>
      <c r="AN357" s="23">
        <f t="shared" si="43"/>
        <v>0</v>
      </c>
      <c r="AO357" s="43" t="s">
        <v>72</v>
      </c>
      <c r="AP357" s="43" t="s">
        <v>72</v>
      </c>
      <c r="AQ357" s="43" t="s">
        <v>72</v>
      </c>
      <c r="AR357" s="43"/>
      <c r="AS357" s="43" t="s">
        <v>2966</v>
      </c>
      <c r="AT357" s="43" t="s">
        <v>4303</v>
      </c>
      <c r="AU357" s="43" t="s">
        <v>4304</v>
      </c>
      <c r="AV357" s="43"/>
      <c r="AW357" s="43" t="s">
        <v>72</v>
      </c>
      <c r="AX357" s="43" t="s">
        <v>72</v>
      </c>
      <c r="AY357" s="43"/>
      <c r="AZ357" s="43"/>
      <c r="BA357" s="43" t="s">
        <v>4305</v>
      </c>
      <c r="BB357" s="43" t="s">
        <v>4306</v>
      </c>
      <c r="BC357" s="43"/>
      <c r="BD357" s="43"/>
      <c r="BE357" s="43" t="s">
        <v>193</v>
      </c>
    </row>
    <row r="358" spans="1:57" ht="15" customHeight="1" x14ac:dyDescent="0.25">
      <c r="A358" s="17">
        <v>21</v>
      </c>
      <c r="B358" s="43" t="s">
        <v>4135</v>
      </c>
      <c r="C358" s="43" t="s">
        <v>4258</v>
      </c>
      <c r="D358" s="43" t="s">
        <v>4294</v>
      </c>
      <c r="E358" s="43" t="s">
        <v>4295</v>
      </c>
      <c r="F358" s="43" t="s">
        <v>4296</v>
      </c>
      <c r="G358" s="43" t="s">
        <v>3124</v>
      </c>
      <c r="H358" s="43" t="s">
        <v>3125</v>
      </c>
      <c r="I358" s="43" t="s">
        <v>4307</v>
      </c>
      <c r="J358" s="44">
        <v>44287</v>
      </c>
      <c r="K358" s="44">
        <v>44560</v>
      </c>
      <c r="L358" s="43" t="s">
        <v>4308</v>
      </c>
      <c r="M358" s="43" t="s">
        <v>4263</v>
      </c>
      <c r="N358" s="43" t="s">
        <v>66</v>
      </c>
      <c r="O358" s="43" t="s">
        <v>4299</v>
      </c>
      <c r="P358" s="43" t="s">
        <v>68</v>
      </c>
      <c r="Q358" s="43" t="s">
        <v>69</v>
      </c>
      <c r="R358" s="65">
        <v>2</v>
      </c>
      <c r="S358" s="65">
        <v>0</v>
      </c>
      <c r="T358" s="65">
        <v>1</v>
      </c>
      <c r="U358" s="65">
        <v>0</v>
      </c>
      <c r="V358" s="65">
        <v>1</v>
      </c>
      <c r="W358" s="65">
        <v>0</v>
      </c>
      <c r="X358" s="65" t="s">
        <v>3153</v>
      </c>
      <c r="Y358" s="65">
        <v>1</v>
      </c>
      <c r="Z358" s="65" t="s">
        <v>4309</v>
      </c>
      <c r="AA358" s="65">
        <v>2</v>
      </c>
      <c r="AB358" s="65" t="s">
        <v>4310</v>
      </c>
      <c r="AC358" s="65"/>
      <c r="AD358" s="65"/>
      <c r="AE358" s="65">
        <f t="shared" si="38"/>
        <v>3</v>
      </c>
      <c r="AF358" s="21">
        <v>44295</v>
      </c>
      <c r="AG358" s="21">
        <v>44379</v>
      </c>
      <c r="AH358" s="21">
        <v>44481</v>
      </c>
      <c r="AI358" s="21"/>
      <c r="AJ358" s="23">
        <f t="shared" si="39"/>
        <v>1</v>
      </c>
      <c r="AK358" s="23" t="str">
        <f t="shared" si="40"/>
        <v/>
      </c>
      <c r="AL358" s="23">
        <f t="shared" si="41"/>
        <v>1</v>
      </c>
      <c r="AM358" s="23" t="str">
        <f t="shared" si="42"/>
        <v/>
      </c>
      <c r="AN358" s="23">
        <f t="shared" si="43"/>
        <v>0</v>
      </c>
      <c r="AO358" s="43" t="s">
        <v>96</v>
      </c>
      <c r="AP358" s="43" t="s">
        <v>72</v>
      </c>
      <c r="AQ358" s="43" t="s">
        <v>72</v>
      </c>
      <c r="AR358" s="43"/>
      <c r="AS358" s="43" t="s">
        <v>3182</v>
      </c>
      <c r="AT358" s="43" t="s">
        <v>4311</v>
      </c>
      <c r="AU358" s="43" t="s">
        <v>4312</v>
      </c>
      <c r="AV358" s="43"/>
      <c r="AW358" s="43" t="s">
        <v>96</v>
      </c>
      <c r="AX358" s="43" t="s">
        <v>72</v>
      </c>
      <c r="AY358" s="43"/>
      <c r="AZ358" s="43"/>
      <c r="BA358" s="43" t="s">
        <v>2999</v>
      </c>
      <c r="BB358" s="43" t="s">
        <v>4313</v>
      </c>
      <c r="BC358" s="43"/>
      <c r="BD358" s="43"/>
      <c r="BE358" s="43" t="s">
        <v>193</v>
      </c>
    </row>
    <row r="359" spans="1:57" ht="15" customHeight="1" x14ac:dyDescent="0.25">
      <c r="A359" s="17">
        <v>22</v>
      </c>
      <c r="B359" s="43" t="s">
        <v>4135</v>
      </c>
      <c r="C359" s="43" t="s">
        <v>4258</v>
      </c>
      <c r="D359" s="43" t="s">
        <v>4294</v>
      </c>
      <c r="E359" s="43" t="s">
        <v>4295</v>
      </c>
      <c r="F359" s="43" t="s">
        <v>4296</v>
      </c>
      <c r="G359" s="43" t="s">
        <v>3124</v>
      </c>
      <c r="H359" s="43" t="s">
        <v>3125</v>
      </c>
      <c r="I359" s="43" t="s">
        <v>4314</v>
      </c>
      <c r="J359" s="44">
        <v>44242</v>
      </c>
      <c r="K359" s="44">
        <v>44560</v>
      </c>
      <c r="L359" s="43" t="s">
        <v>4315</v>
      </c>
      <c r="M359" s="43" t="s">
        <v>4263</v>
      </c>
      <c r="N359" s="43" t="s">
        <v>66</v>
      </c>
      <c r="O359" s="43" t="s">
        <v>4299</v>
      </c>
      <c r="P359" s="43" t="s">
        <v>68</v>
      </c>
      <c r="Q359" s="43" t="s">
        <v>69</v>
      </c>
      <c r="R359" s="65">
        <v>4</v>
      </c>
      <c r="S359" s="65">
        <v>1</v>
      </c>
      <c r="T359" s="65">
        <v>1</v>
      </c>
      <c r="U359" s="65">
        <v>1</v>
      </c>
      <c r="V359" s="65">
        <v>1</v>
      </c>
      <c r="W359" s="65">
        <v>1</v>
      </c>
      <c r="X359" s="65" t="s">
        <v>4316</v>
      </c>
      <c r="Y359" s="65">
        <v>1</v>
      </c>
      <c r="Z359" s="65" t="s">
        <v>4317</v>
      </c>
      <c r="AA359" s="65">
        <v>1</v>
      </c>
      <c r="AB359" s="65" t="s">
        <v>4318</v>
      </c>
      <c r="AC359" s="65"/>
      <c r="AD359" s="65"/>
      <c r="AE359" s="65">
        <f t="shared" si="38"/>
        <v>3</v>
      </c>
      <c r="AF359" s="21">
        <v>44295</v>
      </c>
      <c r="AG359" s="21">
        <v>44379</v>
      </c>
      <c r="AH359" s="21">
        <v>44481</v>
      </c>
      <c r="AI359" s="21"/>
      <c r="AJ359" s="23">
        <f t="shared" si="39"/>
        <v>0.75</v>
      </c>
      <c r="AK359" s="23">
        <f t="shared" si="40"/>
        <v>1</v>
      </c>
      <c r="AL359" s="23">
        <f t="shared" si="41"/>
        <v>1</v>
      </c>
      <c r="AM359" s="23">
        <f t="shared" si="42"/>
        <v>1</v>
      </c>
      <c r="AN359" s="23">
        <f t="shared" si="43"/>
        <v>0</v>
      </c>
      <c r="AO359" s="43" t="s">
        <v>72</v>
      </c>
      <c r="AP359" s="43" t="s">
        <v>72</v>
      </c>
      <c r="AQ359" s="43" t="s">
        <v>72</v>
      </c>
      <c r="AR359" s="43"/>
      <c r="AS359" s="43" t="s">
        <v>2966</v>
      </c>
      <c r="AT359" s="43" t="s">
        <v>4319</v>
      </c>
      <c r="AU359" s="43" t="s">
        <v>4320</v>
      </c>
      <c r="AV359" s="43"/>
      <c r="AW359" s="43" t="s">
        <v>72</v>
      </c>
      <c r="AX359" s="43" t="s">
        <v>72</v>
      </c>
      <c r="AY359" s="43"/>
      <c r="AZ359" s="43"/>
      <c r="BA359" s="43" t="s">
        <v>4321</v>
      </c>
      <c r="BB359" s="43" t="s">
        <v>4322</v>
      </c>
      <c r="BC359" s="43"/>
      <c r="BD359" s="43"/>
      <c r="BE359" s="43" t="s">
        <v>193</v>
      </c>
    </row>
    <row r="360" spans="1:57" ht="15" customHeight="1" x14ac:dyDescent="0.25">
      <c r="A360" s="17">
        <v>23</v>
      </c>
      <c r="B360" s="43" t="s">
        <v>4135</v>
      </c>
      <c r="C360" s="43" t="s">
        <v>4258</v>
      </c>
      <c r="D360" s="43" t="s">
        <v>4323</v>
      </c>
      <c r="E360" s="43" t="s">
        <v>4295</v>
      </c>
      <c r="F360" s="43" t="s">
        <v>4296</v>
      </c>
      <c r="G360" s="43" t="s">
        <v>3124</v>
      </c>
      <c r="H360" s="43" t="s">
        <v>3125</v>
      </c>
      <c r="I360" s="43" t="s">
        <v>4324</v>
      </c>
      <c r="J360" s="44">
        <v>44201</v>
      </c>
      <c r="K360" s="44">
        <v>44515</v>
      </c>
      <c r="L360" s="43" t="s">
        <v>4325</v>
      </c>
      <c r="M360" s="43" t="s">
        <v>4263</v>
      </c>
      <c r="N360" s="43" t="s">
        <v>66</v>
      </c>
      <c r="O360" s="43" t="s">
        <v>4326</v>
      </c>
      <c r="P360" s="43" t="s">
        <v>68</v>
      </c>
      <c r="Q360" s="43" t="s">
        <v>69</v>
      </c>
      <c r="R360" s="20">
        <v>10</v>
      </c>
      <c r="S360" s="20">
        <v>2</v>
      </c>
      <c r="T360" s="20">
        <v>3</v>
      </c>
      <c r="U360" s="20">
        <v>4</v>
      </c>
      <c r="V360" s="20">
        <v>1</v>
      </c>
      <c r="W360" s="20">
        <v>6</v>
      </c>
      <c r="X360" s="20" t="s">
        <v>4327</v>
      </c>
      <c r="Y360" s="20">
        <v>4</v>
      </c>
      <c r="Z360" s="20" t="s">
        <v>4328</v>
      </c>
      <c r="AA360" s="20">
        <v>2</v>
      </c>
      <c r="AB360" s="20" t="s">
        <v>4329</v>
      </c>
      <c r="AC360" s="20"/>
      <c r="AD360" s="20"/>
      <c r="AE360" s="20">
        <f t="shared" si="38"/>
        <v>12</v>
      </c>
      <c r="AF360" s="21">
        <v>44295</v>
      </c>
      <c r="AG360" s="21">
        <v>44379</v>
      </c>
      <c r="AH360" s="21">
        <v>44481</v>
      </c>
      <c r="AI360" s="21"/>
      <c r="AJ360" s="23">
        <f t="shared" si="39"/>
        <v>1</v>
      </c>
      <c r="AK360" s="23">
        <f t="shared" si="40"/>
        <v>1</v>
      </c>
      <c r="AL360" s="23">
        <f t="shared" si="41"/>
        <v>1</v>
      </c>
      <c r="AM360" s="23">
        <f t="shared" si="42"/>
        <v>0.5</v>
      </c>
      <c r="AN360" s="23">
        <f t="shared" si="43"/>
        <v>0</v>
      </c>
      <c r="AO360" s="43" t="s">
        <v>72</v>
      </c>
      <c r="AP360" s="43" t="s">
        <v>72</v>
      </c>
      <c r="AQ360" s="43" t="s">
        <v>72</v>
      </c>
      <c r="AR360" s="43"/>
      <c r="AS360" s="43" t="s">
        <v>2966</v>
      </c>
      <c r="AT360" s="43" t="s">
        <v>4330</v>
      </c>
      <c r="AU360" s="43" t="s">
        <v>4331</v>
      </c>
      <c r="AV360" s="43"/>
      <c r="AW360" s="43" t="s">
        <v>72</v>
      </c>
      <c r="AX360" s="43" t="s">
        <v>72</v>
      </c>
      <c r="AY360" s="43"/>
      <c r="AZ360" s="43"/>
      <c r="BA360" s="43" t="s">
        <v>4332</v>
      </c>
      <c r="BB360" s="43" t="s">
        <v>4333</v>
      </c>
      <c r="BC360" s="43"/>
      <c r="BD360" s="43"/>
      <c r="BE360" s="43" t="s">
        <v>193</v>
      </c>
    </row>
    <row r="361" spans="1:57" ht="15" customHeight="1" x14ac:dyDescent="0.25">
      <c r="A361" s="17">
        <v>24</v>
      </c>
      <c r="B361" s="43" t="s">
        <v>4135</v>
      </c>
      <c r="C361" s="43" t="s">
        <v>4258</v>
      </c>
      <c r="D361" s="43" t="s">
        <v>4323</v>
      </c>
      <c r="E361" s="43" t="s">
        <v>4295</v>
      </c>
      <c r="F361" s="43" t="s">
        <v>4296</v>
      </c>
      <c r="G361" s="43" t="s">
        <v>3124</v>
      </c>
      <c r="H361" s="43" t="s">
        <v>3125</v>
      </c>
      <c r="I361" s="43" t="s">
        <v>4334</v>
      </c>
      <c r="J361" s="44">
        <v>44201</v>
      </c>
      <c r="K361" s="44">
        <v>44560</v>
      </c>
      <c r="L361" s="43" t="s">
        <v>4335</v>
      </c>
      <c r="M361" s="43" t="s">
        <v>4263</v>
      </c>
      <c r="N361" s="43" t="s">
        <v>66</v>
      </c>
      <c r="O361" s="43" t="s">
        <v>4326</v>
      </c>
      <c r="P361" s="43" t="s">
        <v>68</v>
      </c>
      <c r="Q361" s="43" t="s">
        <v>69</v>
      </c>
      <c r="R361" s="20">
        <v>4</v>
      </c>
      <c r="S361" s="20">
        <v>0</v>
      </c>
      <c r="T361" s="20">
        <v>0</v>
      </c>
      <c r="U361" s="20">
        <v>1</v>
      </c>
      <c r="V361" s="20">
        <v>3</v>
      </c>
      <c r="W361" s="20">
        <v>0</v>
      </c>
      <c r="X361" s="20" t="s">
        <v>4336</v>
      </c>
      <c r="Y361" s="20">
        <v>0</v>
      </c>
      <c r="Z361" s="20" t="s">
        <v>4337</v>
      </c>
      <c r="AA361" s="20">
        <v>1</v>
      </c>
      <c r="AB361" s="20" t="s">
        <v>4338</v>
      </c>
      <c r="AC361" s="20"/>
      <c r="AD361" s="20"/>
      <c r="AE361" s="20">
        <f t="shared" si="38"/>
        <v>1</v>
      </c>
      <c r="AF361" s="21">
        <v>44295</v>
      </c>
      <c r="AG361" s="21">
        <v>44379</v>
      </c>
      <c r="AH361" s="21">
        <v>44481</v>
      </c>
      <c r="AI361" s="21"/>
      <c r="AJ361" s="23">
        <f t="shared" si="39"/>
        <v>0.25</v>
      </c>
      <c r="AK361" s="23" t="str">
        <f t="shared" si="40"/>
        <v/>
      </c>
      <c r="AL361" s="23" t="str">
        <f t="shared" si="41"/>
        <v/>
      </c>
      <c r="AM361" s="23">
        <f t="shared" si="42"/>
        <v>1</v>
      </c>
      <c r="AN361" s="23">
        <f t="shared" si="43"/>
        <v>0</v>
      </c>
      <c r="AO361" s="43" t="s">
        <v>72</v>
      </c>
      <c r="AP361" s="43" t="s">
        <v>72</v>
      </c>
      <c r="AQ361" s="43" t="s">
        <v>72</v>
      </c>
      <c r="AR361" s="43"/>
      <c r="AS361" s="43" t="s">
        <v>2966</v>
      </c>
      <c r="AT361" s="43" t="s">
        <v>4339</v>
      </c>
      <c r="AU361" s="43" t="s">
        <v>4340</v>
      </c>
      <c r="AV361" s="43"/>
      <c r="AW361" s="43" t="s">
        <v>96</v>
      </c>
      <c r="AX361" s="43" t="s">
        <v>72</v>
      </c>
      <c r="AY361" s="43"/>
      <c r="AZ361" s="43"/>
      <c r="BA361" s="43" t="s">
        <v>4341</v>
      </c>
      <c r="BB361" s="43" t="s">
        <v>4342</v>
      </c>
      <c r="BC361" s="43"/>
      <c r="BD361" s="43"/>
      <c r="BE361" s="43" t="s">
        <v>193</v>
      </c>
    </row>
    <row r="362" spans="1:57" ht="15" customHeight="1" x14ac:dyDescent="0.25">
      <c r="A362" s="17">
        <v>25</v>
      </c>
      <c r="B362" s="43" t="s">
        <v>4135</v>
      </c>
      <c r="C362" s="43" t="s">
        <v>152</v>
      </c>
      <c r="D362" s="43" t="s">
        <v>182</v>
      </c>
      <c r="E362" s="43" t="s">
        <v>183</v>
      </c>
      <c r="F362" s="43" t="s">
        <v>61</v>
      </c>
      <c r="G362" s="43" t="s">
        <v>57</v>
      </c>
      <c r="H362" s="43" t="s">
        <v>155</v>
      </c>
      <c r="I362" s="43" t="s">
        <v>194</v>
      </c>
      <c r="J362" s="44">
        <v>44197</v>
      </c>
      <c r="K362" s="44">
        <v>44560</v>
      </c>
      <c r="L362" s="43" t="s">
        <v>4343</v>
      </c>
      <c r="M362" s="43" t="s">
        <v>4263</v>
      </c>
      <c r="N362" s="43" t="s">
        <v>196</v>
      </c>
      <c r="O362" s="43" t="s">
        <v>1206</v>
      </c>
      <c r="P362" s="43" t="s">
        <v>3</v>
      </c>
      <c r="Q362" s="43" t="s">
        <v>69</v>
      </c>
      <c r="R362" s="48">
        <v>1</v>
      </c>
      <c r="S362" s="48">
        <v>0.2</v>
      </c>
      <c r="T362" s="48">
        <v>0.3</v>
      </c>
      <c r="U362" s="48">
        <v>0</v>
      </c>
      <c r="V362" s="48">
        <v>0.5</v>
      </c>
      <c r="W362" s="48">
        <v>0.2</v>
      </c>
      <c r="X362" s="48" t="s">
        <v>4344</v>
      </c>
      <c r="Y362" s="48">
        <v>0.3</v>
      </c>
      <c r="Z362" s="48" t="s">
        <v>4345</v>
      </c>
      <c r="AA362" s="48">
        <v>0</v>
      </c>
      <c r="AB362" s="48" t="s">
        <v>4346</v>
      </c>
      <c r="AC362" s="48"/>
      <c r="AD362" s="48"/>
      <c r="AE362" s="48">
        <f t="shared" si="38"/>
        <v>0.5</v>
      </c>
      <c r="AF362" s="21">
        <v>44295</v>
      </c>
      <c r="AG362" s="21">
        <v>44379</v>
      </c>
      <c r="AH362" s="21">
        <v>44481</v>
      </c>
      <c r="AI362" s="21"/>
      <c r="AJ362" s="23">
        <f t="shared" si="39"/>
        <v>0.5</v>
      </c>
      <c r="AK362" s="23">
        <f t="shared" si="40"/>
        <v>1</v>
      </c>
      <c r="AL362" s="23">
        <f t="shared" si="41"/>
        <v>1</v>
      </c>
      <c r="AM362" s="23" t="str">
        <f t="shared" si="42"/>
        <v/>
      </c>
      <c r="AN362" s="23">
        <f t="shared" si="43"/>
        <v>0</v>
      </c>
      <c r="AO362" s="43" t="s">
        <v>72</v>
      </c>
      <c r="AP362" s="43" t="s">
        <v>72</v>
      </c>
      <c r="AQ362" s="43" t="s">
        <v>96</v>
      </c>
      <c r="AR362" s="43"/>
      <c r="AS362" s="43" t="s">
        <v>2966</v>
      </c>
      <c r="AT362" s="43" t="s">
        <v>4347</v>
      </c>
      <c r="AU362" s="43" t="s">
        <v>2999</v>
      </c>
      <c r="AV362" s="43"/>
      <c r="AW362" s="43" t="s">
        <v>72</v>
      </c>
      <c r="AX362" s="43" t="s">
        <v>72</v>
      </c>
      <c r="AY362" s="43"/>
      <c r="AZ362" s="43"/>
      <c r="BA362" s="43" t="s">
        <v>4348</v>
      </c>
      <c r="BB362" s="43" t="s">
        <v>4349</v>
      </c>
      <c r="BC362" s="43"/>
      <c r="BD362" s="43"/>
      <c r="BE362" s="43" t="s">
        <v>193</v>
      </c>
    </row>
    <row r="363" spans="1:57" ht="15" customHeight="1" x14ac:dyDescent="0.25">
      <c r="A363" s="17">
        <v>26</v>
      </c>
      <c r="B363" s="43" t="s">
        <v>4135</v>
      </c>
      <c r="C363" s="43" t="s">
        <v>200</v>
      </c>
      <c r="D363" s="43" t="s">
        <v>182</v>
      </c>
      <c r="E363" s="43" t="s">
        <v>183</v>
      </c>
      <c r="F363" s="43" t="s">
        <v>61</v>
      </c>
      <c r="G363" s="43" t="s">
        <v>57</v>
      </c>
      <c r="H363" s="43" t="s">
        <v>155</v>
      </c>
      <c r="I363" s="43" t="s">
        <v>201</v>
      </c>
      <c r="J363" s="44">
        <v>44197</v>
      </c>
      <c r="K363" s="44">
        <v>44560</v>
      </c>
      <c r="L363" s="43" t="s">
        <v>4350</v>
      </c>
      <c r="M363" s="43" t="s">
        <v>4263</v>
      </c>
      <c r="N363" s="43" t="s">
        <v>66</v>
      </c>
      <c r="O363" s="43" t="s">
        <v>1206</v>
      </c>
      <c r="P363" s="43" t="s">
        <v>3</v>
      </c>
      <c r="Q363" s="43" t="s">
        <v>69</v>
      </c>
      <c r="R363" s="60">
        <v>4</v>
      </c>
      <c r="S363" s="60">
        <v>1</v>
      </c>
      <c r="T363" s="60">
        <v>1</v>
      </c>
      <c r="U363" s="60">
        <v>1</v>
      </c>
      <c r="V363" s="60">
        <v>1</v>
      </c>
      <c r="W363" s="60">
        <v>1</v>
      </c>
      <c r="X363" s="60" t="s">
        <v>4351</v>
      </c>
      <c r="Y363" s="60">
        <v>1</v>
      </c>
      <c r="Z363" s="60" t="s">
        <v>4352</v>
      </c>
      <c r="AA363" s="60">
        <v>1</v>
      </c>
      <c r="AB363" s="60" t="s">
        <v>4353</v>
      </c>
      <c r="AC363" s="60"/>
      <c r="AD363" s="60"/>
      <c r="AE363" s="60">
        <f t="shared" si="38"/>
        <v>3</v>
      </c>
      <c r="AF363" s="21">
        <v>44295</v>
      </c>
      <c r="AG363" s="21">
        <v>44379</v>
      </c>
      <c r="AH363" s="21">
        <v>44481</v>
      </c>
      <c r="AI363" s="21"/>
      <c r="AJ363" s="23">
        <f t="shared" si="39"/>
        <v>0.75</v>
      </c>
      <c r="AK363" s="23">
        <f t="shared" si="40"/>
        <v>1</v>
      </c>
      <c r="AL363" s="23">
        <f t="shared" si="41"/>
        <v>1</v>
      </c>
      <c r="AM363" s="23">
        <f t="shared" si="42"/>
        <v>1</v>
      </c>
      <c r="AN363" s="23">
        <f t="shared" si="43"/>
        <v>0</v>
      </c>
      <c r="AO363" s="43" t="s">
        <v>72</v>
      </c>
      <c r="AP363" s="43" t="s">
        <v>72</v>
      </c>
      <c r="AQ363" s="43" t="s">
        <v>72</v>
      </c>
      <c r="AR363" s="43"/>
      <c r="AS363" s="43" t="s">
        <v>2966</v>
      </c>
      <c r="AT363" s="43" t="s">
        <v>4354</v>
      </c>
      <c r="AU363" s="43" t="s">
        <v>4355</v>
      </c>
      <c r="AV363" s="43"/>
      <c r="AW363" s="43" t="s">
        <v>72</v>
      </c>
      <c r="AX363" s="43" t="s">
        <v>72</v>
      </c>
      <c r="AY363" s="43"/>
      <c r="AZ363" s="43"/>
      <c r="BA363" s="43" t="s">
        <v>4356</v>
      </c>
      <c r="BB363" s="43" t="s">
        <v>4357</v>
      </c>
      <c r="BC363" s="43"/>
      <c r="BD363" s="43"/>
      <c r="BE363" s="43" t="s">
        <v>193</v>
      </c>
    </row>
    <row r="364" spans="1:57" ht="15" customHeight="1" x14ac:dyDescent="0.25">
      <c r="A364" s="17">
        <v>27</v>
      </c>
      <c r="B364" s="43" t="s">
        <v>4135</v>
      </c>
      <c r="C364" s="43" t="s">
        <v>200</v>
      </c>
      <c r="D364" s="43" t="s">
        <v>182</v>
      </c>
      <c r="E364" s="43" t="s">
        <v>183</v>
      </c>
      <c r="F364" s="43" t="s">
        <v>61</v>
      </c>
      <c r="G364" s="43" t="s">
        <v>57</v>
      </c>
      <c r="H364" s="43" t="s">
        <v>155</v>
      </c>
      <c r="I364" s="43" t="s">
        <v>825</v>
      </c>
      <c r="J364" s="44">
        <v>44470</v>
      </c>
      <c r="K364" s="44">
        <v>44560</v>
      </c>
      <c r="L364" s="43" t="s">
        <v>4350</v>
      </c>
      <c r="M364" s="43" t="s">
        <v>4263</v>
      </c>
      <c r="N364" s="43" t="s">
        <v>66</v>
      </c>
      <c r="O364" s="43" t="s">
        <v>1206</v>
      </c>
      <c r="P364" s="43" t="s">
        <v>3</v>
      </c>
      <c r="Q364" s="43" t="s">
        <v>69</v>
      </c>
      <c r="R364" s="20">
        <v>1</v>
      </c>
      <c r="S364" s="20">
        <v>0</v>
      </c>
      <c r="T364" s="20">
        <v>0</v>
      </c>
      <c r="U364" s="20">
        <v>0</v>
      </c>
      <c r="V364" s="20">
        <v>1</v>
      </c>
      <c r="W364" s="20">
        <v>0</v>
      </c>
      <c r="X364" s="20" t="s">
        <v>4358</v>
      </c>
      <c r="Y364" s="20">
        <v>0</v>
      </c>
      <c r="Z364" s="20" t="s">
        <v>4358</v>
      </c>
      <c r="AA364" s="20">
        <v>0</v>
      </c>
      <c r="AB364" s="20" t="s">
        <v>4358</v>
      </c>
      <c r="AC364" s="20"/>
      <c r="AD364" s="20"/>
      <c r="AE364" s="20">
        <f t="shared" si="38"/>
        <v>0</v>
      </c>
      <c r="AF364" s="21">
        <v>44295</v>
      </c>
      <c r="AG364" s="21">
        <v>44379</v>
      </c>
      <c r="AH364" s="21">
        <v>44481</v>
      </c>
      <c r="AI364" s="21"/>
      <c r="AJ364" s="23">
        <f t="shared" si="39"/>
        <v>0</v>
      </c>
      <c r="AK364" s="23" t="str">
        <f t="shared" si="40"/>
        <v/>
      </c>
      <c r="AL364" s="23" t="str">
        <f t="shared" si="41"/>
        <v/>
      </c>
      <c r="AM364" s="23" t="str">
        <f t="shared" si="42"/>
        <v/>
      </c>
      <c r="AN364" s="23">
        <f t="shared" si="43"/>
        <v>0</v>
      </c>
      <c r="AO364" s="43" t="s">
        <v>72</v>
      </c>
      <c r="AP364" s="43" t="s">
        <v>96</v>
      </c>
      <c r="AQ364" s="43" t="s">
        <v>96</v>
      </c>
      <c r="AR364" s="43"/>
      <c r="AS364" s="43" t="s">
        <v>4359</v>
      </c>
      <c r="AT364" s="43" t="s">
        <v>2977</v>
      </c>
      <c r="AU364" s="43" t="s">
        <v>3092</v>
      </c>
      <c r="AV364" s="43"/>
      <c r="AW364" s="43" t="s">
        <v>96</v>
      </c>
      <c r="AX364" s="43" t="s">
        <v>96</v>
      </c>
      <c r="AY364" s="43"/>
      <c r="AZ364" s="43"/>
      <c r="BA364" s="43" t="s">
        <v>2999</v>
      </c>
      <c r="BB364" s="43" t="s">
        <v>4360</v>
      </c>
      <c r="BC364" s="43"/>
      <c r="BD364" s="43"/>
      <c r="BE364" s="43" t="s">
        <v>193</v>
      </c>
    </row>
    <row r="365" spans="1:57" ht="15" customHeight="1" x14ac:dyDescent="0.25">
      <c r="A365" s="17">
        <v>28</v>
      </c>
      <c r="B365" s="43" t="s">
        <v>4135</v>
      </c>
      <c r="C365" s="43" t="s">
        <v>58</v>
      </c>
      <c r="D365" s="43" t="s">
        <v>182</v>
      </c>
      <c r="E365" s="43" t="s">
        <v>183</v>
      </c>
      <c r="F365" s="43" t="s">
        <v>61</v>
      </c>
      <c r="G365" s="43" t="s">
        <v>57</v>
      </c>
      <c r="H365" s="43" t="s">
        <v>155</v>
      </c>
      <c r="I365" s="43" t="s">
        <v>829</v>
      </c>
      <c r="J365" s="44">
        <v>44197</v>
      </c>
      <c r="K365" s="44">
        <v>44560</v>
      </c>
      <c r="L365" s="43" t="s">
        <v>4350</v>
      </c>
      <c r="M365" s="43" t="s">
        <v>4263</v>
      </c>
      <c r="N365" s="43" t="s">
        <v>66</v>
      </c>
      <c r="O365" s="43" t="s">
        <v>1206</v>
      </c>
      <c r="P365" s="43" t="s">
        <v>3</v>
      </c>
      <c r="Q365" s="43" t="s">
        <v>69</v>
      </c>
      <c r="R365" s="60">
        <v>4</v>
      </c>
      <c r="S365" s="60">
        <v>1</v>
      </c>
      <c r="T365" s="60">
        <v>1</v>
      </c>
      <c r="U365" s="60">
        <v>1</v>
      </c>
      <c r="V365" s="60">
        <v>1</v>
      </c>
      <c r="W365" s="60">
        <v>1</v>
      </c>
      <c r="X365" s="60" t="s">
        <v>4361</v>
      </c>
      <c r="Y365" s="60">
        <v>1</v>
      </c>
      <c r="Z365" s="60" t="s">
        <v>4362</v>
      </c>
      <c r="AA365" s="60">
        <v>1</v>
      </c>
      <c r="AB365" s="60" t="s">
        <v>4363</v>
      </c>
      <c r="AC365" s="60"/>
      <c r="AD365" s="60"/>
      <c r="AE365" s="60">
        <f t="shared" si="38"/>
        <v>3</v>
      </c>
      <c r="AF365" s="21">
        <v>44295</v>
      </c>
      <c r="AG365" s="21">
        <v>44379</v>
      </c>
      <c r="AH365" s="21">
        <v>44481</v>
      </c>
      <c r="AI365" s="21"/>
      <c r="AJ365" s="23">
        <f t="shared" si="39"/>
        <v>0.75</v>
      </c>
      <c r="AK365" s="23">
        <f t="shared" si="40"/>
        <v>1</v>
      </c>
      <c r="AL365" s="23">
        <f t="shared" si="41"/>
        <v>1</v>
      </c>
      <c r="AM365" s="23">
        <f t="shared" si="42"/>
        <v>1</v>
      </c>
      <c r="AN365" s="23">
        <f t="shared" si="43"/>
        <v>0</v>
      </c>
      <c r="AO365" s="43" t="s">
        <v>72</v>
      </c>
      <c r="AP365" s="43" t="s">
        <v>72</v>
      </c>
      <c r="AQ365" s="43" t="s">
        <v>72</v>
      </c>
      <c r="AR365" s="43"/>
      <c r="AS365" s="43" t="s">
        <v>2966</v>
      </c>
      <c r="AT365" s="43" t="s">
        <v>4364</v>
      </c>
      <c r="AU365" s="43" t="s">
        <v>4365</v>
      </c>
      <c r="AV365" s="43"/>
      <c r="AW365" s="43" t="s">
        <v>72</v>
      </c>
      <c r="AX365" s="43" t="s">
        <v>72</v>
      </c>
      <c r="AY365" s="43"/>
      <c r="AZ365" s="43"/>
      <c r="BA365" s="43" t="s">
        <v>4366</v>
      </c>
      <c r="BB365" s="43" t="s">
        <v>4367</v>
      </c>
      <c r="BC365" s="43"/>
      <c r="BD365" s="43"/>
      <c r="BE365" s="43" t="s">
        <v>193</v>
      </c>
    </row>
    <row r="366" spans="1:57" ht="15" customHeight="1" x14ac:dyDescent="0.25">
      <c r="A366" s="17">
        <v>29</v>
      </c>
      <c r="B366" s="43" t="s">
        <v>4135</v>
      </c>
      <c r="C366" s="43" t="s">
        <v>58</v>
      </c>
      <c r="D366" s="43" t="s">
        <v>182</v>
      </c>
      <c r="E366" s="43" t="s">
        <v>183</v>
      </c>
      <c r="F366" s="43" t="s">
        <v>61</v>
      </c>
      <c r="G366" s="43" t="s">
        <v>57</v>
      </c>
      <c r="H366" s="43" t="s">
        <v>155</v>
      </c>
      <c r="I366" s="43" t="s">
        <v>833</v>
      </c>
      <c r="J366" s="44">
        <v>44470</v>
      </c>
      <c r="K366" s="44">
        <v>44560</v>
      </c>
      <c r="L366" s="43" t="s">
        <v>215</v>
      </c>
      <c r="M366" s="43" t="s">
        <v>4263</v>
      </c>
      <c r="N366" s="43" t="s">
        <v>66</v>
      </c>
      <c r="O366" s="43" t="s">
        <v>1206</v>
      </c>
      <c r="P366" s="43" t="s">
        <v>3</v>
      </c>
      <c r="Q366" s="43" t="s">
        <v>69</v>
      </c>
      <c r="R366" s="20">
        <v>2</v>
      </c>
      <c r="S366" s="20">
        <v>0</v>
      </c>
      <c r="T366" s="20">
        <v>0</v>
      </c>
      <c r="U366" s="20">
        <v>0</v>
      </c>
      <c r="V366" s="20">
        <v>2</v>
      </c>
      <c r="W366" s="20">
        <v>0</v>
      </c>
      <c r="X366" s="20" t="s">
        <v>4368</v>
      </c>
      <c r="Y366" s="20">
        <v>0</v>
      </c>
      <c r="Z366" s="20" t="s">
        <v>4368</v>
      </c>
      <c r="AA366" s="20">
        <v>0</v>
      </c>
      <c r="AB366" s="20" t="s">
        <v>4368</v>
      </c>
      <c r="AC366" s="20"/>
      <c r="AD366" s="20"/>
      <c r="AE366" s="20">
        <f t="shared" si="38"/>
        <v>0</v>
      </c>
      <c r="AF366" s="21">
        <v>44295</v>
      </c>
      <c r="AG366" s="21">
        <v>44379</v>
      </c>
      <c r="AH366" s="21">
        <v>44481</v>
      </c>
      <c r="AI366" s="21"/>
      <c r="AJ366" s="23">
        <f t="shared" si="39"/>
        <v>0</v>
      </c>
      <c r="AK366" s="23" t="str">
        <f t="shared" si="40"/>
        <v/>
      </c>
      <c r="AL366" s="23" t="str">
        <f t="shared" si="41"/>
        <v/>
      </c>
      <c r="AM366" s="23" t="str">
        <f t="shared" si="42"/>
        <v/>
      </c>
      <c r="AN366" s="23">
        <f t="shared" si="43"/>
        <v>0</v>
      </c>
      <c r="AO366" s="43" t="s">
        <v>72</v>
      </c>
      <c r="AP366" s="43" t="s">
        <v>96</v>
      </c>
      <c r="AQ366" s="43" t="s">
        <v>96</v>
      </c>
      <c r="AR366" s="43"/>
      <c r="AS366" s="43" t="s">
        <v>4359</v>
      </c>
      <c r="AT366" s="43" t="s">
        <v>2977</v>
      </c>
      <c r="AU366" s="43" t="s">
        <v>3092</v>
      </c>
      <c r="AV366" s="43"/>
      <c r="AW366" s="43" t="s">
        <v>96</v>
      </c>
      <c r="AX366" s="43" t="s">
        <v>96</v>
      </c>
      <c r="AY366" s="43"/>
      <c r="AZ366" s="43"/>
      <c r="BA366" s="43" t="s">
        <v>2999</v>
      </c>
      <c r="BB366" s="43" t="s">
        <v>4369</v>
      </c>
      <c r="BC366" s="43"/>
      <c r="BD366" s="43"/>
      <c r="BE366" s="43" t="s">
        <v>193</v>
      </c>
    </row>
    <row r="367" spans="1:57" ht="15" customHeight="1" x14ac:dyDescent="0.25">
      <c r="A367" s="17">
        <v>30</v>
      </c>
      <c r="B367" s="43" t="s">
        <v>4135</v>
      </c>
      <c r="C367" s="43" t="s">
        <v>152</v>
      </c>
      <c r="D367" s="43" t="s">
        <v>182</v>
      </c>
      <c r="E367" s="43" t="s">
        <v>183</v>
      </c>
      <c r="F367" s="43" t="s">
        <v>61</v>
      </c>
      <c r="G367" s="43" t="s">
        <v>57</v>
      </c>
      <c r="H367" s="43" t="s">
        <v>155</v>
      </c>
      <c r="I367" s="43" t="s">
        <v>1204</v>
      </c>
      <c r="J367" s="44">
        <v>44197</v>
      </c>
      <c r="K367" s="44">
        <v>44560</v>
      </c>
      <c r="L367" s="43" t="s">
        <v>1205</v>
      </c>
      <c r="M367" s="43" t="s">
        <v>4263</v>
      </c>
      <c r="N367" s="43" t="s">
        <v>66</v>
      </c>
      <c r="O367" s="43" t="s">
        <v>1206</v>
      </c>
      <c r="P367" s="43" t="s">
        <v>3</v>
      </c>
      <c r="Q367" s="43" t="s">
        <v>69</v>
      </c>
      <c r="R367" s="20">
        <v>12</v>
      </c>
      <c r="S367" s="20">
        <v>3</v>
      </c>
      <c r="T367" s="20">
        <v>3</v>
      </c>
      <c r="U367" s="20">
        <v>3</v>
      </c>
      <c r="V367" s="20">
        <v>3</v>
      </c>
      <c r="W367" s="20">
        <v>3</v>
      </c>
      <c r="X367" s="20" t="s">
        <v>4370</v>
      </c>
      <c r="Y367" s="20">
        <v>3</v>
      </c>
      <c r="Z367" s="20" t="s">
        <v>4371</v>
      </c>
      <c r="AA367" s="20">
        <v>3</v>
      </c>
      <c r="AB367" s="20" t="s">
        <v>4372</v>
      </c>
      <c r="AC367" s="20"/>
      <c r="AD367" s="20"/>
      <c r="AE367" s="20">
        <f t="shared" si="38"/>
        <v>9</v>
      </c>
      <c r="AF367" s="21">
        <v>44295</v>
      </c>
      <c r="AG367" s="21">
        <v>44379</v>
      </c>
      <c r="AH367" s="21">
        <v>44481</v>
      </c>
      <c r="AI367" s="21"/>
      <c r="AJ367" s="23">
        <f t="shared" si="39"/>
        <v>0.75</v>
      </c>
      <c r="AK367" s="23">
        <f t="shared" si="40"/>
        <v>1</v>
      </c>
      <c r="AL367" s="23">
        <f t="shared" si="41"/>
        <v>1</v>
      </c>
      <c r="AM367" s="23">
        <f t="shared" si="42"/>
        <v>1</v>
      </c>
      <c r="AN367" s="23">
        <f t="shared" si="43"/>
        <v>0</v>
      </c>
      <c r="AO367" s="43" t="s">
        <v>72</v>
      </c>
      <c r="AP367" s="43" t="s">
        <v>72</v>
      </c>
      <c r="AQ367" s="43" t="s">
        <v>72</v>
      </c>
      <c r="AR367" s="43"/>
      <c r="AS367" s="43" t="s">
        <v>2966</v>
      </c>
      <c r="AT367" s="43" t="s">
        <v>4373</v>
      </c>
      <c r="AU367" s="43" t="s">
        <v>4374</v>
      </c>
      <c r="AV367" s="43"/>
      <c r="AW367" s="43" t="s">
        <v>72</v>
      </c>
      <c r="AX367" s="43" t="s">
        <v>72</v>
      </c>
      <c r="AY367" s="43"/>
      <c r="AZ367" s="43"/>
      <c r="BA367" s="43" t="s">
        <v>4375</v>
      </c>
      <c r="BB367" s="43" t="s">
        <v>4376</v>
      </c>
      <c r="BC367" s="43"/>
      <c r="BD367" s="43"/>
      <c r="BE367" s="43" t="s">
        <v>193</v>
      </c>
    </row>
    <row r="368" spans="1:57" ht="15" customHeight="1" x14ac:dyDescent="0.25">
      <c r="A368" s="17">
        <v>31</v>
      </c>
      <c r="B368" s="43" t="s">
        <v>4135</v>
      </c>
      <c r="C368" s="43" t="s">
        <v>152</v>
      </c>
      <c r="D368" s="43" t="s">
        <v>182</v>
      </c>
      <c r="E368" s="43" t="s">
        <v>183</v>
      </c>
      <c r="F368" s="43" t="s">
        <v>61</v>
      </c>
      <c r="G368" s="43" t="s">
        <v>57</v>
      </c>
      <c r="H368" s="43" t="s">
        <v>155</v>
      </c>
      <c r="I368" s="43" t="s">
        <v>836</v>
      </c>
      <c r="J368" s="44">
        <v>44348</v>
      </c>
      <c r="K368" s="44">
        <v>44560</v>
      </c>
      <c r="L368" s="43" t="s">
        <v>4377</v>
      </c>
      <c r="M368" s="43" t="s">
        <v>4263</v>
      </c>
      <c r="N368" s="43" t="s">
        <v>196</v>
      </c>
      <c r="O368" s="43" t="s">
        <v>1206</v>
      </c>
      <c r="P368" s="43" t="s">
        <v>3</v>
      </c>
      <c r="Q368" s="43" t="s">
        <v>69</v>
      </c>
      <c r="R368" s="48">
        <v>1</v>
      </c>
      <c r="S368" s="48">
        <v>0</v>
      </c>
      <c r="T368" s="48">
        <v>0</v>
      </c>
      <c r="U368" s="48">
        <v>0</v>
      </c>
      <c r="V368" s="48">
        <v>1</v>
      </c>
      <c r="W368" s="48">
        <v>0</v>
      </c>
      <c r="X368" s="48" t="s">
        <v>4378</v>
      </c>
      <c r="Y368" s="48">
        <v>0</v>
      </c>
      <c r="Z368" s="48" t="s">
        <v>4379</v>
      </c>
      <c r="AA368" s="48">
        <v>0</v>
      </c>
      <c r="AB368" s="48" t="s">
        <v>4380</v>
      </c>
      <c r="AC368" s="48"/>
      <c r="AD368" s="48"/>
      <c r="AE368" s="48">
        <f t="shared" si="38"/>
        <v>0</v>
      </c>
      <c r="AF368" s="21">
        <v>44295</v>
      </c>
      <c r="AG368" s="21">
        <v>44379</v>
      </c>
      <c r="AH368" s="21">
        <v>44481</v>
      </c>
      <c r="AI368" s="21"/>
      <c r="AJ368" s="23">
        <f t="shared" si="39"/>
        <v>0</v>
      </c>
      <c r="AK368" s="23" t="str">
        <f t="shared" si="40"/>
        <v/>
      </c>
      <c r="AL368" s="23" t="str">
        <f t="shared" si="41"/>
        <v/>
      </c>
      <c r="AM368" s="23" t="str">
        <f t="shared" si="42"/>
        <v/>
      </c>
      <c r="AN368" s="23">
        <f t="shared" si="43"/>
        <v>0</v>
      </c>
      <c r="AO368" s="43" t="s">
        <v>96</v>
      </c>
      <c r="AP368" s="43" t="s">
        <v>72</v>
      </c>
      <c r="AQ368" s="43" t="s">
        <v>96</v>
      </c>
      <c r="AR368" s="43"/>
      <c r="AS368" s="43" t="s">
        <v>4381</v>
      </c>
      <c r="AT368" s="43" t="s">
        <v>4382</v>
      </c>
      <c r="AU368" s="43" t="s">
        <v>1300</v>
      </c>
      <c r="AV368" s="43"/>
      <c r="AW368" s="43" t="s">
        <v>96</v>
      </c>
      <c r="AX368" s="43" t="s">
        <v>72</v>
      </c>
      <c r="AY368" s="43"/>
      <c r="AZ368" s="43"/>
      <c r="BA368" s="43" t="s">
        <v>2999</v>
      </c>
      <c r="BB368" s="43" t="s">
        <v>4383</v>
      </c>
      <c r="BC368" s="43"/>
      <c r="BD368" s="43"/>
      <c r="BE368" s="43" t="s">
        <v>193</v>
      </c>
    </row>
    <row r="369" spans="1:57" ht="15" customHeight="1" x14ac:dyDescent="0.25">
      <c r="A369" s="17">
        <v>1</v>
      </c>
      <c r="B369" s="43" t="s">
        <v>4511</v>
      </c>
      <c r="C369" s="43" t="s">
        <v>78</v>
      </c>
      <c r="D369" s="43" t="s">
        <v>4512</v>
      </c>
      <c r="E369" s="43" t="s">
        <v>60</v>
      </c>
      <c r="F369" s="43" t="s">
        <v>61</v>
      </c>
      <c r="G369" s="43" t="s">
        <v>3425</v>
      </c>
      <c r="H369" s="43" t="s">
        <v>3425</v>
      </c>
      <c r="I369" s="43" t="s">
        <v>4513</v>
      </c>
      <c r="J369" s="44">
        <v>44256</v>
      </c>
      <c r="K369" s="44">
        <v>44560</v>
      </c>
      <c r="L369" s="43" t="s">
        <v>4514</v>
      </c>
      <c r="M369" s="43" t="s">
        <v>4515</v>
      </c>
      <c r="N369" s="43" t="s">
        <v>66</v>
      </c>
      <c r="O369" s="43" t="s">
        <v>4516</v>
      </c>
      <c r="P369" s="43" t="s">
        <v>68</v>
      </c>
      <c r="Q369" s="43" t="s">
        <v>69</v>
      </c>
      <c r="R369" s="20">
        <v>17</v>
      </c>
      <c r="S369" s="20">
        <v>3</v>
      </c>
      <c r="T369" s="20">
        <v>7</v>
      </c>
      <c r="U369" s="20">
        <v>4</v>
      </c>
      <c r="V369" s="20">
        <v>3</v>
      </c>
      <c r="W369" s="20">
        <v>2</v>
      </c>
      <c r="X369" s="20" t="s">
        <v>4517</v>
      </c>
      <c r="Y369" s="20">
        <v>7</v>
      </c>
      <c r="Z369" s="20" t="s">
        <v>4518</v>
      </c>
      <c r="AA369" s="20">
        <v>5</v>
      </c>
      <c r="AB369" s="20" t="s">
        <v>4519</v>
      </c>
      <c r="AC369" s="20"/>
      <c r="AD369" s="20"/>
      <c r="AE369" s="20">
        <f t="shared" si="38"/>
        <v>14</v>
      </c>
      <c r="AF369" s="21">
        <v>44295</v>
      </c>
      <c r="AG369" s="21">
        <v>44379</v>
      </c>
      <c r="AH369" s="21">
        <v>44481</v>
      </c>
      <c r="AI369" s="21"/>
      <c r="AJ369" s="23">
        <f t="shared" si="39"/>
        <v>0.82352941176470584</v>
      </c>
      <c r="AK369" s="23">
        <f t="shared" si="40"/>
        <v>0.66666666666666663</v>
      </c>
      <c r="AL369" s="23">
        <f t="shared" si="41"/>
        <v>1</v>
      </c>
      <c r="AM369" s="23">
        <f t="shared" si="42"/>
        <v>1</v>
      </c>
      <c r="AN369" s="23">
        <f t="shared" si="43"/>
        <v>0</v>
      </c>
      <c r="AO369" s="43" t="s">
        <v>72</v>
      </c>
      <c r="AP369" s="43" t="s">
        <v>72</v>
      </c>
      <c r="AQ369" s="43" t="s">
        <v>72</v>
      </c>
      <c r="AR369" s="43"/>
      <c r="AS369" s="43" t="s">
        <v>4520</v>
      </c>
      <c r="AT369" s="43" t="s">
        <v>3647</v>
      </c>
      <c r="AU369" s="43" t="s">
        <v>4521</v>
      </c>
      <c r="AV369" s="43"/>
      <c r="AW369" s="43" t="s">
        <v>72</v>
      </c>
      <c r="AX369" s="43" t="s">
        <v>72</v>
      </c>
      <c r="AY369" s="43"/>
      <c r="AZ369" s="43"/>
      <c r="BA369" s="43" t="s">
        <v>4522</v>
      </c>
      <c r="BB369" s="43" t="s">
        <v>4523</v>
      </c>
      <c r="BC369" s="43"/>
      <c r="BD369" s="43"/>
      <c r="BE369" s="43" t="s">
        <v>193</v>
      </c>
    </row>
    <row r="370" spans="1:57" ht="15" customHeight="1" x14ac:dyDescent="0.25">
      <c r="A370" s="17">
        <v>2</v>
      </c>
      <c r="B370" s="43" t="s">
        <v>4511</v>
      </c>
      <c r="C370" s="43" t="s">
        <v>78</v>
      </c>
      <c r="D370" s="43" t="s">
        <v>4512</v>
      </c>
      <c r="E370" s="43" t="s">
        <v>60</v>
      </c>
      <c r="F370" s="43" t="s">
        <v>61</v>
      </c>
      <c r="G370" s="43" t="s">
        <v>3425</v>
      </c>
      <c r="H370" s="43" t="s">
        <v>3425</v>
      </c>
      <c r="I370" s="43" t="s">
        <v>4524</v>
      </c>
      <c r="J370" s="44">
        <v>44197</v>
      </c>
      <c r="K370" s="44">
        <v>44560</v>
      </c>
      <c r="L370" s="43" t="s">
        <v>185</v>
      </c>
      <c r="M370" s="43" t="s">
        <v>4515</v>
      </c>
      <c r="N370" s="43" t="s">
        <v>66</v>
      </c>
      <c r="O370" s="43" t="s">
        <v>4516</v>
      </c>
      <c r="P370" s="43" t="s">
        <v>68</v>
      </c>
      <c r="Q370" s="43" t="s">
        <v>69</v>
      </c>
      <c r="R370" s="20">
        <v>64</v>
      </c>
      <c r="S370" s="20">
        <v>19</v>
      </c>
      <c r="T370" s="20">
        <v>18</v>
      </c>
      <c r="U370" s="20">
        <v>16</v>
      </c>
      <c r="V370" s="20">
        <v>11</v>
      </c>
      <c r="W370" s="20">
        <v>19</v>
      </c>
      <c r="X370" s="20" t="s">
        <v>4525</v>
      </c>
      <c r="Y370" s="20">
        <v>18</v>
      </c>
      <c r="Z370" s="20" t="s">
        <v>4526</v>
      </c>
      <c r="AA370" s="20">
        <v>16</v>
      </c>
      <c r="AB370" s="20" t="s">
        <v>4527</v>
      </c>
      <c r="AC370" s="20"/>
      <c r="AD370" s="20"/>
      <c r="AE370" s="20">
        <f t="shared" si="38"/>
        <v>53</v>
      </c>
      <c r="AF370" s="21">
        <v>44295</v>
      </c>
      <c r="AG370" s="21">
        <v>44379</v>
      </c>
      <c r="AH370" s="21">
        <v>44482</v>
      </c>
      <c r="AI370" s="21"/>
      <c r="AJ370" s="23">
        <f t="shared" si="39"/>
        <v>0.828125</v>
      </c>
      <c r="AK370" s="23">
        <f t="shared" si="40"/>
        <v>1</v>
      </c>
      <c r="AL370" s="23">
        <f t="shared" si="41"/>
        <v>1</v>
      </c>
      <c r="AM370" s="23">
        <f t="shared" si="42"/>
        <v>1</v>
      </c>
      <c r="AN370" s="23">
        <f t="shared" si="43"/>
        <v>0</v>
      </c>
      <c r="AO370" s="43" t="s">
        <v>72</v>
      </c>
      <c r="AP370" s="43" t="s">
        <v>72</v>
      </c>
      <c r="AQ370" s="43" t="s">
        <v>72</v>
      </c>
      <c r="AR370" s="43"/>
      <c r="AS370" s="43" t="s">
        <v>3647</v>
      </c>
      <c r="AT370" s="43" t="s">
        <v>3647</v>
      </c>
      <c r="AU370" s="43" t="s">
        <v>4528</v>
      </c>
      <c r="AV370" s="43"/>
      <c r="AW370" s="43" t="s">
        <v>72</v>
      </c>
      <c r="AX370" s="43" t="s">
        <v>72</v>
      </c>
      <c r="AY370" s="43"/>
      <c r="AZ370" s="43"/>
      <c r="BA370" s="43" t="s">
        <v>4529</v>
      </c>
      <c r="BB370" s="43" t="s">
        <v>4530</v>
      </c>
      <c r="BC370" s="43"/>
      <c r="BD370" s="43"/>
      <c r="BE370" s="43" t="s">
        <v>193</v>
      </c>
    </row>
    <row r="371" spans="1:57" ht="15" customHeight="1" x14ac:dyDescent="0.25">
      <c r="A371" s="17">
        <v>3</v>
      </c>
      <c r="B371" s="43" t="s">
        <v>4511</v>
      </c>
      <c r="C371" s="43" t="s">
        <v>78</v>
      </c>
      <c r="D371" s="43" t="s">
        <v>4531</v>
      </c>
      <c r="E371" s="43" t="s">
        <v>60</v>
      </c>
      <c r="F371" s="43" t="s">
        <v>61</v>
      </c>
      <c r="G371" s="43" t="s">
        <v>3425</v>
      </c>
      <c r="H371" s="43" t="s">
        <v>3425</v>
      </c>
      <c r="I371" s="43" t="s">
        <v>4532</v>
      </c>
      <c r="J371" s="44">
        <v>44316</v>
      </c>
      <c r="K371" s="44">
        <v>44560</v>
      </c>
      <c r="L371" s="43" t="s">
        <v>4533</v>
      </c>
      <c r="M371" s="43" t="s">
        <v>4515</v>
      </c>
      <c r="N371" s="43" t="s">
        <v>66</v>
      </c>
      <c r="O371" s="43" t="s">
        <v>4534</v>
      </c>
      <c r="P371" s="43" t="s">
        <v>68</v>
      </c>
      <c r="Q371" s="43" t="s">
        <v>69</v>
      </c>
      <c r="R371" s="20">
        <v>4</v>
      </c>
      <c r="S371" s="20">
        <v>1</v>
      </c>
      <c r="T371" s="20">
        <v>1</v>
      </c>
      <c r="U371" s="20">
        <v>1</v>
      </c>
      <c r="V371" s="20">
        <v>1</v>
      </c>
      <c r="W371" s="20">
        <v>1</v>
      </c>
      <c r="X371" s="20" t="s">
        <v>4535</v>
      </c>
      <c r="Y371" s="20">
        <v>1</v>
      </c>
      <c r="Z371" s="20" t="s">
        <v>4536</v>
      </c>
      <c r="AA371" s="20">
        <v>1</v>
      </c>
      <c r="AB371" s="20" t="s">
        <v>4537</v>
      </c>
      <c r="AC371" s="20"/>
      <c r="AD371" s="20"/>
      <c r="AE371" s="20">
        <f t="shared" si="38"/>
        <v>3</v>
      </c>
      <c r="AF371" s="21">
        <v>44295</v>
      </c>
      <c r="AG371" s="21">
        <v>44379</v>
      </c>
      <c r="AH371" s="21">
        <v>44482</v>
      </c>
      <c r="AI371" s="21"/>
      <c r="AJ371" s="23">
        <f t="shared" si="39"/>
        <v>0.75</v>
      </c>
      <c r="AK371" s="23">
        <f t="shared" si="40"/>
        <v>1</v>
      </c>
      <c r="AL371" s="23">
        <f t="shared" si="41"/>
        <v>1</v>
      </c>
      <c r="AM371" s="23">
        <f t="shared" si="42"/>
        <v>1</v>
      </c>
      <c r="AN371" s="23">
        <f t="shared" si="43"/>
        <v>0</v>
      </c>
      <c r="AO371" s="43" t="s">
        <v>72</v>
      </c>
      <c r="AP371" s="43" t="s">
        <v>72</v>
      </c>
      <c r="AQ371" s="43" t="s">
        <v>72</v>
      </c>
      <c r="AR371" s="43"/>
      <c r="AS371" s="43" t="s">
        <v>4538</v>
      </c>
      <c r="AT371" s="43" t="s">
        <v>3647</v>
      </c>
      <c r="AU371" s="43" t="s">
        <v>4539</v>
      </c>
      <c r="AV371" s="43"/>
      <c r="AW371" s="43" t="s">
        <v>794</v>
      </c>
      <c r="AX371" s="43" t="s">
        <v>72</v>
      </c>
      <c r="AY371" s="43"/>
      <c r="AZ371" s="43"/>
      <c r="BA371" s="43" t="s">
        <v>4540</v>
      </c>
      <c r="BB371" s="43" t="s">
        <v>4541</v>
      </c>
      <c r="BC371" s="43"/>
      <c r="BD371" s="43"/>
      <c r="BE371" s="43" t="s">
        <v>193</v>
      </c>
    </row>
    <row r="372" spans="1:57" ht="15" customHeight="1" x14ac:dyDescent="0.25">
      <c r="A372" s="17">
        <v>4</v>
      </c>
      <c r="B372" s="43" t="s">
        <v>4511</v>
      </c>
      <c r="C372" s="43" t="s">
        <v>152</v>
      </c>
      <c r="D372" s="43" t="s">
        <v>182</v>
      </c>
      <c r="E372" s="43" t="s">
        <v>60</v>
      </c>
      <c r="F372" s="43" t="s">
        <v>61</v>
      </c>
      <c r="G372" s="43" t="s">
        <v>57</v>
      </c>
      <c r="H372" s="43" t="s">
        <v>155</v>
      </c>
      <c r="I372" s="43" t="s">
        <v>194</v>
      </c>
      <c r="J372" s="44">
        <v>44348</v>
      </c>
      <c r="K372" s="44">
        <v>44378</v>
      </c>
      <c r="L372" s="43" t="s">
        <v>4542</v>
      </c>
      <c r="M372" s="43" t="s">
        <v>4515</v>
      </c>
      <c r="N372" s="43" t="s">
        <v>196</v>
      </c>
      <c r="O372" s="43" t="s">
        <v>4543</v>
      </c>
      <c r="P372" s="43" t="s">
        <v>3</v>
      </c>
      <c r="Q372" s="43" t="s">
        <v>69</v>
      </c>
      <c r="R372" s="46">
        <v>1</v>
      </c>
      <c r="S372" s="46">
        <v>0</v>
      </c>
      <c r="T372" s="46">
        <v>0</v>
      </c>
      <c r="U372" s="46">
        <v>0.5</v>
      </c>
      <c r="V372" s="46">
        <v>0.5</v>
      </c>
      <c r="W372" s="46">
        <v>0</v>
      </c>
      <c r="X372" s="46" t="s">
        <v>4544</v>
      </c>
      <c r="Y372" s="46">
        <v>0</v>
      </c>
      <c r="Z372" s="46" t="s">
        <v>4545</v>
      </c>
      <c r="AA372" s="46">
        <v>0.5</v>
      </c>
      <c r="AB372" s="46" t="s">
        <v>4546</v>
      </c>
      <c r="AC372" s="46"/>
      <c r="AD372" s="46"/>
      <c r="AE372" s="46">
        <f t="shared" si="38"/>
        <v>0.5</v>
      </c>
      <c r="AF372" s="21">
        <v>44295</v>
      </c>
      <c r="AG372" s="21">
        <v>44379</v>
      </c>
      <c r="AH372" s="21">
        <v>44482</v>
      </c>
      <c r="AI372" s="21"/>
      <c r="AJ372" s="23">
        <f t="shared" si="39"/>
        <v>0.5</v>
      </c>
      <c r="AK372" s="23" t="str">
        <f t="shared" si="40"/>
        <v/>
      </c>
      <c r="AL372" s="23" t="str">
        <f t="shared" si="41"/>
        <v/>
      </c>
      <c r="AM372" s="23">
        <f t="shared" si="42"/>
        <v>1</v>
      </c>
      <c r="AN372" s="23">
        <f t="shared" si="43"/>
        <v>0</v>
      </c>
      <c r="AO372" s="43" t="s">
        <v>72</v>
      </c>
      <c r="AP372" s="43" t="s">
        <v>72</v>
      </c>
      <c r="AQ372" s="43" t="s">
        <v>72</v>
      </c>
      <c r="AR372" s="43"/>
      <c r="AS372" s="43" t="s">
        <v>3812</v>
      </c>
      <c r="AT372" s="43" t="s">
        <v>4547</v>
      </c>
      <c r="AU372" s="43" t="s">
        <v>4548</v>
      </c>
      <c r="AV372" s="43"/>
      <c r="AW372" s="43" t="s">
        <v>96</v>
      </c>
      <c r="AX372" s="43" t="s">
        <v>96</v>
      </c>
      <c r="AY372" s="43"/>
      <c r="AZ372" s="43"/>
      <c r="BA372" s="43" t="s">
        <v>4549</v>
      </c>
      <c r="BB372" s="43" t="s">
        <v>4550</v>
      </c>
      <c r="BC372" s="43"/>
      <c r="BD372" s="43"/>
      <c r="BE372" s="43" t="s">
        <v>78</v>
      </c>
    </row>
    <row r="373" spans="1:57" ht="15" customHeight="1" x14ac:dyDescent="0.25">
      <c r="A373" s="17">
        <v>5</v>
      </c>
      <c r="B373" s="43" t="s">
        <v>4511</v>
      </c>
      <c r="C373" s="43" t="s">
        <v>58</v>
      </c>
      <c r="D373" s="43" t="s">
        <v>182</v>
      </c>
      <c r="E373" s="43" t="s">
        <v>60</v>
      </c>
      <c r="F373" s="43" t="s">
        <v>61</v>
      </c>
      <c r="G373" s="43" t="s">
        <v>57</v>
      </c>
      <c r="H373" s="43" t="s">
        <v>155</v>
      </c>
      <c r="I373" s="43" t="s">
        <v>4551</v>
      </c>
      <c r="J373" s="44">
        <v>44317</v>
      </c>
      <c r="K373" s="44">
        <v>44440</v>
      </c>
      <c r="L373" s="43" t="s">
        <v>4552</v>
      </c>
      <c r="M373" s="43" t="s">
        <v>4515</v>
      </c>
      <c r="N373" s="43" t="s">
        <v>66</v>
      </c>
      <c r="O373" s="43" t="s">
        <v>4553</v>
      </c>
      <c r="P373" s="43" t="s">
        <v>3</v>
      </c>
      <c r="Q373" s="43" t="s">
        <v>69</v>
      </c>
      <c r="R373" s="60">
        <v>3</v>
      </c>
      <c r="S373" s="60">
        <v>1</v>
      </c>
      <c r="T373" s="60">
        <v>1</v>
      </c>
      <c r="U373" s="60">
        <v>1</v>
      </c>
      <c r="V373" s="60">
        <v>0</v>
      </c>
      <c r="W373" s="60">
        <v>1</v>
      </c>
      <c r="X373" s="60" t="s">
        <v>4554</v>
      </c>
      <c r="Y373" s="60">
        <v>1</v>
      </c>
      <c r="Z373" s="60" t="s">
        <v>4555</v>
      </c>
      <c r="AA373" s="60">
        <v>1</v>
      </c>
      <c r="AB373" s="60" t="s">
        <v>4556</v>
      </c>
      <c r="AC373" s="60"/>
      <c r="AD373" s="60"/>
      <c r="AE373" s="60">
        <f t="shared" si="38"/>
        <v>3</v>
      </c>
      <c r="AF373" s="21">
        <v>44295</v>
      </c>
      <c r="AG373" s="21">
        <v>44379</v>
      </c>
      <c r="AH373" s="21">
        <v>44482</v>
      </c>
      <c r="AI373" s="21"/>
      <c r="AJ373" s="23">
        <f t="shared" si="39"/>
        <v>1</v>
      </c>
      <c r="AK373" s="23">
        <f t="shared" si="40"/>
        <v>1</v>
      </c>
      <c r="AL373" s="23">
        <f t="shared" si="41"/>
        <v>1</v>
      </c>
      <c r="AM373" s="23">
        <f t="shared" si="42"/>
        <v>1</v>
      </c>
      <c r="AN373" s="23" t="str">
        <f t="shared" si="43"/>
        <v/>
      </c>
      <c r="AO373" s="43" t="s">
        <v>72</v>
      </c>
      <c r="AP373" s="43" t="s">
        <v>72</v>
      </c>
      <c r="AQ373" s="43" t="s">
        <v>72</v>
      </c>
      <c r="AR373" s="43"/>
      <c r="AS373" s="43" t="s">
        <v>4557</v>
      </c>
      <c r="AT373" s="43" t="s">
        <v>3647</v>
      </c>
      <c r="AU373" s="43" t="s">
        <v>4558</v>
      </c>
      <c r="AV373" s="43"/>
      <c r="AW373" s="43" t="s">
        <v>794</v>
      </c>
      <c r="AX373" s="43" t="s">
        <v>72</v>
      </c>
      <c r="AY373" s="43"/>
      <c r="AZ373" s="43"/>
      <c r="BA373" s="43" t="s">
        <v>4559</v>
      </c>
      <c r="BB373" s="43" t="s">
        <v>4560</v>
      </c>
      <c r="BC373" s="43"/>
      <c r="BD373" s="43"/>
      <c r="BE373" s="43" t="s">
        <v>78</v>
      </c>
    </row>
    <row r="374" spans="1:57" ht="15" customHeight="1" x14ac:dyDescent="0.25">
      <c r="A374" s="17">
        <v>6</v>
      </c>
      <c r="B374" s="43" t="s">
        <v>4511</v>
      </c>
      <c r="C374" s="43" t="s">
        <v>200</v>
      </c>
      <c r="D374" s="43" t="s">
        <v>182</v>
      </c>
      <c r="E374" s="43" t="s">
        <v>60</v>
      </c>
      <c r="F374" s="43" t="s">
        <v>61</v>
      </c>
      <c r="G374" s="43" t="s">
        <v>57</v>
      </c>
      <c r="H374" s="43" t="s">
        <v>155</v>
      </c>
      <c r="I374" s="43" t="s">
        <v>825</v>
      </c>
      <c r="J374" s="44">
        <v>44501</v>
      </c>
      <c r="K374" s="44">
        <v>44530</v>
      </c>
      <c r="L374" s="43" t="s">
        <v>4542</v>
      </c>
      <c r="M374" s="43" t="s">
        <v>4515</v>
      </c>
      <c r="N374" s="43" t="s">
        <v>66</v>
      </c>
      <c r="O374" s="43" t="s">
        <v>4561</v>
      </c>
      <c r="P374" s="43" t="s">
        <v>3</v>
      </c>
      <c r="Q374" s="43" t="s">
        <v>69</v>
      </c>
      <c r="R374" s="60">
        <v>1</v>
      </c>
      <c r="S374" s="60">
        <v>0</v>
      </c>
      <c r="T374" s="60">
        <v>0</v>
      </c>
      <c r="U374" s="60">
        <v>0</v>
      </c>
      <c r="V374" s="60">
        <v>1</v>
      </c>
      <c r="W374" s="60">
        <v>0</v>
      </c>
      <c r="X374" s="60" t="s">
        <v>4544</v>
      </c>
      <c r="Y374" s="60">
        <v>0</v>
      </c>
      <c r="Z374" s="60" t="s">
        <v>4562</v>
      </c>
      <c r="AA374" s="60">
        <v>0</v>
      </c>
      <c r="AB374" s="60" t="s">
        <v>4563</v>
      </c>
      <c r="AC374" s="60"/>
      <c r="AD374" s="60"/>
      <c r="AE374" s="60">
        <f t="shared" si="38"/>
        <v>0</v>
      </c>
      <c r="AF374" s="21">
        <v>44295</v>
      </c>
      <c r="AG374" s="21">
        <v>44379</v>
      </c>
      <c r="AH374" s="21">
        <v>44482</v>
      </c>
      <c r="AI374" s="21"/>
      <c r="AJ374" s="23">
        <f t="shared" si="39"/>
        <v>0</v>
      </c>
      <c r="AK374" s="23" t="str">
        <f t="shared" si="40"/>
        <v/>
      </c>
      <c r="AL374" s="23" t="str">
        <f t="shared" si="41"/>
        <v/>
      </c>
      <c r="AM374" s="23" t="str">
        <f t="shared" si="42"/>
        <v/>
      </c>
      <c r="AN374" s="23">
        <f t="shared" si="43"/>
        <v>0</v>
      </c>
      <c r="AO374" s="43" t="s">
        <v>72</v>
      </c>
      <c r="AP374" s="43" t="s">
        <v>96</v>
      </c>
      <c r="AQ374" s="43" t="s">
        <v>96</v>
      </c>
      <c r="AR374" s="43"/>
      <c r="AS374" s="43" t="s">
        <v>3785</v>
      </c>
      <c r="AT374" s="43" t="s">
        <v>2994</v>
      </c>
      <c r="AU374" s="43" t="s">
        <v>98</v>
      </c>
      <c r="AV374" s="43"/>
      <c r="AW374" s="43" t="s">
        <v>96</v>
      </c>
      <c r="AX374" s="43" t="s">
        <v>96</v>
      </c>
      <c r="AY374" s="43"/>
      <c r="AZ374" s="43"/>
      <c r="BA374" s="43" t="s">
        <v>4549</v>
      </c>
      <c r="BB374" s="43" t="s">
        <v>4564</v>
      </c>
      <c r="BC374" s="43"/>
      <c r="BD374" s="43"/>
      <c r="BE374" s="43" t="s">
        <v>78</v>
      </c>
    </row>
    <row r="375" spans="1:57" ht="15" customHeight="1" x14ac:dyDescent="0.25">
      <c r="A375" s="17">
        <v>1</v>
      </c>
      <c r="B375" s="43" t="s">
        <v>4638</v>
      </c>
      <c r="C375" s="43" t="s">
        <v>4639</v>
      </c>
      <c r="D375" s="43" t="s">
        <v>4640</v>
      </c>
      <c r="E375" s="43" t="s">
        <v>60</v>
      </c>
      <c r="F375" s="43" t="s">
        <v>4641</v>
      </c>
      <c r="G375" s="43" t="s">
        <v>4642</v>
      </c>
      <c r="H375" s="43" t="s">
        <v>4642</v>
      </c>
      <c r="I375" s="43" t="s">
        <v>4643</v>
      </c>
      <c r="J375" s="44">
        <v>44197</v>
      </c>
      <c r="K375" s="44">
        <v>44561</v>
      </c>
      <c r="L375" s="43" t="s">
        <v>4644</v>
      </c>
      <c r="M375" s="43" t="s">
        <v>4645</v>
      </c>
      <c r="N375" s="43" t="s">
        <v>196</v>
      </c>
      <c r="O375" s="43" t="s">
        <v>4646</v>
      </c>
      <c r="P375" s="43" t="s">
        <v>777</v>
      </c>
      <c r="Q375" s="43" t="s">
        <v>69</v>
      </c>
      <c r="R375" s="25">
        <v>1</v>
      </c>
      <c r="S375" s="25">
        <v>0</v>
      </c>
      <c r="T375" s="25">
        <v>0</v>
      </c>
      <c r="U375" s="25">
        <v>0</v>
      </c>
      <c r="V375" s="25">
        <v>1</v>
      </c>
      <c r="W375" s="25">
        <v>0</v>
      </c>
      <c r="X375" s="25" t="s">
        <v>4647</v>
      </c>
      <c r="Y375" s="25">
        <v>0</v>
      </c>
      <c r="Z375" s="25" t="s">
        <v>4648</v>
      </c>
      <c r="AA375" s="25">
        <v>0.5</v>
      </c>
      <c r="AB375" s="25" t="s">
        <v>4649</v>
      </c>
      <c r="AC375" s="25"/>
      <c r="AD375" s="25"/>
      <c r="AE375" s="25">
        <f t="shared" si="38"/>
        <v>0.5</v>
      </c>
      <c r="AF375" s="21">
        <v>44295</v>
      </c>
      <c r="AG375" s="21">
        <v>44379</v>
      </c>
      <c r="AH375" s="21">
        <v>44482</v>
      </c>
      <c r="AI375" s="21"/>
      <c r="AJ375" s="23">
        <f t="shared" si="39"/>
        <v>0.5</v>
      </c>
      <c r="AK375" s="23" t="str">
        <f t="shared" si="40"/>
        <v/>
      </c>
      <c r="AL375" s="23" t="str">
        <f t="shared" si="41"/>
        <v/>
      </c>
      <c r="AM375" s="23" t="str">
        <f t="shared" si="42"/>
        <v/>
      </c>
      <c r="AN375" s="23">
        <f t="shared" si="43"/>
        <v>0</v>
      </c>
      <c r="AO375" s="25" t="s">
        <v>96</v>
      </c>
      <c r="AP375" s="25" t="s">
        <v>96</v>
      </c>
      <c r="AQ375" s="25" t="s">
        <v>72</v>
      </c>
      <c r="AR375" s="25"/>
      <c r="AS375" s="25" t="s">
        <v>4650</v>
      </c>
      <c r="AT375" s="25" t="s">
        <v>4651</v>
      </c>
      <c r="AU375" s="25" t="s">
        <v>4652</v>
      </c>
      <c r="AV375" s="25"/>
      <c r="AW375" s="25" t="s">
        <v>96</v>
      </c>
      <c r="AX375" s="25" t="s">
        <v>96</v>
      </c>
      <c r="AY375" s="25"/>
      <c r="AZ375" s="25"/>
      <c r="BA375" s="25" t="s">
        <v>4653</v>
      </c>
      <c r="BB375" s="25" t="s">
        <v>1279</v>
      </c>
      <c r="BC375" s="22"/>
      <c r="BD375" s="22"/>
      <c r="BE375" s="43" t="s">
        <v>193</v>
      </c>
    </row>
    <row r="376" spans="1:57" ht="15" customHeight="1" x14ac:dyDescent="0.25">
      <c r="A376" s="17">
        <v>2</v>
      </c>
      <c r="B376" s="43" t="s">
        <v>4638</v>
      </c>
      <c r="C376" s="43" t="s">
        <v>4639</v>
      </c>
      <c r="D376" s="43" t="s">
        <v>4654</v>
      </c>
      <c r="E376" s="43" t="s">
        <v>60</v>
      </c>
      <c r="F376" s="43" t="s">
        <v>61</v>
      </c>
      <c r="G376" s="43" t="s">
        <v>4642</v>
      </c>
      <c r="H376" s="43" t="s">
        <v>4642</v>
      </c>
      <c r="I376" s="43" t="s">
        <v>4655</v>
      </c>
      <c r="J376" s="44">
        <v>44197</v>
      </c>
      <c r="K376" s="44">
        <v>44255</v>
      </c>
      <c r="L376" s="43" t="s">
        <v>4656</v>
      </c>
      <c r="M376" s="43" t="s">
        <v>4645</v>
      </c>
      <c r="N376" s="43" t="s">
        <v>66</v>
      </c>
      <c r="O376" s="43" t="s">
        <v>4657</v>
      </c>
      <c r="P376" s="43" t="s">
        <v>777</v>
      </c>
      <c r="Q376" s="43" t="s">
        <v>69</v>
      </c>
      <c r="R376" s="20">
        <v>1</v>
      </c>
      <c r="S376" s="20">
        <v>1</v>
      </c>
      <c r="T376" s="20">
        <v>0</v>
      </c>
      <c r="U376" s="20">
        <v>0</v>
      </c>
      <c r="V376" s="20">
        <v>0</v>
      </c>
      <c r="W376" s="20">
        <v>1</v>
      </c>
      <c r="X376" s="20" t="s">
        <v>4658</v>
      </c>
      <c r="Y376" s="20">
        <v>0</v>
      </c>
      <c r="Z376" s="20" t="s">
        <v>4659</v>
      </c>
      <c r="AA376" s="20">
        <v>0</v>
      </c>
      <c r="AB376" s="20" t="s">
        <v>4659</v>
      </c>
      <c r="AC376" s="20"/>
      <c r="AD376" s="20"/>
      <c r="AE376" s="20">
        <f t="shared" si="38"/>
        <v>1</v>
      </c>
      <c r="AF376" s="21">
        <v>44295</v>
      </c>
      <c r="AG376" s="21">
        <v>44379</v>
      </c>
      <c r="AH376" s="21">
        <v>44481</v>
      </c>
      <c r="AI376" s="21"/>
      <c r="AJ376" s="23">
        <f t="shared" si="39"/>
        <v>1</v>
      </c>
      <c r="AK376" s="23">
        <f t="shared" si="40"/>
        <v>1</v>
      </c>
      <c r="AL376" s="23" t="str">
        <f t="shared" si="41"/>
        <v/>
      </c>
      <c r="AM376" s="23" t="str">
        <f t="shared" si="42"/>
        <v/>
      </c>
      <c r="AN376" s="23" t="str">
        <f t="shared" si="43"/>
        <v/>
      </c>
      <c r="AO376" s="25" t="s">
        <v>72</v>
      </c>
      <c r="AP376" s="25" t="s">
        <v>96</v>
      </c>
      <c r="AQ376" s="25" t="s">
        <v>96</v>
      </c>
      <c r="AR376" s="25"/>
      <c r="AS376" s="25" t="s">
        <v>4660</v>
      </c>
      <c r="AT376" s="25" t="s">
        <v>4661</v>
      </c>
      <c r="AU376" s="25" t="s">
        <v>4659</v>
      </c>
      <c r="AV376" s="25"/>
      <c r="AW376" s="25" t="s">
        <v>72</v>
      </c>
      <c r="AX376" s="25" t="s">
        <v>96</v>
      </c>
      <c r="AY376" s="25"/>
      <c r="AZ376" s="25"/>
      <c r="BA376" s="25" t="s">
        <v>4662</v>
      </c>
      <c r="BB376" s="25" t="s">
        <v>4663</v>
      </c>
      <c r="BC376" s="22"/>
      <c r="BD376" s="22"/>
      <c r="BE376" s="43" t="s">
        <v>4656</v>
      </c>
    </row>
    <row r="377" spans="1:57" ht="15" customHeight="1" x14ac:dyDescent="0.25">
      <c r="A377" s="17">
        <v>3</v>
      </c>
      <c r="B377" s="43" t="s">
        <v>4638</v>
      </c>
      <c r="C377" s="43" t="s">
        <v>4639</v>
      </c>
      <c r="D377" s="43" t="s">
        <v>4654</v>
      </c>
      <c r="E377" s="43" t="s">
        <v>60</v>
      </c>
      <c r="F377" s="43" t="s">
        <v>61</v>
      </c>
      <c r="G377" s="43" t="s">
        <v>4642</v>
      </c>
      <c r="H377" s="43" t="s">
        <v>4642</v>
      </c>
      <c r="I377" s="43" t="s">
        <v>4664</v>
      </c>
      <c r="J377" s="44">
        <v>44197</v>
      </c>
      <c r="K377" s="44">
        <v>44561</v>
      </c>
      <c r="L377" s="43" t="s">
        <v>4665</v>
      </c>
      <c r="M377" s="43" t="s">
        <v>4645</v>
      </c>
      <c r="N377" s="43" t="s">
        <v>66</v>
      </c>
      <c r="O377" s="43" t="s">
        <v>4657</v>
      </c>
      <c r="P377" s="43" t="s">
        <v>777</v>
      </c>
      <c r="Q377" s="43" t="s">
        <v>69</v>
      </c>
      <c r="R377" s="20">
        <v>59</v>
      </c>
      <c r="S377" s="20">
        <v>9</v>
      </c>
      <c r="T377" s="20">
        <v>18</v>
      </c>
      <c r="U377" s="20">
        <v>17</v>
      </c>
      <c r="V377" s="20">
        <v>15</v>
      </c>
      <c r="W377" s="20">
        <v>7</v>
      </c>
      <c r="X377" s="20" t="s">
        <v>4666</v>
      </c>
      <c r="Y377" s="20">
        <v>17</v>
      </c>
      <c r="Z377" s="20" t="s">
        <v>4667</v>
      </c>
      <c r="AA377" s="20">
        <v>19</v>
      </c>
      <c r="AB377" s="20" t="s">
        <v>4668</v>
      </c>
      <c r="AC377" s="20"/>
      <c r="AD377" s="20"/>
      <c r="AE377" s="20">
        <f t="shared" si="38"/>
        <v>43</v>
      </c>
      <c r="AF377" s="21">
        <v>44295</v>
      </c>
      <c r="AG377" s="21">
        <v>44379</v>
      </c>
      <c r="AH377" s="21">
        <v>44481</v>
      </c>
      <c r="AI377" s="21"/>
      <c r="AJ377" s="23">
        <f t="shared" si="39"/>
        <v>0.72881355932203384</v>
      </c>
      <c r="AK377" s="23">
        <f t="shared" si="40"/>
        <v>0.77777777777777779</v>
      </c>
      <c r="AL377" s="23">
        <f t="shared" si="41"/>
        <v>0.94444444444444442</v>
      </c>
      <c r="AM377" s="23">
        <f t="shared" si="42"/>
        <v>1</v>
      </c>
      <c r="AN377" s="23">
        <f t="shared" si="43"/>
        <v>0</v>
      </c>
      <c r="AO377" s="25" t="s">
        <v>72</v>
      </c>
      <c r="AP377" s="25" t="s">
        <v>72</v>
      </c>
      <c r="AQ377" s="25"/>
      <c r="AR377" s="25"/>
      <c r="AS377" s="25" t="s">
        <v>4669</v>
      </c>
      <c r="AT377" s="25" t="s">
        <v>4670</v>
      </c>
      <c r="AU377" s="25"/>
      <c r="AV377" s="25"/>
      <c r="AW377" s="25" t="s">
        <v>96</v>
      </c>
      <c r="AX377" s="25" t="s">
        <v>72</v>
      </c>
      <c r="AY377" s="25"/>
      <c r="AZ377" s="25"/>
      <c r="BA377" s="25" t="s">
        <v>4671</v>
      </c>
      <c r="BB377" s="25" t="s">
        <v>4672</v>
      </c>
      <c r="BC377" s="22"/>
      <c r="BD377" s="22"/>
      <c r="BE377" s="43" t="s">
        <v>4656</v>
      </c>
    </row>
    <row r="378" spans="1:57" ht="15" customHeight="1" x14ac:dyDescent="0.25">
      <c r="A378" s="17">
        <v>4</v>
      </c>
      <c r="B378" s="43" t="s">
        <v>4638</v>
      </c>
      <c r="C378" s="43" t="s">
        <v>4639</v>
      </c>
      <c r="D378" s="43" t="s">
        <v>4673</v>
      </c>
      <c r="E378" s="43" t="s">
        <v>60</v>
      </c>
      <c r="F378" s="43" t="s">
        <v>61</v>
      </c>
      <c r="G378" s="43" t="s">
        <v>4642</v>
      </c>
      <c r="H378" s="43" t="s">
        <v>4642</v>
      </c>
      <c r="I378" s="43" t="s">
        <v>4674</v>
      </c>
      <c r="J378" s="44">
        <v>44197</v>
      </c>
      <c r="K378" s="44">
        <v>44255</v>
      </c>
      <c r="L378" s="43" t="s">
        <v>4673</v>
      </c>
      <c r="M378" s="43" t="s">
        <v>4645</v>
      </c>
      <c r="N378" s="43" t="s">
        <v>66</v>
      </c>
      <c r="O378" s="43" t="s">
        <v>4657</v>
      </c>
      <c r="P378" s="43" t="s">
        <v>777</v>
      </c>
      <c r="Q378" s="43" t="s">
        <v>69</v>
      </c>
      <c r="R378" s="20">
        <v>1</v>
      </c>
      <c r="S378" s="20">
        <v>1</v>
      </c>
      <c r="T378" s="20">
        <v>0</v>
      </c>
      <c r="U378" s="20">
        <v>0</v>
      </c>
      <c r="V378" s="20">
        <v>0</v>
      </c>
      <c r="W378" s="20">
        <v>1</v>
      </c>
      <c r="X378" s="20" t="s">
        <v>4675</v>
      </c>
      <c r="Y378" s="20">
        <v>0</v>
      </c>
      <c r="Z378" s="20" t="s">
        <v>4659</v>
      </c>
      <c r="AA378" s="20">
        <v>0</v>
      </c>
      <c r="AB378" s="20" t="s">
        <v>4659</v>
      </c>
      <c r="AC378" s="20"/>
      <c r="AD378" s="20"/>
      <c r="AE378" s="20">
        <f t="shared" si="38"/>
        <v>1</v>
      </c>
      <c r="AF378" s="21">
        <v>44295</v>
      </c>
      <c r="AG378" s="21">
        <v>44379</v>
      </c>
      <c r="AH378" s="21">
        <v>44481</v>
      </c>
      <c r="AI378" s="21"/>
      <c r="AJ378" s="23">
        <f t="shared" si="39"/>
        <v>1</v>
      </c>
      <c r="AK378" s="23">
        <f t="shared" si="40"/>
        <v>1</v>
      </c>
      <c r="AL378" s="23" t="str">
        <f t="shared" si="41"/>
        <v/>
      </c>
      <c r="AM378" s="23" t="str">
        <f t="shared" si="42"/>
        <v/>
      </c>
      <c r="AN378" s="23" t="str">
        <f t="shared" si="43"/>
        <v/>
      </c>
      <c r="AO378" s="25" t="s">
        <v>72</v>
      </c>
      <c r="AP378" s="25" t="s">
        <v>96</v>
      </c>
      <c r="AQ378" s="25" t="s">
        <v>96</v>
      </c>
      <c r="AR378" s="25"/>
      <c r="AS378" s="25" t="s">
        <v>4660</v>
      </c>
      <c r="AT378" s="25" t="s">
        <v>4676</v>
      </c>
      <c r="AU378" s="25" t="s">
        <v>4659</v>
      </c>
      <c r="AV378" s="25"/>
      <c r="AW378" s="25" t="s">
        <v>72</v>
      </c>
      <c r="AX378" s="25" t="s">
        <v>96</v>
      </c>
      <c r="AY378" s="25"/>
      <c r="AZ378" s="25"/>
      <c r="BA378" s="25" t="s">
        <v>4677</v>
      </c>
      <c r="BB378" s="25" t="s">
        <v>4678</v>
      </c>
      <c r="BC378" s="22"/>
      <c r="BD378" s="22"/>
      <c r="BE378" s="43" t="s">
        <v>4673</v>
      </c>
    </row>
    <row r="379" spans="1:57" ht="15" customHeight="1" x14ac:dyDescent="0.25">
      <c r="A379" s="17">
        <v>5</v>
      </c>
      <c r="B379" s="43" t="s">
        <v>4638</v>
      </c>
      <c r="C379" s="43" t="s">
        <v>4639</v>
      </c>
      <c r="D379" s="43" t="s">
        <v>4673</v>
      </c>
      <c r="E379" s="43" t="s">
        <v>60</v>
      </c>
      <c r="F379" s="43" t="s">
        <v>61</v>
      </c>
      <c r="G379" s="43" t="s">
        <v>4642</v>
      </c>
      <c r="H379" s="43" t="s">
        <v>4642</v>
      </c>
      <c r="I379" s="43" t="s">
        <v>4679</v>
      </c>
      <c r="J379" s="44">
        <v>44197</v>
      </c>
      <c r="K379" s="44">
        <v>44561</v>
      </c>
      <c r="L379" s="43" t="s">
        <v>4665</v>
      </c>
      <c r="M379" s="43" t="s">
        <v>4645</v>
      </c>
      <c r="N379" s="43" t="s">
        <v>66</v>
      </c>
      <c r="O379" s="43" t="s">
        <v>4657</v>
      </c>
      <c r="P379" s="43" t="s">
        <v>777</v>
      </c>
      <c r="Q379" s="43" t="s">
        <v>69</v>
      </c>
      <c r="R379" s="20">
        <v>32</v>
      </c>
      <c r="S379" s="20">
        <v>5</v>
      </c>
      <c r="T379" s="20">
        <v>9</v>
      </c>
      <c r="U379" s="20">
        <v>9</v>
      </c>
      <c r="V379" s="20">
        <v>9</v>
      </c>
      <c r="W379" s="20">
        <v>5</v>
      </c>
      <c r="X379" s="20" t="s">
        <v>4680</v>
      </c>
      <c r="Y379" s="20">
        <v>9</v>
      </c>
      <c r="Z379" s="20" t="s">
        <v>4681</v>
      </c>
      <c r="AA379" s="20">
        <v>9</v>
      </c>
      <c r="AB379" s="20" t="s">
        <v>4682</v>
      </c>
      <c r="AC379" s="20"/>
      <c r="AD379" s="20"/>
      <c r="AE379" s="20">
        <f t="shared" si="38"/>
        <v>23</v>
      </c>
      <c r="AF379" s="21">
        <v>44295</v>
      </c>
      <c r="AG379" s="21">
        <v>44379</v>
      </c>
      <c r="AH379" s="21">
        <v>44481</v>
      </c>
      <c r="AI379" s="21"/>
      <c r="AJ379" s="23">
        <f t="shared" si="39"/>
        <v>0.71875</v>
      </c>
      <c r="AK379" s="23">
        <f t="shared" si="40"/>
        <v>1</v>
      </c>
      <c r="AL379" s="23">
        <f t="shared" si="41"/>
        <v>1</v>
      </c>
      <c r="AM379" s="23">
        <f t="shared" si="42"/>
        <v>1</v>
      </c>
      <c r="AN379" s="23">
        <f t="shared" si="43"/>
        <v>0</v>
      </c>
      <c r="AO379" s="25" t="s">
        <v>72</v>
      </c>
      <c r="AP379" s="25" t="s">
        <v>72</v>
      </c>
      <c r="AQ379" s="25" t="s">
        <v>72</v>
      </c>
      <c r="AR379" s="25"/>
      <c r="AS379" s="25" t="s">
        <v>4683</v>
      </c>
      <c r="AT379" s="25" t="s">
        <v>4684</v>
      </c>
      <c r="AU379" s="25" t="s">
        <v>3966</v>
      </c>
      <c r="AV379" s="25"/>
      <c r="AW379" s="25" t="s">
        <v>72</v>
      </c>
      <c r="AX379" s="25" t="s">
        <v>72</v>
      </c>
      <c r="AY379" s="25"/>
      <c r="AZ379" s="25"/>
      <c r="BA379" s="25" t="s">
        <v>4685</v>
      </c>
      <c r="BB379" s="25" t="s">
        <v>4686</v>
      </c>
      <c r="BC379" s="22"/>
      <c r="BD379" s="22"/>
      <c r="BE379" s="43" t="s">
        <v>4673</v>
      </c>
    </row>
    <row r="380" spans="1:57" ht="15" customHeight="1" x14ac:dyDescent="0.25">
      <c r="A380" s="17">
        <v>6</v>
      </c>
      <c r="B380" s="43" t="s">
        <v>4638</v>
      </c>
      <c r="C380" s="43" t="s">
        <v>4687</v>
      </c>
      <c r="D380" s="43" t="s">
        <v>4688</v>
      </c>
      <c r="E380" s="43" t="s">
        <v>60</v>
      </c>
      <c r="F380" s="43" t="s">
        <v>61</v>
      </c>
      <c r="G380" s="43" t="s">
        <v>4642</v>
      </c>
      <c r="H380" s="43" t="s">
        <v>4642</v>
      </c>
      <c r="I380" s="43" t="s">
        <v>4689</v>
      </c>
      <c r="J380" s="44">
        <v>44197</v>
      </c>
      <c r="K380" s="44">
        <v>44255</v>
      </c>
      <c r="L380" s="43" t="s">
        <v>4688</v>
      </c>
      <c r="M380" s="43" t="s">
        <v>4645</v>
      </c>
      <c r="N380" s="43" t="s">
        <v>66</v>
      </c>
      <c r="O380" s="43" t="s">
        <v>4657</v>
      </c>
      <c r="P380" s="43" t="s">
        <v>777</v>
      </c>
      <c r="Q380" s="43" t="s">
        <v>69</v>
      </c>
      <c r="R380" s="20">
        <v>1</v>
      </c>
      <c r="S380" s="20">
        <v>1</v>
      </c>
      <c r="T380" s="20">
        <v>0</v>
      </c>
      <c r="U380" s="20">
        <v>0</v>
      </c>
      <c r="V380" s="20">
        <v>0</v>
      </c>
      <c r="W380" s="20">
        <v>1</v>
      </c>
      <c r="X380" s="20" t="s">
        <v>4690</v>
      </c>
      <c r="Y380" s="20">
        <v>0</v>
      </c>
      <c r="Z380" s="20" t="s">
        <v>4659</v>
      </c>
      <c r="AA380" s="20">
        <v>0</v>
      </c>
      <c r="AB380" s="20" t="s">
        <v>4659</v>
      </c>
      <c r="AC380" s="20"/>
      <c r="AD380" s="20"/>
      <c r="AE380" s="20">
        <f t="shared" si="38"/>
        <v>1</v>
      </c>
      <c r="AF380" s="21">
        <v>44295</v>
      </c>
      <c r="AG380" s="21">
        <v>44379</v>
      </c>
      <c r="AH380" s="21">
        <v>44481</v>
      </c>
      <c r="AI380" s="21"/>
      <c r="AJ380" s="23">
        <f t="shared" si="39"/>
        <v>1</v>
      </c>
      <c r="AK380" s="23">
        <f t="shared" si="40"/>
        <v>1</v>
      </c>
      <c r="AL380" s="23" t="str">
        <f t="shared" si="41"/>
        <v/>
      </c>
      <c r="AM380" s="23" t="str">
        <f t="shared" si="42"/>
        <v/>
      </c>
      <c r="AN380" s="23" t="str">
        <f t="shared" si="43"/>
        <v/>
      </c>
      <c r="AO380" s="25" t="s">
        <v>72</v>
      </c>
      <c r="AP380" s="25" t="s">
        <v>96</v>
      </c>
      <c r="AQ380" s="25" t="s">
        <v>96</v>
      </c>
      <c r="AR380" s="25"/>
      <c r="AS380" s="25" t="s">
        <v>4691</v>
      </c>
      <c r="AT380" s="25" t="s">
        <v>4692</v>
      </c>
      <c r="AU380" s="25" t="s">
        <v>4659</v>
      </c>
      <c r="AV380" s="25"/>
      <c r="AW380" s="25" t="s">
        <v>72</v>
      </c>
      <c r="AX380" s="25" t="s">
        <v>96</v>
      </c>
      <c r="AY380" s="25"/>
      <c r="AZ380" s="25"/>
      <c r="BA380" s="25" t="s">
        <v>4693</v>
      </c>
      <c r="BB380" s="25" t="s">
        <v>4678</v>
      </c>
      <c r="BC380" s="22"/>
      <c r="BD380" s="22"/>
      <c r="BE380" s="43" t="s">
        <v>4694</v>
      </c>
    </row>
    <row r="381" spans="1:57" ht="15" customHeight="1" x14ac:dyDescent="0.25">
      <c r="A381" s="17">
        <v>7</v>
      </c>
      <c r="B381" s="43" t="s">
        <v>4638</v>
      </c>
      <c r="C381" s="43" t="s">
        <v>4687</v>
      </c>
      <c r="D381" s="43" t="s">
        <v>4688</v>
      </c>
      <c r="E381" s="43" t="s">
        <v>60</v>
      </c>
      <c r="F381" s="43" t="s">
        <v>61</v>
      </c>
      <c r="G381" s="43" t="s">
        <v>4642</v>
      </c>
      <c r="H381" s="43" t="s">
        <v>4642</v>
      </c>
      <c r="I381" s="43" t="s">
        <v>4695</v>
      </c>
      <c r="J381" s="44">
        <v>44197</v>
      </c>
      <c r="K381" s="44">
        <v>44561</v>
      </c>
      <c r="L381" s="43" t="s">
        <v>4665</v>
      </c>
      <c r="M381" s="43" t="s">
        <v>4645</v>
      </c>
      <c r="N381" s="43" t="s">
        <v>66</v>
      </c>
      <c r="O381" s="43" t="s">
        <v>4657</v>
      </c>
      <c r="P381" s="43" t="s">
        <v>777</v>
      </c>
      <c r="Q381" s="43" t="s">
        <v>69</v>
      </c>
      <c r="R381" s="20">
        <v>63</v>
      </c>
      <c r="S381" s="20">
        <v>9</v>
      </c>
      <c r="T381" s="20">
        <v>18</v>
      </c>
      <c r="U381" s="20">
        <v>18</v>
      </c>
      <c r="V381" s="20">
        <v>18</v>
      </c>
      <c r="W381" s="20">
        <v>9</v>
      </c>
      <c r="X381" s="20" t="s">
        <v>4696</v>
      </c>
      <c r="Y381" s="20">
        <v>18</v>
      </c>
      <c r="Z381" s="20" t="s">
        <v>4697</v>
      </c>
      <c r="AA381" s="20">
        <v>18</v>
      </c>
      <c r="AB381" s="20" t="s">
        <v>4698</v>
      </c>
      <c r="AC381" s="20"/>
      <c r="AD381" s="20"/>
      <c r="AE381" s="20">
        <f t="shared" si="38"/>
        <v>45</v>
      </c>
      <c r="AF381" s="21">
        <v>44295</v>
      </c>
      <c r="AG381" s="21">
        <v>44379</v>
      </c>
      <c r="AH381" s="21">
        <v>44481</v>
      </c>
      <c r="AI381" s="21"/>
      <c r="AJ381" s="23">
        <f t="shared" si="39"/>
        <v>0.7142857142857143</v>
      </c>
      <c r="AK381" s="23">
        <f t="shared" si="40"/>
        <v>1</v>
      </c>
      <c r="AL381" s="23">
        <f t="shared" si="41"/>
        <v>1</v>
      </c>
      <c r="AM381" s="23">
        <f t="shared" si="42"/>
        <v>1</v>
      </c>
      <c r="AN381" s="23">
        <f t="shared" si="43"/>
        <v>0</v>
      </c>
      <c r="AO381" s="25" t="s">
        <v>72</v>
      </c>
      <c r="AP381" s="25" t="s">
        <v>72</v>
      </c>
      <c r="AQ381" s="25" t="s">
        <v>72</v>
      </c>
      <c r="AR381" s="25"/>
      <c r="AS381" s="25" t="s">
        <v>4699</v>
      </c>
      <c r="AT381" s="25" t="s">
        <v>4700</v>
      </c>
      <c r="AU381" s="25" t="s">
        <v>4701</v>
      </c>
      <c r="AV381" s="25"/>
      <c r="AW381" s="25" t="s">
        <v>72</v>
      </c>
      <c r="AX381" s="25" t="s">
        <v>72</v>
      </c>
      <c r="AY381" s="25"/>
      <c r="AZ381" s="25"/>
      <c r="BA381" s="25" t="s">
        <v>4702</v>
      </c>
      <c r="BB381" s="25" t="s">
        <v>4703</v>
      </c>
      <c r="BC381" s="22"/>
      <c r="BD381" s="22"/>
      <c r="BE381" s="43" t="s">
        <v>4694</v>
      </c>
    </row>
    <row r="382" spans="1:57" ht="15" customHeight="1" x14ac:dyDescent="0.25">
      <c r="A382" s="17">
        <v>8</v>
      </c>
      <c r="B382" s="43" t="s">
        <v>4638</v>
      </c>
      <c r="C382" s="43" t="s">
        <v>4687</v>
      </c>
      <c r="D382" s="43" t="s">
        <v>4688</v>
      </c>
      <c r="E382" s="43" t="s">
        <v>60</v>
      </c>
      <c r="F382" s="43" t="s">
        <v>61</v>
      </c>
      <c r="G382" s="43" t="s">
        <v>4642</v>
      </c>
      <c r="H382" s="43" t="s">
        <v>4642</v>
      </c>
      <c r="I382" s="43" t="s">
        <v>4704</v>
      </c>
      <c r="J382" s="44">
        <v>44197</v>
      </c>
      <c r="K382" s="44">
        <v>44561</v>
      </c>
      <c r="L382" s="43" t="s">
        <v>4705</v>
      </c>
      <c r="M382" s="43" t="s">
        <v>4645</v>
      </c>
      <c r="N382" s="43" t="s">
        <v>66</v>
      </c>
      <c r="O382" s="43" t="s">
        <v>4657</v>
      </c>
      <c r="P382" s="43" t="s">
        <v>777</v>
      </c>
      <c r="Q382" s="43" t="s">
        <v>69</v>
      </c>
      <c r="R382" s="20">
        <v>9</v>
      </c>
      <c r="S382" s="20">
        <v>6</v>
      </c>
      <c r="T382" s="20">
        <v>0</v>
      </c>
      <c r="U382" s="20">
        <v>2</v>
      </c>
      <c r="V382" s="20">
        <v>1</v>
      </c>
      <c r="W382" s="20">
        <v>5</v>
      </c>
      <c r="X382" s="20" t="s">
        <v>4706</v>
      </c>
      <c r="Y382" s="20">
        <v>0</v>
      </c>
      <c r="Z382" s="20" t="s">
        <v>4707</v>
      </c>
      <c r="AA382" s="20">
        <v>3</v>
      </c>
      <c r="AB382" s="20" t="s">
        <v>4708</v>
      </c>
      <c r="AC382" s="20"/>
      <c r="AD382" s="20"/>
      <c r="AE382" s="20">
        <f t="shared" si="38"/>
        <v>8</v>
      </c>
      <c r="AF382" s="21">
        <v>44295</v>
      </c>
      <c r="AG382" s="21">
        <v>44379</v>
      </c>
      <c r="AH382" s="21">
        <v>44481</v>
      </c>
      <c r="AI382" s="21"/>
      <c r="AJ382" s="23">
        <f t="shared" si="39"/>
        <v>0.88888888888888884</v>
      </c>
      <c r="AK382" s="23">
        <f t="shared" si="40"/>
        <v>0.83333333333333337</v>
      </c>
      <c r="AL382" s="23" t="str">
        <f t="shared" si="41"/>
        <v/>
      </c>
      <c r="AM382" s="23">
        <f t="shared" si="42"/>
        <v>1</v>
      </c>
      <c r="AN382" s="23">
        <f t="shared" si="43"/>
        <v>0</v>
      </c>
      <c r="AO382" s="25" t="s">
        <v>72</v>
      </c>
      <c r="AP382" s="25" t="s">
        <v>96</v>
      </c>
      <c r="AQ382" s="25" t="s">
        <v>72</v>
      </c>
      <c r="AR382" s="25"/>
      <c r="AS382" s="25" t="s">
        <v>4709</v>
      </c>
      <c r="AT382" s="25" t="s">
        <v>4710</v>
      </c>
      <c r="AU382" s="25" t="s">
        <v>4711</v>
      </c>
      <c r="AV382" s="25"/>
      <c r="AW382" s="25" t="s">
        <v>72</v>
      </c>
      <c r="AX382" s="25" t="s">
        <v>96</v>
      </c>
      <c r="AY382" s="25"/>
      <c r="AZ382" s="25"/>
      <c r="BA382" s="25" t="s">
        <v>4712</v>
      </c>
      <c r="BB382" s="25" t="s">
        <v>4713</v>
      </c>
      <c r="BC382" s="22"/>
      <c r="BD382" s="22"/>
      <c r="BE382" s="43" t="s">
        <v>4694</v>
      </c>
    </row>
    <row r="383" spans="1:57" ht="15" customHeight="1" x14ac:dyDescent="0.25">
      <c r="A383" s="17">
        <v>9</v>
      </c>
      <c r="B383" s="43" t="s">
        <v>4638</v>
      </c>
      <c r="C383" s="43" t="s">
        <v>4639</v>
      </c>
      <c r="D383" s="43" t="s">
        <v>4688</v>
      </c>
      <c r="E383" s="43" t="s">
        <v>60</v>
      </c>
      <c r="F383" s="43" t="s">
        <v>61</v>
      </c>
      <c r="G383" s="43" t="s">
        <v>4642</v>
      </c>
      <c r="H383" s="43" t="s">
        <v>4642</v>
      </c>
      <c r="I383" s="43" t="s">
        <v>4714</v>
      </c>
      <c r="J383" s="44">
        <v>44197</v>
      </c>
      <c r="K383" s="44">
        <v>44530</v>
      </c>
      <c r="L383" s="43" t="s">
        <v>4715</v>
      </c>
      <c r="M383" s="43" t="s">
        <v>4645</v>
      </c>
      <c r="N383" s="43" t="s">
        <v>196</v>
      </c>
      <c r="O383" s="43" t="s">
        <v>4657</v>
      </c>
      <c r="P383" s="43" t="s">
        <v>777</v>
      </c>
      <c r="Q383" s="43" t="s">
        <v>69</v>
      </c>
      <c r="R383" s="47">
        <v>1</v>
      </c>
      <c r="S383" s="47">
        <v>0.21</v>
      </c>
      <c r="T383" s="47">
        <v>0.28999999999999998</v>
      </c>
      <c r="U383" s="47">
        <v>0.21</v>
      </c>
      <c r="V383" s="47">
        <v>0.28999999999999998</v>
      </c>
      <c r="W383" s="47">
        <v>0.21</v>
      </c>
      <c r="X383" s="47" t="s">
        <v>4716</v>
      </c>
      <c r="Y383" s="47">
        <v>0.28999999999999998</v>
      </c>
      <c r="Z383" s="47" t="s">
        <v>4717</v>
      </c>
      <c r="AA383" s="47">
        <v>0.21</v>
      </c>
      <c r="AB383" s="47" t="s">
        <v>4718</v>
      </c>
      <c r="AC383" s="47"/>
      <c r="AD383" s="47"/>
      <c r="AE383" s="47">
        <f t="shared" si="38"/>
        <v>0.71</v>
      </c>
      <c r="AF383" s="21">
        <v>44295</v>
      </c>
      <c r="AG383" s="21">
        <v>44379</v>
      </c>
      <c r="AH383" s="21">
        <v>44481</v>
      </c>
      <c r="AI383" s="21"/>
      <c r="AJ383" s="23">
        <f t="shared" si="39"/>
        <v>0.71</v>
      </c>
      <c r="AK383" s="23">
        <f t="shared" si="40"/>
        <v>1</v>
      </c>
      <c r="AL383" s="23">
        <f t="shared" si="41"/>
        <v>1</v>
      </c>
      <c r="AM383" s="23">
        <f t="shared" si="42"/>
        <v>1</v>
      </c>
      <c r="AN383" s="23">
        <f t="shared" si="43"/>
        <v>0</v>
      </c>
      <c r="AO383" s="25" t="s">
        <v>72</v>
      </c>
      <c r="AP383" s="25" t="s">
        <v>72</v>
      </c>
      <c r="AQ383" s="25" t="s">
        <v>72</v>
      </c>
      <c r="AR383" s="25"/>
      <c r="AS383" s="25" t="s">
        <v>4719</v>
      </c>
      <c r="AT383" s="25" t="s">
        <v>4720</v>
      </c>
      <c r="AU383" s="25" t="s">
        <v>4721</v>
      </c>
      <c r="AV383" s="25"/>
      <c r="AW383" s="25" t="s">
        <v>72</v>
      </c>
      <c r="AX383" s="25" t="s">
        <v>72</v>
      </c>
      <c r="AY383" s="25"/>
      <c r="AZ383" s="25"/>
      <c r="BA383" s="25" t="s">
        <v>4722</v>
      </c>
      <c r="BB383" s="25" t="s">
        <v>4723</v>
      </c>
      <c r="BC383" s="22"/>
      <c r="BD383" s="22"/>
      <c r="BE383" s="43" t="s">
        <v>4694</v>
      </c>
    </row>
    <row r="384" spans="1:57" ht="15" customHeight="1" x14ac:dyDescent="0.25">
      <c r="A384" s="17">
        <v>10</v>
      </c>
      <c r="B384" s="43" t="s">
        <v>4638</v>
      </c>
      <c r="C384" s="43" t="s">
        <v>4687</v>
      </c>
      <c r="D384" s="43" t="s">
        <v>4688</v>
      </c>
      <c r="E384" s="43" t="s">
        <v>60</v>
      </c>
      <c r="F384" s="43" t="s">
        <v>61</v>
      </c>
      <c r="G384" s="43" t="s">
        <v>4642</v>
      </c>
      <c r="H384" s="43" t="s">
        <v>4642</v>
      </c>
      <c r="I384" s="43" t="s">
        <v>4724</v>
      </c>
      <c r="J384" s="44">
        <v>44228</v>
      </c>
      <c r="K384" s="44">
        <v>44316</v>
      </c>
      <c r="L384" s="43" t="s">
        <v>4725</v>
      </c>
      <c r="M384" s="66" t="s">
        <v>4645</v>
      </c>
      <c r="N384" s="43" t="s">
        <v>66</v>
      </c>
      <c r="O384" s="43" t="s">
        <v>4657</v>
      </c>
      <c r="P384" s="43" t="s">
        <v>777</v>
      </c>
      <c r="Q384" s="43" t="s">
        <v>69</v>
      </c>
      <c r="R384" s="20">
        <v>1</v>
      </c>
      <c r="S384" s="20">
        <v>0</v>
      </c>
      <c r="T384" s="20">
        <v>1</v>
      </c>
      <c r="U384" s="20">
        <v>0</v>
      </c>
      <c r="V384" s="20">
        <v>0</v>
      </c>
      <c r="W384" s="20">
        <v>0</v>
      </c>
      <c r="X384" s="20" t="s">
        <v>4726</v>
      </c>
      <c r="Y384" s="20">
        <v>1</v>
      </c>
      <c r="Z384" s="20" t="s">
        <v>4727</v>
      </c>
      <c r="AA384" s="20">
        <v>0</v>
      </c>
      <c r="AB384" s="20" t="s">
        <v>4728</v>
      </c>
      <c r="AC384" s="20"/>
      <c r="AD384" s="20"/>
      <c r="AE384" s="20">
        <f t="shared" si="38"/>
        <v>1</v>
      </c>
      <c r="AF384" s="21">
        <v>44295</v>
      </c>
      <c r="AG384" s="21">
        <v>44379</v>
      </c>
      <c r="AH384" s="21">
        <v>44481</v>
      </c>
      <c r="AI384" s="21"/>
      <c r="AJ384" s="23">
        <f t="shared" si="39"/>
        <v>1</v>
      </c>
      <c r="AK384" s="23" t="str">
        <f t="shared" si="40"/>
        <v/>
      </c>
      <c r="AL384" s="23">
        <f t="shared" si="41"/>
        <v>1</v>
      </c>
      <c r="AM384" s="23" t="str">
        <f t="shared" si="42"/>
        <v/>
      </c>
      <c r="AN384" s="23" t="str">
        <f t="shared" si="43"/>
        <v/>
      </c>
      <c r="AO384" s="25" t="s">
        <v>96</v>
      </c>
      <c r="AP384" s="25" t="s">
        <v>72</v>
      </c>
      <c r="AQ384" s="25" t="s">
        <v>72</v>
      </c>
      <c r="AR384" s="25"/>
      <c r="AS384" s="25" t="s">
        <v>4729</v>
      </c>
      <c r="AT384" s="25" t="s">
        <v>4730</v>
      </c>
      <c r="AU384" s="25" t="s">
        <v>4728</v>
      </c>
      <c r="AV384" s="25"/>
      <c r="AW384" s="25" t="s">
        <v>96</v>
      </c>
      <c r="AX384" s="25" t="s">
        <v>72</v>
      </c>
      <c r="AY384" s="25"/>
      <c r="AZ384" s="25"/>
      <c r="BA384" s="25" t="s">
        <v>4731</v>
      </c>
      <c r="BB384" s="25" t="s">
        <v>4732</v>
      </c>
      <c r="BC384" s="22"/>
      <c r="BD384" s="22"/>
      <c r="BE384" s="43" t="s">
        <v>4694</v>
      </c>
    </row>
    <row r="385" spans="1:57" ht="15" customHeight="1" x14ac:dyDescent="0.25">
      <c r="A385" s="17">
        <v>11</v>
      </c>
      <c r="B385" s="43" t="s">
        <v>4638</v>
      </c>
      <c r="C385" s="67" t="s">
        <v>4687</v>
      </c>
      <c r="D385" s="62" t="s">
        <v>4733</v>
      </c>
      <c r="E385" s="43" t="s">
        <v>60</v>
      </c>
      <c r="F385" s="43" t="s">
        <v>61</v>
      </c>
      <c r="G385" s="43" t="s">
        <v>4642</v>
      </c>
      <c r="H385" s="43" t="s">
        <v>4642</v>
      </c>
      <c r="I385" s="43" t="s">
        <v>4734</v>
      </c>
      <c r="J385" s="44">
        <v>44197</v>
      </c>
      <c r="K385" s="44">
        <v>44255</v>
      </c>
      <c r="L385" s="43" t="s">
        <v>4733</v>
      </c>
      <c r="M385" s="63" t="s">
        <v>4645</v>
      </c>
      <c r="N385" s="43" t="s">
        <v>66</v>
      </c>
      <c r="O385" s="43" t="s">
        <v>4657</v>
      </c>
      <c r="P385" s="43" t="s">
        <v>777</v>
      </c>
      <c r="Q385" s="43" t="s">
        <v>69</v>
      </c>
      <c r="R385" s="20">
        <v>1</v>
      </c>
      <c r="S385" s="20">
        <v>1</v>
      </c>
      <c r="T385" s="20">
        <v>0</v>
      </c>
      <c r="U385" s="20">
        <v>0</v>
      </c>
      <c r="V385" s="20">
        <v>0</v>
      </c>
      <c r="W385" s="20">
        <v>1</v>
      </c>
      <c r="X385" s="20" t="s">
        <v>4735</v>
      </c>
      <c r="Y385" s="20">
        <v>0</v>
      </c>
      <c r="Z385" s="20" t="s">
        <v>4659</v>
      </c>
      <c r="AA385" s="20">
        <v>0</v>
      </c>
      <c r="AB385" s="20" t="s">
        <v>4659</v>
      </c>
      <c r="AC385" s="20"/>
      <c r="AD385" s="20"/>
      <c r="AE385" s="20">
        <f t="shared" si="38"/>
        <v>1</v>
      </c>
      <c r="AF385" s="21">
        <v>44295</v>
      </c>
      <c r="AG385" s="21">
        <v>44379</v>
      </c>
      <c r="AH385" s="21">
        <v>44481</v>
      </c>
      <c r="AI385" s="21"/>
      <c r="AJ385" s="23">
        <f t="shared" si="39"/>
        <v>1</v>
      </c>
      <c r="AK385" s="23">
        <f t="shared" si="40"/>
        <v>1</v>
      </c>
      <c r="AL385" s="23" t="str">
        <f t="shared" si="41"/>
        <v/>
      </c>
      <c r="AM385" s="23" t="str">
        <f t="shared" si="42"/>
        <v/>
      </c>
      <c r="AN385" s="23" t="str">
        <f t="shared" si="43"/>
        <v/>
      </c>
      <c r="AO385" s="25" t="s">
        <v>72</v>
      </c>
      <c r="AP385" s="25" t="s">
        <v>96</v>
      </c>
      <c r="AQ385" s="25" t="s">
        <v>96</v>
      </c>
      <c r="AR385" s="25"/>
      <c r="AS385" s="25" t="s">
        <v>4736</v>
      </c>
      <c r="AT385" s="25" t="s">
        <v>4737</v>
      </c>
      <c r="AU385" s="25" t="s">
        <v>4659</v>
      </c>
      <c r="AV385" s="25"/>
      <c r="AW385" s="25" t="s">
        <v>72</v>
      </c>
      <c r="AX385" s="25" t="s">
        <v>96</v>
      </c>
      <c r="AY385" s="25"/>
      <c r="AZ385" s="25"/>
      <c r="BA385" s="25" t="s">
        <v>4738</v>
      </c>
      <c r="BB385" s="25" t="s">
        <v>4678</v>
      </c>
      <c r="BC385" s="22"/>
      <c r="BD385" s="22"/>
      <c r="BE385" s="43" t="s">
        <v>4733</v>
      </c>
    </row>
    <row r="386" spans="1:57" ht="15" customHeight="1" x14ac:dyDescent="0.25">
      <c r="A386" s="17">
        <v>12</v>
      </c>
      <c r="B386" s="43" t="s">
        <v>4638</v>
      </c>
      <c r="C386" s="67" t="s">
        <v>4687</v>
      </c>
      <c r="D386" s="62" t="s">
        <v>4733</v>
      </c>
      <c r="E386" s="43" t="s">
        <v>60</v>
      </c>
      <c r="F386" s="43" t="s">
        <v>61</v>
      </c>
      <c r="G386" s="43" t="s">
        <v>4642</v>
      </c>
      <c r="H386" s="43" t="s">
        <v>4642</v>
      </c>
      <c r="I386" s="43" t="s">
        <v>4739</v>
      </c>
      <c r="J386" s="44">
        <v>44197</v>
      </c>
      <c r="K386" s="44">
        <v>44561</v>
      </c>
      <c r="L386" s="43" t="s">
        <v>4665</v>
      </c>
      <c r="M386" s="63" t="s">
        <v>4645</v>
      </c>
      <c r="N386" s="43" t="s">
        <v>66</v>
      </c>
      <c r="O386" s="43" t="s">
        <v>4657</v>
      </c>
      <c r="P386" s="43" t="s">
        <v>777</v>
      </c>
      <c r="Q386" s="43" t="s">
        <v>69</v>
      </c>
      <c r="R386" s="20">
        <v>109</v>
      </c>
      <c r="S386" s="20">
        <v>13</v>
      </c>
      <c r="T386" s="20">
        <v>42</v>
      </c>
      <c r="U386" s="20">
        <v>30</v>
      </c>
      <c r="V386" s="20">
        <v>24</v>
      </c>
      <c r="W386" s="20">
        <v>7</v>
      </c>
      <c r="X386" s="20" t="s">
        <v>4740</v>
      </c>
      <c r="Y386" s="20">
        <v>31</v>
      </c>
      <c r="Z386" s="20" t="s">
        <v>4741</v>
      </c>
      <c r="AA386" s="20">
        <v>28</v>
      </c>
      <c r="AB386" s="20" t="s">
        <v>4742</v>
      </c>
      <c r="AC386" s="20"/>
      <c r="AD386" s="20"/>
      <c r="AE386" s="20">
        <f t="shared" ref="AE386:AE397" si="44">AC386+AA386+Y386+W386</f>
        <v>66</v>
      </c>
      <c r="AF386" s="21">
        <v>44295</v>
      </c>
      <c r="AG386" s="21">
        <v>44379</v>
      </c>
      <c r="AH386" s="21">
        <v>44482</v>
      </c>
      <c r="AI386" s="21"/>
      <c r="AJ386" s="23">
        <f t="shared" ref="AJ386:AJ397" si="45">IFERROR(IF((W386+Y386+AA386+AC386)/R386&gt;1,1,(W386+Y386+AA386+AC386)/R386),0)</f>
        <v>0.60550458715596334</v>
      </c>
      <c r="AK386" s="23">
        <f t="shared" ref="AK386:AK397" si="46">IFERROR(IF(S386=0,"",IF((W386/S386)&gt;1,1,(W386/S386))),"")</f>
        <v>0.53846153846153844</v>
      </c>
      <c r="AL386" s="23">
        <f t="shared" ref="AL386:AL397" si="47">IFERROR(IF(T386=0,"",IF((Y386/T386)&gt;1,1,(Y386/T386))),"")</f>
        <v>0.73809523809523814</v>
      </c>
      <c r="AM386" s="23">
        <f t="shared" ref="AM386:AM397" si="48">IFERROR(IF(U386=0,"",IF((AA386/U386)&gt;1,1,(AA386/U386))),"")</f>
        <v>0.93333333333333335</v>
      </c>
      <c r="AN386" s="23">
        <f t="shared" ref="AN386:AN397" si="49">IFERROR(IF(V386=0,"",IF((AC386/V386)&gt;1,1,(AC386/V386))),"")</f>
        <v>0</v>
      </c>
      <c r="AO386" s="25" t="s">
        <v>72</v>
      </c>
      <c r="AP386" s="25" t="s">
        <v>72</v>
      </c>
      <c r="AQ386" s="25" t="s">
        <v>72</v>
      </c>
      <c r="AR386" s="25"/>
      <c r="AS386" s="25" t="s">
        <v>4743</v>
      </c>
      <c r="AT386" s="25" t="s">
        <v>4744</v>
      </c>
      <c r="AU386" s="25" t="s">
        <v>4745</v>
      </c>
      <c r="AV386" s="25"/>
      <c r="AW386" s="25" t="s">
        <v>72</v>
      </c>
      <c r="AX386" s="25" t="s">
        <v>72</v>
      </c>
      <c r="AY386" s="25"/>
      <c r="AZ386" s="25"/>
      <c r="BA386" s="25" t="s">
        <v>4746</v>
      </c>
      <c r="BB386" s="25" t="s">
        <v>4747</v>
      </c>
      <c r="BC386" s="22"/>
      <c r="BD386" s="22"/>
      <c r="BE386" s="43" t="s">
        <v>4733</v>
      </c>
    </row>
    <row r="387" spans="1:57" ht="15" customHeight="1" x14ac:dyDescent="0.25">
      <c r="A387" s="17">
        <v>13</v>
      </c>
      <c r="B387" s="43" t="s">
        <v>4638</v>
      </c>
      <c r="C387" s="67" t="s">
        <v>4748</v>
      </c>
      <c r="D387" s="62" t="s">
        <v>4749</v>
      </c>
      <c r="E387" s="43" t="s">
        <v>60</v>
      </c>
      <c r="F387" s="43" t="s">
        <v>61</v>
      </c>
      <c r="G387" s="43" t="s">
        <v>4642</v>
      </c>
      <c r="H387" s="43" t="s">
        <v>4642</v>
      </c>
      <c r="I387" s="43" t="s">
        <v>4750</v>
      </c>
      <c r="J387" s="44">
        <v>44197</v>
      </c>
      <c r="K387" s="44">
        <v>44255</v>
      </c>
      <c r="L387" s="43" t="s">
        <v>4749</v>
      </c>
      <c r="M387" s="63" t="s">
        <v>4645</v>
      </c>
      <c r="N387" s="43" t="s">
        <v>66</v>
      </c>
      <c r="O387" s="43" t="s">
        <v>4657</v>
      </c>
      <c r="P387" s="43" t="s">
        <v>777</v>
      </c>
      <c r="Q387" s="43" t="s">
        <v>69</v>
      </c>
      <c r="R387" s="20">
        <v>1</v>
      </c>
      <c r="S387" s="20">
        <v>1</v>
      </c>
      <c r="T387" s="20">
        <v>0</v>
      </c>
      <c r="U387" s="20">
        <v>0</v>
      </c>
      <c r="V387" s="20">
        <v>0</v>
      </c>
      <c r="W387" s="20">
        <v>1</v>
      </c>
      <c r="X387" s="20" t="s">
        <v>4751</v>
      </c>
      <c r="Y387" s="20">
        <v>0</v>
      </c>
      <c r="Z387" s="20" t="s">
        <v>4659</v>
      </c>
      <c r="AA387" s="20">
        <v>0</v>
      </c>
      <c r="AB387" s="20" t="s">
        <v>4659</v>
      </c>
      <c r="AC387" s="20"/>
      <c r="AD387" s="20"/>
      <c r="AE387" s="20">
        <f t="shared" si="44"/>
        <v>1</v>
      </c>
      <c r="AF387" s="21">
        <v>44295</v>
      </c>
      <c r="AG387" s="21">
        <v>44379</v>
      </c>
      <c r="AH387" s="21">
        <v>44481</v>
      </c>
      <c r="AI387" s="21"/>
      <c r="AJ387" s="23">
        <f t="shared" si="45"/>
        <v>1</v>
      </c>
      <c r="AK387" s="23">
        <f t="shared" si="46"/>
        <v>1</v>
      </c>
      <c r="AL387" s="23" t="str">
        <f t="shared" si="47"/>
        <v/>
      </c>
      <c r="AM387" s="23" t="str">
        <f t="shared" si="48"/>
        <v/>
      </c>
      <c r="AN387" s="23" t="str">
        <f t="shared" si="49"/>
        <v/>
      </c>
      <c r="AO387" s="25" t="s">
        <v>72</v>
      </c>
      <c r="AP387" s="25" t="s">
        <v>96</v>
      </c>
      <c r="AQ387" s="25" t="s">
        <v>96</v>
      </c>
      <c r="AR387" s="25"/>
      <c r="AS387" s="25" t="s">
        <v>4752</v>
      </c>
      <c r="AT387" s="25" t="s">
        <v>4753</v>
      </c>
      <c r="AU387" s="25" t="s">
        <v>4659</v>
      </c>
      <c r="AV387" s="25"/>
      <c r="AW387" s="25" t="s">
        <v>72</v>
      </c>
      <c r="AX387" s="25" t="s">
        <v>96</v>
      </c>
      <c r="AY387" s="25"/>
      <c r="AZ387" s="25"/>
      <c r="BA387" s="25" t="s">
        <v>4754</v>
      </c>
      <c r="BB387" s="25" t="s">
        <v>4755</v>
      </c>
      <c r="BC387" s="22"/>
      <c r="BD387" s="22"/>
      <c r="BE387" s="43" t="s">
        <v>4749</v>
      </c>
    </row>
    <row r="388" spans="1:57" ht="15" customHeight="1" x14ac:dyDescent="0.25">
      <c r="A388" s="17">
        <v>14</v>
      </c>
      <c r="B388" s="43" t="s">
        <v>4638</v>
      </c>
      <c r="C388" s="67" t="s">
        <v>4748</v>
      </c>
      <c r="D388" s="62" t="s">
        <v>4749</v>
      </c>
      <c r="E388" s="43" t="s">
        <v>60</v>
      </c>
      <c r="F388" s="43" t="s">
        <v>61</v>
      </c>
      <c r="G388" s="43" t="s">
        <v>4642</v>
      </c>
      <c r="H388" s="43" t="s">
        <v>4642</v>
      </c>
      <c r="I388" s="43" t="s">
        <v>4756</v>
      </c>
      <c r="J388" s="44">
        <v>44197</v>
      </c>
      <c r="K388" s="44">
        <v>44561</v>
      </c>
      <c r="L388" s="43" t="s">
        <v>4665</v>
      </c>
      <c r="M388" s="63" t="s">
        <v>4645</v>
      </c>
      <c r="N388" s="43" t="s">
        <v>66</v>
      </c>
      <c r="O388" s="43" t="s">
        <v>4657</v>
      </c>
      <c r="P388" s="43" t="s">
        <v>777</v>
      </c>
      <c r="Q388" s="43" t="s">
        <v>69</v>
      </c>
      <c r="R388" s="20">
        <v>12</v>
      </c>
      <c r="S388" s="20">
        <v>2</v>
      </c>
      <c r="T388" s="20">
        <v>4</v>
      </c>
      <c r="U388" s="20">
        <v>1</v>
      </c>
      <c r="V388" s="20">
        <v>5</v>
      </c>
      <c r="W388" s="20">
        <v>0</v>
      </c>
      <c r="X388" s="20" t="s">
        <v>4757</v>
      </c>
      <c r="Y388" s="20">
        <v>7</v>
      </c>
      <c r="Z388" s="20" t="s">
        <v>4758</v>
      </c>
      <c r="AA388" s="20">
        <v>4</v>
      </c>
      <c r="AB388" s="20" t="s">
        <v>4759</v>
      </c>
      <c r="AC388" s="20"/>
      <c r="AD388" s="20"/>
      <c r="AE388" s="20">
        <f t="shared" si="44"/>
        <v>11</v>
      </c>
      <c r="AF388" s="21">
        <v>44295</v>
      </c>
      <c r="AG388" s="21">
        <v>44379</v>
      </c>
      <c r="AH388" s="21">
        <v>44481</v>
      </c>
      <c r="AI388" s="21"/>
      <c r="AJ388" s="23">
        <f t="shared" si="45"/>
        <v>0.91666666666666663</v>
      </c>
      <c r="AK388" s="23">
        <f t="shared" si="46"/>
        <v>0</v>
      </c>
      <c r="AL388" s="23">
        <f t="shared" si="47"/>
        <v>1</v>
      </c>
      <c r="AM388" s="23">
        <f t="shared" si="48"/>
        <v>1</v>
      </c>
      <c r="AN388" s="23">
        <f t="shared" si="49"/>
        <v>0</v>
      </c>
      <c r="AO388" s="25" t="s">
        <v>72</v>
      </c>
      <c r="AP388" s="25" t="s">
        <v>72</v>
      </c>
      <c r="AQ388" s="25" t="s">
        <v>72</v>
      </c>
      <c r="AR388" s="25"/>
      <c r="AS388" s="25" t="s">
        <v>4760</v>
      </c>
      <c r="AT388" s="25" t="s">
        <v>4761</v>
      </c>
      <c r="AU388" s="25" t="s">
        <v>4762</v>
      </c>
      <c r="AV388" s="25"/>
      <c r="AW388" s="25" t="s">
        <v>794</v>
      </c>
      <c r="AX388" s="25" t="s">
        <v>72</v>
      </c>
      <c r="AY388" s="25"/>
      <c r="AZ388" s="25"/>
      <c r="BA388" s="25" t="s">
        <v>4763</v>
      </c>
      <c r="BB388" s="25" t="s">
        <v>4764</v>
      </c>
      <c r="BC388" s="22"/>
      <c r="BD388" s="22"/>
      <c r="BE388" s="43" t="s">
        <v>4749</v>
      </c>
    </row>
    <row r="389" spans="1:57" ht="15" customHeight="1" x14ac:dyDescent="0.25">
      <c r="A389" s="17">
        <v>15</v>
      </c>
      <c r="B389" s="43" t="s">
        <v>4638</v>
      </c>
      <c r="C389" s="67" t="s">
        <v>4748</v>
      </c>
      <c r="D389" s="62" t="s">
        <v>4765</v>
      </c>
      <c r="E389" s="43" t="s">
        <v>60</v>
      </c>
      <c r="F389" s="43" t="s">
        <v>61</v>
      </c>
      <c r="G389" s="43" t="s">
        <v>4642</v>
      </c>
      <c r="H389" s="43" t="s">
        <v>4642</v>
      </c>
      <c r="I389" s="43" t="s">
        <v>4766</v>
      </c>
      <c r="J389" s="44">
        <v>44197</v>
      </c>
      <c r="K389" s="44">
        <v>44255</v>
      </c>
      <c r="L389" s="43" t="s">
        <v>4765</v>
      </c>
      <c r="M389" s="63" t="s">
        <v>4645</v>
      </c>
      <c r="N389" s="43" t="s">
        <v>66</v>
      </c>
      <c r="O389" s="43" t="s">
        <v>4657</v>
      </c>
      <c r="P389" s="43" t="s">
        <v>777</v>
      </c>
      <c r="Q389" s="43" t="s">
        <v>69</v>
      </c>
      <c r="R389" s="20">
        <v>1</v>
      </c>
      <c r="S389" s="20">
        <v>1</v>
      </c>
      <c r="T389" s="20">
        <v>0</v>
      </c>
      <c r="U389" s="20">
        <v>0</v>
      </c>
      <c r="V389" s="20">
        <v>0</v>
      </c>
      <c r="W389" s="20">
        <v>1</v>
      </c>
      <c r="X389" s="20" t="s">
        <v>4767</v>
      </c>
      <c r="Y389" s="20">
        <v>0</v>
      </c>
      <c r="Z389" s="20" t="s">
        <v>4659</v>
      </c>
      <c r="AA389" s="20">
        <v>0</v>
      </c>
      <c r="AB389" s="20" t="s">
        <v>4659</v>
      </c>
      <c r="AC389" s="20"/>
      <c r="AD389" s="20"/>
      <c r="AE389" s="20">
        <f t="shared" si="44"/>
        <v>1</v>
      </c>
      <c r="AF389" s="21">
        <v>44295</v>
      </c>
      <c r="AG389" s="21">
        <v>44379</v>
      </c>
      <c r="AH389" s="21">
        <v>44481</v>
      </c>
      <c r="AI389" s="21"/>
      <c r="AJ389" s="23">
        <f t="shared" si="45"/>
        <v>1</v>
      </c>
      <c r="AK389" s="23">
        <f t="shared" si="46"/>
        <v>1</v>
      </c>
      <c r="AL389" s="23" t="str">
        <f t="shared" si="47"/>
        <v/>
      </c>
      <c r="AM389" s="23" t="str">
        <f t="shared" si="48"/>
        <v/>
      </c>
      <c r="AN389" s="23" t="str">
        <f t="shared" si="49"/>
        <v/>
      </c>
      <c r="AO389" s="25" t="s">
        <v>72</v>
      </c>
      <c r="AP389" s="25" t="s">
        <v>96</v>
      </c>
      <c r="AQ389" s="25" t="s">
        <v>96</v>
      </c>
      <c r="AR389" s="25"/>
      <c r="AS389" s="25" t="s">
        <v>4768</v>
      </c>
      <c r="AT389" s="25" t="s">
        <v>4769</v>
      </c>
      <c r="AU389" s="25" t="s">
        <v>4659</v>
      </c>
      <c r="AV389" s="25"/>
      <c r="AW389" s="25" t="s">
        <v>72</v>
      </c>
      <c r="AX389" s="25" t="s">
        <v>96</v>
      </c>
      <c r="AY389" s="25"/>
      <c r="AZ389" s="25"/>
      <c r="BA389" s="25" t="s">
        <v>4770</v>
      </c>
      <c r="BB389" s="25" t="s">
        <v>4755</v>
      </c>
      <c r="BC389" s="22"/>
      <c r="BD389" s="22"/>
      <c r="BE389" s="43" t="s">
        <v>4765</v>
      </c>
    </row>
    <row r="390" spans="1:57" ht="15" customHeight="1" x14ac:dyDescent="0.25">
      <c r="A390" s="17">
        <v>16</v>
      </c>
      <c r="B390" s="43" t="s">
        <v>4638</v>
      </c>
      <c r="C390" s="67" t="s">
        <v>4748</v>
      </c>
      <c r="D390" s="62" t="s">
        <v>4765</v>
      </c>
      <c r="E390" s="43" t="s">
        <v>60</v>
      </c>
      <c r="F390" s="43" t="s">
        <v>61</v>
      </c>
      <c r="G390" s="43" t="s">
        <v>4642</v>
      </c>
      <c r="H390" s="43" t="s">
        <v>4642</v>
      </c>
      <c r="I390" s="43" t="s">
        <v>4771</v>
      </c>
      <c r="J390" s="44">
        <v>44197</v>
      </c>
      <c r="K390" s="44">
        <v>44561</v>
      </c>
      <c r="L390" s="43" t="s">
        <v>4665</v>
      </c>
      <c r="M390" s="63" t="s">
        <v>4645</v>
      </c>
      <c r="N390" s="43" t="s">
        <v>66</v>
      </c>
      <c r="O390" s="43" t="s">
        <v>4657</v>
      </c>
      <c r="P390" s="43" t="s">
        <v>777</v>
      </c>
      <c r="Q390" s="43" t="s">
        <v>69</v>
      </c>
      <c r="R390" s="20">
        <v>82</v>
      </c>
      <c r="S390" s="20">
        <v>16</v>
      </c>
      <c r="T390" s="20">
        <v>29</v>
      </c>
      <c r="U390" s="20">
        <v>22</v>
      </c>
      <c r="V390" s="20">
        <v>15</v>
      </c>
      <c r="W390" s="20">
        <v>14</v>
      </c>
      <c r="X390" s="20" t="s">
        <v>4772</v>
      </c>
      <c r="Y390" s="20">
        <v>29</v>
      </c>
      <c r="Z390" s="20" t="s">
        <v>4773</v>
      </c>
      <c r="AA390" s="20">
        <v>23</v>
      </c>
      <c r="AB390" s="20" t="s">
        <v>4774</v>
      </c>
      <c r="AC390" s="20"/>
      <c r="AD390" s="20"/>
      <c r="AE390" s="20">
        <f t="shared" si="44"/>
        <v>66</v>
      </c>
      <c r="AF390" s="21">
        <v>44295</v>
      </c>
      <c r="AG390" s="21">
        <v>44379</v>
      </c>
      <c r="AH390" s="21">
        <v>44481</v>
      </c>
      <c r="AI390" s="21"/>
      <c r="AJ390" s="23">
        <f t="shared" si="45"/>
        <v>0.80487804878048785</v>
      </c>
      <c r="AK390" s="23">
        <f t="shared" si="46"/>
        <v>0.875</v>
      </c>
      <c r="AL390" s="23">
        <f t="shared" si="47"/>
        <v>1</v>
      </c>
      <c r="AM390" s="23">
        <f t="shared" si="48"/>
        <v>1</v>
      </c>
      <c r="AN390" s="23">
        <f t="shared" si="49"/>
        <v>0</v>
      </c>
      <c r="AO390" s="25" t="s">
        <v>72</v>
      </c>
      <c r="AP390" s="25" t="s">
        <v>72</v>
      </c>
      <c r="AQ390" s="25" t="s">
        <v>72</v>
      </c>
      <c r="AR390" s="25"/>
      <c r="AS390" s="25" t="s">
        <v>4775</v>
      </c>
      <c r="AT390" s="25" t="s">
        <v>4776</v>
      </c>
      <c r="AU390" s="25" t="s">
        <v>4777</v>
      </c>
      <c r="AV390" s="25"/>
      <c r="AW390" s="25" t="s">
        <v>72</v>
      </c>
      <c r="AX390" s="25" t="s">
        <v>72</v>
      </c>
      <c r="AY390" s="25"/>
      <c r="AZ390" s="25"/>
      <c r="BA390" s="25" t="s">
        <v>4778</v>
      </c>
      <c r="BB390" s="25" t="s">
        <v>4779</v>
      </c>
      <c r="BC390" s="22"/>
      <c r="BD390" s="22"/>
      <c r="BE390" s="43" t="s">
        <v>4765</v>
      </c>
    </row>
    <row r="391" spans="1:57" ht="15" customHeight="1" x14ac:dyDescent="0.25">
      <c r="A391" s="17">
        <v>17</v>
      </c>
      <c r="B391" s="43" t="s">
        <v>4638</v>
      </c>
      <c r="C391" s="67" t="s">
        <v>4748</v>
      </c>
      <c r="D391" s="62" t="s">
        <v>807</v>
      </c>
      <c r="E391" s="43" t="s">
        <v>60</v>
      </c>
      <c r="F391" s="43" t="s">
        <v>61</v>
      </c>
      <c r="G391" s="43" t="s">
        <v>4642</v>
      </c>
      <c r="H391" s="43" t="s">
        <v>4642</v>
      </c>
      <c r="I391" s="43" t="s">
        <v>4780</v>
      </c>
      <c r="J391" s="44">
        <v>44197</v>
      </c>
      <c r="K391" s="44">
        <v>44255</v>
      </c>
      <c r="L391" s="43" t="s">
        <v>807</v>
      </c>
      <c r="M391" s="63" t="s">
        <v>4645</v>
      </c>
      <c r="N391" s="43" t="s">
        <v>66</v>
      </c>
      <c r="O391" s="43" t="s">
        <v>4657</v>
      </c>
      <c r="P391" s="43" t="s">
        <v>777</v>
      </c>
      <c r="Q391" s="43" t="s">
        <v>69</v>
      </c>
      <c r="R391" s="20">
        <v>1</v>
      </c>
      <c r="S391" s="20">
        <v>1</v>
      </c>
      <c r="T391" s="20">
        <v>0</v>
      </c>
      <c r="U391" s="20">
        <v>0</v>
      </c>
      <c r="V391" s="20">
        <v>0</v>
      </c>
      <c r="W391" s="20">
        <v>1</v>
      </c>
      <c r="X391" s="20" t="s">
        <v>4781</v>
      </c>
      <c r="Y391" s="20">
        <v>0</v>
      </c>
      <c r="Z391" s="20" t="s">
        <v>4659</v>
      </c>
      <c r="AA391" s="20">
        <v>0</v>
      </c>
      <c r="AB391" s="20" t="s">
        <v>4659</v>
      </c>
      <c r="AC391" s="20"/>
      <c r="AD391" s="20"/>
      <c r="AE391" s="20">
        <f t="shared" si="44"/>
        <v>1</v>
      </c>
      <c r="AF391" s="21">
        <v>44295</v>
      </c>
      <c r="AG391" s="21">
        <v>44379</v>
      </c>
      <c r="AH391" s="21">
        <v>44481</v>
      </c>
      <c r="AI391" s="21"/>
      <c r="AJ391" s="23">
        <f t="shared" si="45"/>
        <v>1</v>
      </c>
      <c r="AK391" s="23">
        <f t="shared" si="46"/>
        <v>1</v>
      </c>
      <c r="AL391" s="23" t="str">
        <f t="shared" si="47"/>
        <v/>
      </c>
      <c r="AM391" s="23" t="str">
        <f t="shared" si="48"/>
        <v/>
      </c>
      <c r="AN391" s="23" t="str">
        <f t="shared" si="49"/>
        <v/>
      </c>
      <c r="AO391" s="25" t="s">
        <v>72</v>
      </c>
      <c r="AP391" s="25" t="s">
        <v>96</v>
      </c>
      <c r="AQ391" s="25" t="s">
        <v>96</v>
      </c>
      <c r="AR391" s="25"/>
      <c r="AS391" s="25" t="s">
        <v>4782</v>
      </c>
      <c r="AT391" s="25" t="s">
        <v>4783</v>
      </c>
      <c r="AU391" s="25" t="s">
        <v>4659</v>
      </c>
      <c r="AV391" s="25"/>
      <c r="AW391" s="25" t="s">
        <v>72</v>
      </c>
      <c r="AX391" s="25" t="s">
        <v>96</v>
      </c>
      <c r="AY391" s="25"/>
      <c r="AZ391" s="25"/>
      <c r="BA391" s="25" t="s">
        <v>4784</v>
      </c>
      <c r="BB391" s="25" t="s">
        <v>4785</v>
      </c>
      <c r="BC391" s="22"/>
      <c r="BD391" s="22"/>
      <c r="BE391" s="43" t="s">
        <v>807</v>
      </c>
    </row>
    <row r="392" spans="1:57" ht="15" customHeight="1" x14ac:dyDescent="0.25">
      <c r="A392" s="17">
        <v>18</v>
      </c>
      <c r="B392" s="43" t="s">
        <v>4638</v>
      </c>
      <c r="C392" s="67" t="s">
        <v>4748</v>
      </c>
      <c r="D392" s="62" t="s">
        <v>807</v>
      </c>
      <c r="E392" s="43" t="s">
        <v>60</v>
      </c>
      <c r="F392" s="43" t="s">
        <v>61</v>
      </c>
      <c r="G392" s="43" t="s">
        <v>4642</v>
      </c>
      <c r="H392" s="43" t="s">
        <v>4642</v>
      </c>
      <c r="I392" s="43" t="s">
        <v>4786</v>
      </c>
      <c r="J392" s="44">
        <v>44197</v>
      </c>
      <c r="K392" s="44">
        <v>44561</v>
      </c>
      <c r="L392" s="43" t="s">
        <v>4665</v>
      </c>
      <c r="M392" s="63" t="s">
        <v>4645</v>
      </c>
      <c r="N392" s="43" t="s">
        <v>66</v>
      </c>
      <c r="O392" s="43" t="s">
        <v>4657</v>
      </c>
      <c r="P392" s="43" t="s">
        <v>777</v>
      </c>
      <c r="Q392" s="43" t="s">
        <v>69</v>
      </c>
      <c r="R392" s="20">
        <v>222</v>
      </c>
      <c r="S392" s="20">
        <v>69</v>
      </c>
      <c r="T392" s="20">
        <v>60</v>
      </c>
      <c r="U392" s="20">
        <v>50</v>
      </c>
      <c r="V392" s="20">
        <v>43</v>
      </c>
      <c r="W392" s="20">
        <v>60</v>
      </c>
      <c r="X392" s="20" t="s">
        <v>4787</v>
      </c>
      <c r="Y392" s="20">
        <v>60</v>
      </c>
      <c r="Z392" s="20" t="s">
        <v>4788</v>
      </c>
      <c r="AA392" s="20">
        <v>38</v>
      </c>
      <c r="AB392" s="20" t="s">
        <v>4789</v>
      </c>
      <c r="AC392" s="20"/>
      <c r="AD392" s="20"/>
      <c r="AE392" s="20">
        <f t="shared" si="44"/>
        <v>158</v>
      </c>
      <c r="AF392" s="21">
        <v>44295</v>
      </c>
      <c r="AG392" s="21">
        <v>44379</v>
      </c>
      <c r="AH392" s="21">
        <v>44481</v>
      </c>
      <c r="AI392" s="21"/>
      <c r="AJ392" s="23">
        <f t="shared" si="45"/>
        <v>0.71171171171171166</v>
      </c>
      <c r="AK392" s="23">
        <f t="shared" si="46"/>
        <v>0.86956521739130432</v>
      </c>
      <c r="AL392" s="23">
        <f t="shared" si="47"/>
        <v>1</v>
      </c>
      <c r="AM392" s="23">
        <f t="shared" si="48"/>
        <v>0.76</v>
      </c>
      <c r="AN392" s="23">
        <f t="shared" si="49"/>
        <v>0</v>
      </c>
      <c r="AO392" s="25" t="s">
        <v>72</v>
      </c>
      <c r="AP392" s="25" t="s">
        <v>72</v>
      </c>
      <c r="AQ392" s="25" t="s">
        <v>72</v>
      </c>
      <c r="AR392" s="25"/>
      <c r="AS392" s="25" t="s">
        <v>4790</v>
      </c>
      <c r="AT392" s="25" t="s">
        <v>4791</v>
      </c>
      <c r="AU392" s="25" t="s">
        <v>3939</v>
      </c>
      <c r="AV392" s="25"/>
      <c r="AW392" s="25" t="s">
        <v>72</v>
      </c>
      <c r="AX392" s="25" t="s">
        <v>72</v>
      </c>
      <c r="AY392" s="25"/>
      <c r="AZ392" s="25"/>
      <c r="BA392" s="25" t="s">
        <v>4792</v>
      </c>
      <c r="BB392" s="25" t="s">
        <v>4793</v>
      </c>
      <c r="BC392" s="22"/>
      <c r="BD392" s="22"/>
      <c r="BE392" s="43" t="s">
        <v>807</v>
      </c>
    </row>
    <row r="393" spans="1:57" ht="15" customHeight="1" x14ac:dyDescent="0.25">
      <c r="A393" s="17">
        <v>19</v>
      </c>
      <c r="B393" s="43" t="s">
        <v>4638</v>
      </c>
      <c r="C393" s="67" t="s">
        <v>152</v>
      </c>
      <c r="D393" s="62" t="s">
        <v>182</v>
      </c>
      <c r="E393" s="43" t="s">
        <v>60</v>
      </c>
      <c r="F393" s="43" t="s">
        <v>61</v>
      </c>
      <c r="G393" s="43" t="s">
        <v>57</v>
      </c>
      <c r="H393" s="43" t="s">
        <v>155</v>
      </c>
      <c r="I393" s="43" t="s">
        <v>194</v>
      </c>
      <c r="J393" s="44">
        <v>44348</v>
      </c>
      <c r="K393" s="44">
        <v>44469</v>
      </c>
      <c r="L393" s="43" t="s">
        <v>1130</v>
      </c>
      <c r="M393" s="63" t="s">
        <v>4645</v>
      </c>
      <c r="N393" s="43" t="s">
        <v>196</v>
      </c>
      <c r="O393" s="43" t="s">
        <v>1272</v>
      </c>
      <c r="P393" s="43" t="s">
        <v>3</v>
      </c>
      <c r="Q393" s="43" t="s">
        <v>69</v>
      </c>
      <c r="R393" s="25">
        <v>1</v>
      </c>
      <c r="S393" s="25">
        <v>0</v>
      </c>
      <c r="T393" s="25">
        <v>0</v>
      </c>
      <c r="U393" s="25">
        <v>0.5</v>
      </c>
      <c r="V393" s="25">
        <v>0.5</v>
      </c>
      <c r="W393" s="25">
        <v>0</v>
      </c>
      <c r="X393" s="25" t="s">
        <v>4794</v>
      </c>
      <c r="Y393" s="25">
        <v>0</v>
      </c>
      <c r="Z393" s="25" t="s">
        <v>4795</v>
      </c>
      <c r="AA393" s="25">
        <v>0.5</v>
      </c>
      <c r="AB393" s="25" t="s">
        <v>4796</v>
      </c>
      <c r="AC393" s="25"/>
      <c r="AD393" s="25"/>
      <c r="AE393" s="25">
        <f t="shared" si="44"/>
        <v>0.5</v>
      </c>
      <c r="AF393" s="21">
        <v>44295</v>
      </c>
      <c r="AG393" s="21">
        <v>44379</v>
      </c>
      <c r="AH393" s="21">
        <v>44481</v>
      </c>
      <c r="AI393" s="21"/>
      <c r="AJ393" s="23">
        <f t="shared" si="45"/>
        <v>0.5</v>
      </c>
      <c r="AK393" s="23" t="str">
        <f t="shared" si="46"/>
        <v/>
      </c>
      <c r="AL393" s="23" t="str">
        <f t="shared" si="47"/>
        <v/>
      </c>
      <c r="AM393" s="23">
        <f t="shared" si="48"/>
        <v>1</v>
      </c>
      <c r="AN393" s="23">
        <f t="shared" si="49"/>
        <v>0</v>
      </c>
      <c r="AO393" s="25" t="s">
        <v>96</v>
      </c>
      <c r="AP393" s="25" t="s">
        <v>96</v>
      </c>
      <c r="AQ393" s="25" t="s">
        <v>72</v>
      </c>
      <c r="AR393" s="25"/>
      <c r="AS393" s="25" t="s">
        <v>4797</v>
      </c>
      <c r="AT393" s="25" t="s">
        <v>4659</v>
      </c>
      <c r="AU393" s="25" t="s">
        <v>4798</v>
      </c>
      <c r="AV393" s="25"/>
      <c r="AW393" s="25" t="s">
        <v>96</v>
      </c>
      <c r="AX393" s="25" t="s">
        <v>96</v>
      </c>
      <c r="AY393" s="25"/>
      <c r="AZ393" s="25"/>
      <c r="BA393" s="25" t="s">
        <v>4799</v>
      </c>
      <c r="BB393" s="25" t="s">
        <v>4800</v>
      </c>
      <c r="BC393" s="22"/>
      <c r="BD393" s="22"/>
      <c r="BE393" s="43" t="s">
        <v>193</v>
      </c>
    </row>
    <row r="394" spans="1:57" ht="15" customHeight="1" x14ac:dyDescent="0.25">
      <c r="A394" s="17">
        <v>20</v>
      </c>
      <c r="B394" s="43" t="s">
        <v>4638</v>
      </c>
      <c r="C394" s="67" t="s">
        <v>58</v>
      </c>
      <c r="D394" s="62" t="s">
        <v>182</v>
      </c>
      <c r="E394" s="43" t="s">
        <v>60</v>
      </c>
      <c r="F394" s="43" t="s">
        <v>61</v>
      </c>
      <c r="G394" s="43" t="s">
        <v>57</v>
      </c>
      <c r="H394" s="43" t="s">
        <v>155</v>
      </c>
      <c r="I394" s="43" t="s">
        <v>829</v>
      </c>
      <c r="J394" s="44">
        <v>44287</v>
      </c>
      <c r="K394" s="44">
        <v>44561</v>
      </c>
      <c r="L394" s="43" t="s">
        <v>1130</v>
      </c>
      <c r="M394" s="63" t="s">
        <v>4645</v>
      </c>
      <c r="N394" s="43" t="s">
        <v>196</v>
      </c>
      <c r="O394" s="43" t="s">
        <v>1272</v>
      </c>
      <c r="P394" s="43" t="s">
        <v>3</v>
      </c>
      <c r="Q394" s="43" t="s">
        <v>69</v>
      </c>
      <c r="R394" s="25">
        <v>1</v>
      </c>
      <c r="S394" s="25">
        <v>0</v>
      </c>
      <c r="T394" s="25">
        <v>0.3</v>
      </c>
      <c r="U394" s="25">
        <v>0.3</v>
      </c>
      <c r="V394" s="25">
        <v>0.4</v>
      </c>
      <c r="W394" s="25">
        <v>1</v>
      </c>
      <c r="X394" s="25" t="s">
        <v>4801</v>
      </c>
      <c r="Y394" s="25">
        <v>1</v>
      </c>
      <c r="Z394" s="25" t="s">
        <v>4801</v>
      </c>
      <c r="AA394" s="25">
        <v>1</v>
      </c>
      <c r="AB394" s="25" t="s">
        <v>4802</v>
      </c>
      <c r="AC394" s="25"/>
      <c r="AD394" s="25"/>
      <c r="AE394" s="25">
        <f t="shared" si="44"/>
        <v>3</v>
      </c>
      <c r="AF394" s="21">
        <v>44295</v>
      </c>
      <c r="AG394" s="21">
        <v>44379</v>
      </c>
      <c r="AH394" s="21">
        <v>44482</v>
      </c>
      <c r="AI394" s="21"/>
      <c r="AJ394" s="23">
        <f t="shared" si="45"/>
        <v>1</v>
      </c>
      <c r="AK394" s="23" t="str">
        <f t="shared" si="46"/>
        <v/>
      </c>
      <c r="AL394" s="23">
        <f t="shared" si="47"/>
        <v>1</v>
      </c>
      <c r="AM394" s="23">
        <f t="shared" si="48"/>
        <v>1</v>
      </c>
      <c r="AN394" s="23">
        <f t="shared" si="49"/>
        <v>0</v>
      </c>
      <c r="AO394" s="25" t="s">
        <v>72</v>
      </c>
      <c r="AP394" s="25" t="s">
        <v>72</v>
      </c>
      <c r="AQ394" s="25" t="s">
        <v>72</v>
      </c>
      <c r="AR394" s="25"/>
      <c r="AS394" s="25" t="s">
        <v>4803</v>
      </c>
      <c r="AT394" s="25" t="s">
        <v>4804</v>
      </c>
      <c r="AU394" s="25" t="s">
        <v>4805</v>
      </c>
      <c r="AV394" s="25"/>
      <c r="AW394" s="25" t="s">
        <v>72</v>
      </c>
      <c r="AX394" s="25" t="s">
        <v>72</v>
      </c>
      <c r="AY394" s="25"/>
      <c r="AZ394" s="25"/>
      <c r="BA394" s="25" t="s">
        <v>4806</v>
      </c>
      <c r="BB394" s="25" t="s">
        <v>4807</v>
      </c>
      <c r="BC394" s="22"/>
      <c r="BD394" s="22"/>
      <c r="BE394" s="43" t="s">
        <v>193</v>
      </c>
    </row>
    <row r="395" spans="1:57" ht="15" customHeight="1" x14ac:dyDescent="0.25">
      <c r="A395" s="17">
        <v>21</v>
      </c>
      <c r="B395" s="43" t="s">
        <v>4638</v>
      </c>
      <c r="C395" s="67" t="s">
        <v>152</v>
      </c>
      <c r="D395" s="62" t="s">
        <v>182</v>
      </c>
      <c r="E395" s="43" t="s">
        <v>60</v>
      </c>
      <c r="F395" s="43" t="s">
        <v>61</v>
      </c>
      <c r="G395" s="43" t="s">
        <v>57</v>
      </c>
      <c r="H395" s="43" t="s">
        <v>155</v>
      </c>
      <c r="I395" s="43" t="s">
        <v>1492</v>
      </c>
      <c r="J395" s="44">
        <v>44378</v>
      </c>
      <c r="K395" s="44">
        <v>44408</v>
      </c>
      <c r="L395" s="43" t="s">
        <v>1130</v>
      </c>
      <c r="M395" s="63" t="s">
        <v>4645</v>
      </c>
      <c r="N395" s="43" t="s">
        <v>196</v>
      </c>
      <c r="O395" s="43" t="s">
        <v>1272</v>
      </c>
      <c r="P395" s="43" t="s">
        <v>3</v>
      </c>
      <c r="Q395" s="43" t="s">
        <v>69</v>
      </c>
      <c r="R395" s="25">
        <v>1</v>
      </c>
      <c r="S395" s="25">
        <v>0</v>
      </c>
      <c r="T395" s="25">
        <v>0</v>
      </c>
      <c r="U395" s="25">
        <v>1</v>
      </c>
      <c r="V395" s="25">
        <v>0</v>
      </c>
      <c r="W395" s="25">
        <v>0</v>
      </c>
      <c r="X395" s="25" t="s">
        <v>4808</v>
      </c>
      <c r="Y395" s="25">
        <v>0</v>
      </c>
      <c r="Z395" s="25" t="s">
        <v>4809</v>
      </c>
      <c r="AA395" s="25">
        <v>1</v>
      </c>
      <c r="AB395" s="25" t="s">
        <v>4810</v>
      </c>
      <c r="AC395" s="25"/>
      <c r="AD395" s="25"/>
      <c r="AE395" s="25">
        <f t="shared" si="44"/>
        <v>1</v>
      </c>
      <c r="AF395" s="21">
        <v>44295</v>
      </c>
      <c r="AG395" s="21">
        <v>44379</v>
      </c>
      <c r="AH395" s="21">
        <v>44481</v>
      </c>
      <c r="AI395" s="21"/>
      <c r="AJ395" s="23">
        <f t="shared" si="45"/>
        <v>1</v>
      </c>
      <c r="AK395" s="23" t="str">
        <f t="shared" si="46"/>
        <v/>
      </c>
      <c r="AL395" s="23" t="str">
        <f t="shared" si="47"/>
        <v/>
      </c>
      <c r="AM395" s="23">
        <f t="shared" si="48"/>
        <v>1</v>
      </c>
      <c r="AN395" s="23" t="str">
        <f t="shared" si="49"/>
        <v/>
      </c>
      <c r="AO395" s="25" t="s">
        <v>96</v>
      </c>
      <c r="AP395" s="25" t="s">
        <v>96</v>
      </c>
      <c r="AQ395" s="25" t="s">
        <v>72</v>
      </c>
      <c r="AR395" s="25"/>
      <c r="AS395" s="25" t="s">
        <v>4811</v>
      </c>
      <c r="AT395" s="25" t="s">
        <v>4812</v>
      </c>
      <c r="AU395" s="25" t="s">
        <v>4813</v>
      </c>
      <c r="AV395" s="25"/>
      <c r="AW395" s="25" t="s">
        <v>96</v>
      </c>
      <c r="AX395" s="25" t="s">
        <v>96</v>
      </c>
      <c r="AY395" s="25"/>
      <c r="AZ395" s="25"/>
      <c r="BA395" s="25" t="s">
        <v>4799</v>
      </c>
      <c r="BB395" s="25" t="s">
        <v>4799</v>
      </c>
      <c r="BC395" s="22"/>
      <c r="BD395" s="22"/>
      <c r="BE395" s="43" t="s">
        <v>193</v>
      </c>
    </row>
    <row r="396" spans="1:57" ht="15" customHeight="1" x14ac:dyDescent="0.25">
      <c r="A396" s="17">
        <v>22</v>
      </c>
      <c r="B396" s="43" t="s">
        <v>4638</v>
      </c>
      <c r="C396" s="67" t="s">
        <v>152</v>
      </c>
      <c r="D396" s="62" t="s">
        <v>182</v>
      </c>
      <c r="E396" s="43" t="s">
        <v>60</v>
      </c>
      <c r="F396" s="43" t="s">
        <v>61</v>
      </c>
      <c r="G396" s="43" t="s">
        <v>57</v>
      </c>
      <c r="H396" s="43" t="s">
        <v>155</v>
      </c>
      <c r="I396" s="43" t="s">
        <v>836</v>
      </c>
      <c r="J396" s="44">
        <v>44409</v>
      </c>
      <c r="K396" s="44">
        <v>44561</v>
      </c>
      <c r="L396" s="43" t="s">
        <v>1130</v>
      </c>
      <c r="M396" s="63" t="s">
        <v>4645</v>
      </c>
      <c r="N396" s="43" t="s">
        <v>196</v>
      </c>
      <c r="O396" s="43" t="s">
        <v>1272</v>
      </c>
      <c r="P396" s="43" t="s">
        <v>3</v>
      </c>
      <c r="Q396" s="43" t="s">
        <v>69</v>
      </c>
      <c r="R396" s="25">
        <v>1</v>
      </c>
      <c r="S396" s="25">
        <v>0</v>
      </c>
      <c r="T396" s="25">
        <v>0</v>
      </c>
      <c r="U396" s="25">
        <v>0.4</v>
      </c>
      <c r="V396" s="25">
        <v>0.6</v>
      </c>
      <c r="W396" s="25">
        <v>0</v>
      </c>
      <c r="X396" s="25" t="s">
        <v>4814</v>
      </c>
      <c r="Y396" s="25">
        <v>0</v>
      </c>
      <c r="Z396" s="25" t="s">
        <v>4814</v>
      </c>
      <c r="AA396" s="25">
        <v>0.4</v>
      </c>
      <c r="AB396" s="25" t="s">
        <v>4815</v>
      </c>
      <c r="AC396" s="25"/>
      <c r="AD396" s="25"/>
      <c r="AE396" s="25">
        <f t="shared" si="44"/>
        <v>0.4</v>
      </c>
      <c r="AF396" s="21">
        <v>44295</v>
      </c>
      <c r="AG396" s="21">
        <v>44379</v>
      </c>
      <c r="AH396" s="21">
        <v>44481</v>
      </c>
      <c r="AI396" s="21"/>
      <c r="AJ396" s="23">
        <f t="shared" si="45"/>
        <v>0.4</v>
      </c>
      <c r="AK396" s="23" t="str">
        <f t="shared" si="46"/>
        <v/>
      </c>
      <c r="AL396" s="23" t="str">
        <f t="shared" si="47"/>
        <v/>
      </c>
      <c r="AM396" s="23">
        <f t="shared" si="48"/>
        <v>1</v>
      </c>
      <c r="AN396" s="23">
        <f t="shared" si="49"/>
        <v>0</v>
      </c>
      <c r="AO396" s="25" t="s">
        <v>96</v>
      </c>
      <c r="AP396" s="25" t="s">
        <v>96</v>
      </c>
      <c r="AQ396" s="25" t="s">
        <v>72</v>
      </c>
      <c r="AR396" s="25"/>
      <c r="AS396" s="25" t="s">
        <v>4811</v>
      </c>
      <c r="AT396" s="25" t="s">
        <v>4816</v>
      </c>
      <c r="AU396" s="25" t="s">
        <v>4745</v>
      </c>
      <c r="AV396" s="25"/>
      <c r="AW396" s="25" t="s">
        <v>96</v>
      </c>
      <c r="AX396" s="25" t="s">
        <v>96</v>
      </c>
      <c r="AY396" s="25"/>
      <c r="AZ396" s="25"/>
      <c r="BA396" s="25" t="s">
        <v>4799</v>
      </c>
      <c r="BB396" s="25" t="s">
        <v>4799</v>
      </c>
      <c r="BC396" s="22"/>
      <c r="BD396" s="22"/>
      <c r="BE396" s="43" t="s">
        <v>193</v>
      </c>
    </row>
    <row r="397" spans="1:57" ht="15" customHeight="1" x14ac:dyDescent="0.25">
      <c r="A397" s="17">
        <v>23</v>
      </c>
      <c r="B397" s="43" t="s">
        <v>4638</v>
      </c>
      <c r="C397" s="67" t="s">
        <v>200</v>
      </c>
      <c r="D397" s="62" t="s">
        <v>182</v>
      </c>
      <c r="E397" s="43" t="s">
        <v>60</v>
      </c>
      <c r="F397" s="43" t="s">
        <v>61</v>
      </c>
      <c r="G397" s="43" t="s">
        <v>57</v>
      </c>
      <c r="H397" s="43" t="s">
        <v>155</v>
      </c>
      <c r="I397" s="43" t="s">
        <v>825</v>
      </c>
      <c r="J397" s="44">
        <v>44378</v>
      </c>
      <c r="K397" s="44">
        <v>44408</v>
      </c>
      <c r="L397" s="43" t="s">
        <v>1130</v>
      </c>
      <c r="M397" s="63" t="s">
        <v>4645</v>
      </c>
      <c r="N397" s="43" t="s">
        <v>196</v>
      </c>
      <c r="O397" s="43" t="s">
        <v>1272</v>
      </c>
      <c r="P397" s="43" t="s">
        <v>3</v>
      </c>
      <c r="Q397" s="43" t="s">
        <v>69</v>
      </c>
      <c r="R397" s="25">
        <v>1</v>
      </c>
      <c r="S397" s="25">
        <v>0</v>
      </c>
      <c r="T397" s="25">
        <v>0</v>
      </c>
      <c r="U397" s="25">
        <v>0</v>
      </c>
      <c r="V397" s="25">
        <v>1</v>
      </c>
      <c r="W397" s="25">
        <v>0</v>
      </c>
      <c r="X397" s="25" t="s">
        <v>4814</v>
      </c>
      <c r="Y397" s="25">
        <v>0</v>
      </c>
      <c r="Z397" s="25" t="s">
        <v>4814</v>
      </c>
      <c r="AA397" s="25">
        <v>0</v>
      </c>
      <c r="AB397" s="25" t="s">
        <v>4817</v>
      </c>
      <c r="AC397" s="25"/>
      <c r="AD397" s="25"/>
      <c r="AE397" s="25">
        <f t="shared" si="44"/>
        <v>0</v>
      </c>
      <c r="AF397" s="21">
        <v>44295</v>
      </c>
      <c r="AG397" s="21">
        <v>44379</v>
      </c>
      <c r="AH397" s="21">
        <v>44481</v>
      </c>
      <c r="AI397" s="21"/>
      <c r="AJ397" s="23">
        <f t="shared" si="45"/>
        <v>0</v>
      </c>
      <c r="AK397" s="23" t="str">
        <f t="shared" si="46"/>
        <v/>
      </c>
      <c r="AL397" s="23" t="str">
        <f t="shared" si="47"/>
        <v/>
      </c>
      <c r="AM397" s="23" t="str">
        <f t="shared" si="48"/>
        <v/>
      </c>
      <c r="AN397" s="23">
        <f t="shared" si="49"/>
        <v>0</v>
      </c>
      <c r="AO397" s="25" t="s">
        <v>96</v>
      </c>
      <c r="AP397" s="25" t="s">
        <v>96</v>
      </c>
      <c r="AQ397" s="25" t="s">
        <v>72</v>
      </c>
      <c r="AR397" s="25"/>
      <c r="AS397" s="25" t="s">
        <v>4811</v>
      </c>
      <c r="AT397" s="25" t="s">
        <v>4818</v>
      </c>
      <c r="AU397" s="25" t="s">
        <v>4817</v>
      </c>
      <c r="AV397" s="25"/>
      <c r="AW397" s="25" t="s">
        <v>96</v>
      </c>
      <c r="AX397" s="25" t="s">
        <v>96</v>
      </c>
      <c r="AY397" s="25"/>
      <c r="AZ397" s="25"/>
      <c r="BA397" s="25" t="s">
        <v>4799</v>
      </c>
      <c r="BB397" s="25" t="s">
        <v>4799</v>
      </c>
      <c r="BC397" s="22"/>
      <c r="BD397" s="22"/>
      <c r="BE397" s="43" t="s">
        <v>193</v>
      </c>
    </row>
  </sheetData>
  <autoFilter ref="A1:BE374" xr:uid="{D4BB5C37-88F9-4CC8-A2BC-923CB21FA30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8CB0-94D2-410F-909C-2A6DCC733E6F}">
  <sheetPr codeName="Hoja2"/>
  <dimension ref="A1:IH74"/>
  <sheetViews>
    <sheetView tabSelected="1" topLeftCell="A48" workbookViewId="0">
      <selection activeCell="A69" sqref="A69"/>
    </sheetView>
  </sheetViews>
  <sheetFormatPr baseColWidth="10" defaultRowHeight="15" customHeight="1" x14ac:dyDescent="0.25"/>
  <sheetData>
    <row r="1" spans="1:242" ht="15" customHeight="1" x14ac:dyDescent="0.25">
      <c r="A1" s="27" t="s">
        <v>0</v>
      </c>
      <c r="B1" s="27" t="s">
        <v>1</v>
      </c>
      <c r="C1" s="27" t="s">
        <v>302</v>
      </c>
      <c r="D1" s="27" t="s">
        <v>2</v>
      </c>
      <c r="E1" s="27" t="s">
        <v>303</v>
      </c>
      <c r="F1" s="27" t="s">
        <v>304</v>
      </c>
      <c r="G1" s="27" t="s">
        <v>305</v>
      </c>
      <c r="H1" s="27" t="s">
        <v>306</v>
      </c>
      <c r="I1" s="27" t="s">
        <v>307</v>
      </c>
      <c r="J1" s="28" t="s">
        <v>308</v>
      </c>
      <c r="K1" s="28" t="s">
        <v>309</v>
      </c>
      <c r="L1" s="28" t="s">
        <v>310</v>
      </c>
      <c r="M1" s="29" t="s">
        <v>311</v>
      </c>
      <c r="N1" s="29" t="s">
        <v>312</v>
      </c>
      <c r="O1" s="29" t="s">
        <v>313</v>
      </c>
      <c r="P1" s="28" t="s">
        <v>314</v>
      </c>
      <c r="Q1" s="30" t="s">
        <v>315</v>
      </c>
      <c r="R1" s="30" t="s">
        <v>316</v>
      </c>
      <c r="S1" s="30" t="s">
        <v>317</v>
      </c>
      <c r="T1" s="30" t="s">
        <v>318</v>
      </c>
      <c r="U1" s="30" t="s">
        <v>319</v>
      </c>
      <c r="V1" s="30" t="s">
        <v>320</v>
      </c>
      <c r="W1" s="30" t="s">
        <v>321</v>
      </c>
      <c r="X1" s="30" t="s">
        <v>322</v>
      </c>
      <c r="Y1" s="30" t="s">
        <v>323</v>
      </c>
      <c r="Z1" s="30" t="s">
        <v>324</v>
      </c>
      <c r="AA1" s="30" t="s">
        <v>325</v>
      </c>
      <c r="AB1" s="30" t="s">
        <v>326</v>
      </c>
      <c r="AC1" s="30" t="s">
        <v>327</v>
      </c>
      <c r="AD1" s="30" t="s">
        <v>328</v>
      </c>
      <c r="AE1" s="30" t="s">
        <v>329</v>
      </c>
      <c r="AF1" s="30" t="s">
        <v>330</v>
      </c>
      <c r="AG1" s="30" t="s">
        <v>331</v>
      </c>
      <c r="AH1" s="30" t="s">
        <v>332</v>
      </c>
      <c r="AI1" s="30" t="s">
        <v>333</v>
      </c>
      <c r="AJ1" s="30" t="s">
        <v>334</v>
      </c>
      <c r="AK1" s="30" t="s">
        <v>335</v>
      </c>
      <c r="AL1" s="30" t="s">
        <v>336</v>
      </c>
      <c r="AM1" s="30" t="s">
        <v>337</v>
      </c>
      <c r="AN1" s="30" t="s">
        <v>338</v>
      </c>
      <c r="AO1" s="30" t="s">
        <v>339</v>
      </c>
      <c r="AP1" s="30" t="s">
        <v>340</v>
      </c>
      <c r="AQ1" s="30" t="s">
        <v>341</v>
      </c>
      <c r="AR1" s="30" t="s">
        <v>342</v>
      </c>
      <c r="AS1" s="30" t="s">
        <v>343</v>
      </c>
      <c r="AT1" s="30" t="s">
        <v>344</v>
      </c>
      <c r="AU1" s="30" t="s">
        <v>345</v>
      </c>
      <c r="AV1" s="30" t="s">
        <v>346</v>
      </c>
      <c r="AW1" s="30" t="s">
        <v>347</v>
      </c>
      <c r="AX1" s="30" t="s">
        <v>348</v>
      </c>
      <c r="AY1" s="31" t="s">
        <v>349</v>
      </c>
      <c r="AZ1" s="31" t="s">
        <v>350</v>
      </c>
      <c r="BA1" s="31" t="s">
        <v>351</v>
      </c>
      <c r="BB1" s="31" t="s">
        <v>352</v>
      </c>
      <c r="BC1" s="32" t="s">
        <v>353</v>
      </c>
      <c r="BD1" s="32" t="s">
        <v>354</v>
      </c>
      <c r="BE1" s="32" t="s">
        <v>355</v>
      </c>
      <c r="BF1" s="32" t="s">
        <v>356</v>
      </c>
      <c r="BG1" s="32" t="s">
        <v>357</v>
      </c>
      <c r="BH1" s="32" t="s">
        <v>358</v>
      </c>
      <c r="BI1" s="32" t="s">
        <v>359</v>
      </c>
      <c r="BJ1" s="32" t="s">
        <v>360</v>
      </c>
      <c r="BK1" s="33" t="s">
        <v>361</v>
      </c>
      <c r="BL1" s="33" t="s">
        <v>362</v>
      </c>
      <c r="BM1" s="33" t="s">
        <v>363</v>
      </c>
      <c r="BN1" s="33" t="s">
        <v>364</v>
      </c>
      <c r="BO1" s="33" t="s">
        <v>365</v>
      </c>
      <c r="BP1" s="34" t="s">
        <v>366</v>
      </c>
      <c r="BQ1" s="34" t="s">
        <v>367</v>
      </c>
      <c r="BR1" s="34" t="s">
        <v>368</v>
      </c>
      <c r="BS1" s="34" t="s">
        <v>369</v>
      </c>
      <c r="BT1" s="34" t="s">
        <v>370</v>
      </c>
      <c r="BU1" s="34" t="s">
        <v>371</v>
      </c>
      <c r="BV1" s="34" t="s">
        <v>372</v>
      </c>
      <c r="BW1" s="34" t="s">
        <v>373</v>
      </c>
      <c r="BX1" s="34" t="s">
        <v>374</v>
      </c>
      <c r="BY1" s="34" t="s">
        <v>375</v>
      </c>
      <c r="BZ1" s="34" t="s">
        <v>376</v>
      </c>
      <c r="CA1" s="34" t="s">
        <v>377</v>
      </c>
      <c r="CB1" s="34" t="s">
        <v>378</v>
      </c>
      <c r="CC1" s="34" t="s">
        <v>379</v>
      </c>
      <c r="CD1" s="34" t="s">
        <v>380</v>
      </c>
      <c r="CE1" s="34" t="s">
        <v>381</v>
      </c>
      <c r="CF1" s="34" t="s">
        <v>382</v>
      </c>
      <c r="CG1" s="34" t="s">
        <v>383</v>
      </c>
      <c r="CH1" s="34" t="s">
        <v>384</v>
      </c>
      <c r="CI1" s="34" t="s">
        <v>385</v>
      </c>
      <c r="CJ1" s="34" t="s">
        <v>386</v>
      </c>
      <c r="CK1" s="34" t="s">
        <v>387</v>
      </c>
      <c r="CL1" s="34" t="s">
        <v>388</v>
      </c>
      <c r="CM1" s="34" t="s">
        <v>389</v>
      </c>
      <c r="CN1" s="34" t="s">
        <v>390</v>
      </c>
      <c r="CO1" s="34" t="s">
        <v>391</v>
      </c>
      <c r="CP1" s="34" t="s">
        <v>392</v>
      </c>
      <c r="CQ1" s="34" t="s">
        <v>393</v>
      </c>
      <c r="CR1" s="34" t="s">
        <v>394</v>
      </c>
      <c r="CS1" s="34" t="s">
        <v>395</v>
      </c>
      <c r="CT1" s="34" t="s">
        <v>396</v>
      </c>
      <c r="CU1" s="34" t="s">
        <v>397</v>
      </c>
      <c r="CV1" s="34" t="s">
        <v>398</v>
      </c>
      <c r="CW1" s="34" t="s">
        <v>399</v>
      </c>
      <c r="CX1" s="31" t="s">
        <v>400</v>
      </c>
      <c r="CY1" s="31" t="s">
        <v>401</v>
      </c>
      <c r="CZ1" s="31" t="s">
        <v>402</v>
      </c>
      <c r="DA1" s="31" t="s">
        <v>403</v>
      </c>
      <c r="DB1" s="32" t="s">
        <v>404</v>
      </c>
      <c r="DC1" s="32" t="s">
        <v>405</v>
      </c>
      <c r="DD1" s="32" t="s">
        <v>406</v>
      </c>
      <c r="DE1" s="32" t="s">
        <v>407</v>
      </c>
      <c r="DF1" s="32" t="s">
        <v>408</v>
      </c>
      <c r="DG1" s="32" t="s">
        <v>409</v>
      </c>
      <c r="DH1" s="32" t="s">
        <v>410</v>
      </c>
      <c r="DI1" s="32" t="s">
        <v>411</v>
      </c>
      <c r="DJ1" s="34" t="s">
        <v>412</v>
      </c>
      <c r="DK1" s="34" t="s">
        <v>413</v>
      </c>
      <c r="DL1" s="34" t="s">
        <v>414</v>
      </c>
      <c r="DM1" s="34" t="s">
        <v>415</v>
      </c>
      <c r="DN1" s="34" t="s">
        <v>416</v>
      </c>
      <c r="DO1" s="35" t="s">
        <v>417</v>
      </c>
      <c r="DP1" s="35" t="s">
        <v>418</v>
      </c>
      <c r="DQ1" s="35" t="s">
        <v>419</v>
      </c>
      <c r="DR1" s="35" t="s">
        <v>420</v>
      </c>
      <c r="DS1" s="35" t="s">
        <v>421</v>
      </c>
      <c r="DT1" s="35" t="s">
        <v>422</v>
      </c>
      <c r="DU1" s="35" t="s">
        <v>423</v>
      </c>
      <c r="DV1" s="35" t="s">
        <v>424</v>
      </c>
      <c r="DW1" s="35" t="s">
        <v>425</v>
      </c>
      <c r="DX1" s="35" t="s">
        <v>426</v>
      </c>
      <c r="DY1" s="35" t="s">
        <v>427</v>
      </c>
      <c r="DZ1" s="35" t="s">
        <v>428</v>
      </c>
      <c r="EA1" s="35" t="s">
        <v>429</v>
      </c>
      <c r="EB1" s="35" t="s">
        <v>430</v>
      </c>
      <c r="EC1" s="35" t="s">
        <v>431</v>
      </c>
      <c r="ED1" s="35" t="s">
        <v>432</v>
      </c>
      <c r="EE1" s="35" t="s">
        <v>433</v>
      </c>
      <c r="EF1" s="35" t="s">
        <v>434</v>
      </c>
      <c r="EG1" s="35" t="s">
        <v>435</v>
      </c>
      <c r="EH1" s="35" t="s">
        <v>436</v>
      </c>
      <c r="EI1" s="35" t="s">
        <v>437</v>
      </c>
      <c r="EJ1" s="35" t="s">
        <v>438</v>
      </c>
      <c r="EK1" s="35" t="s">
        <v>439</v>
      </c>
      <c r="EL1" s="35" t="s">
        <v>440</v>
      </c>
      <c r="EM1" s="35" t="s">
        <v>441</v>
      </c>
      <c r="EN1" s="35" t="s">
        <v>442</v>
      </c>
      <c r="EO1" s="35" t="s">
        <v>443</v>
      </c>
      <c r="EP1" s="35" t="s">
        <v>444</v>
      </c>
      <c r="EQ1" s="35" t="s">
        <v>445</v>
      </c>
      <c r="ER1" s="35" t="s">
        <v>446</v>
      </c>
      <c r="ES1" s="35" t="s">
        <v>447</v>
      </c>
      <c r="ET1" s="35" t="s">
        <v>448</v>
      </c>
      <c r="EU1" s="35" t="s">
        <v>449</v>
      </c>
      <c r="EV1" s="35" t="s">
        <v>450</v>
      </c>
      <c r="EW1" s="31" t="s">
        <v>451</v>
      </c>
      <c r="EX1" s="31" t="s">
        <v>452</v>
      </c>
      <c r="EY1" s="31" t="s">
        <v>453</v>
      </c>
      <c r="EZ1" s="31" t="s">
        <v>454</v>
      </c>
      <c r="FA1" s="32" t="s">
        <v>455</v>
      </c>
      <c r="FB1" s="32" t="s">
        <v>456</v>
      </c>
      <c r="FC1" s="32" t="s">
        <v>457</v>
      </c>
      <c r="FD1" s="32" t="s">
        <v>458</v>
      </c>
      <c r="FE1" s="32" t="s">
        <v>459</v>
      </c>
      <c r="FF1" s="32" t="s">
        <v>460</v>
      </c>
      <c r="FG1" s="32" t="s">
        <v>461</v>
      </c>
      <c r="FH1" s="32" t="s">
        <v>462</v>
      </c>
      <c r="FI1" s="35" t="s">
        <v>463</v>
      </c>
      <c r="FJ1" s="35" t="s">
        <v>464</v>
      </c>
      <c r="FK1" s="35" t="s">
        <v>465</v>
      </c>
      <c r="FL1" s="35" t="s">
        <v>466</v>
      </c>
      <c r="FM1" s="35" t="s">
        <v>467</v>
      </c>
      <c r="FN1" s="36" t="s">
        <v>468</v>
      </c>
      <c r="FO1" s="36" t="s">
        <v>469</v>
      </c>
      <c r="FP1" s="36" t="s">
        <v>470</v>
      </c>
      <c r="FQ1" s="36" t="s">
        <v>471</v>
      </c>
      <c r="FR1" s="36" t="s">
        <v>472</v>
      </c>
      <c r="FS1" s="36" t="s">
        <v>473</v>
      </c>
      <c r="FT1" s="36" t="s">
        <v>474</v>
      </c>
      <c r="FU1" s="36" t="s">
        <v>475</v>
      </c>
      <c r="FV1" s="36" t="s">
        <v>476</v>
      </c>
      <c r="FW1" s="36" t="s">
        <v>477</v>
      </c>
      <c r="FX1" s="36" t="s">
        <v>478</v>
      </c>
      <c r="FY1" s="36" t="s">
        <v>479</v>
      </c>
      <c r="FZ1" s="36" t="s">
        <v>480</v>
      </c>
      <c r="GA1" s="36" t="s">
        <v>481</v>
      </c>
      <c r="GB1" s="36" t="s">
        <v>482</v>
      </c>
      <c r="GC1" s="36" t="s">
        <v>483</v>
      </c>
      <c r="GD1" s="36" t="s">
        <v>484</v>
      </c>
      <c r="GE1" s="36" t="s">
        <v>485</v>
      </c>
      <c r="GF1" s="36" t="s">
        <v>486</v>
      </c>
      <c r="GG1" s="36" t="s">
        <v>487</v>
      </c>
      <c r="GH1" s="36" t="s">
        <v>488</v>
      </c>
      <c r="GI1" s="36" t="s">
        <v>489</v>
      </c>
      <c r="GJ1" s="36" t="s">
        <v>490</v>
      </c>
      <c r="GK1" s="36" t="s">
        <v>491</v>
      </c>
      <c r="GL1" s="36" t="s">
        <v>492</v>
      </c>
      <c r="GM1" s="36" t="s">
        <v>493</v>
      </c>
      <c r="GN1" s="36" t="s">
        <v>494</v>
      </c>
      <c r="GO1" s="36" t="s">
        <v>495</v>
      </c>
      <c r="GP1" s="36" t="s">
        <v>496</v>
      </c>
      <c r="GQ1" s="36" t="s">
        <v>497</v>
      </c>
      <c r="GR1" s="36" t="s">
        <v>498</v>
      </c>
      <c r="GS1" s="36" t="s">
        <v>499</v>
      </c>
      <c r="GT1" s="36" t="s">
        <v>500</v>
      </c>
      <c r="GU1" s="36" t="s">
        <v>501</v>
      </c>
      <c r="GV1" s="31" t="s">
        <v>502</v>
      </c>
      <c r="GW1" s="31" t="s">
        <v>503</v>
      </c>
      <c r="GX1" s="31" t="s">
        <v>504</v>
      </c>
      <c r="GY1" s="31" t="s">
        <v>505</v>
      </c>
      <c r="GZ1" s="32" t="s">
        <v>506</v>
      </c>
      <c r="HA1" s="32" t="s">
        <v>507</v>
      </c>
      <c r="HB1" s="32" t="s">
        <v>508</v>
      </c>
      <c r="HC1" s="32" t="s">
        <v>509</v>
      </c>
      <c r="HD1" s="32" t="s">
        <v>510</v>
      </c>
      <c r="HE1" s="32" t="s">
        <v>511</v>
      </c>
      <c r="HF1" s="32" t="s">
        <v>512</v>
      </c>
      <c r="HG1" s="32" t="s">
        <v>513</v>
      </c>
      <c r="HH1" s="36" t="s">
        <v>514</v>
      </c>
      <c r="HI1" s="36" t="s">
        <v>515</v>
      </c>
      <c r="HJ1" s="36" t="s">
        <v>516</v>
      </c>
      <c r="HK1" s="36" t="s">
        <v>517</v>
      </c>
      <c r="HL1" s="36" t="s">
        <v>518</v>
      </c>
      <c r="HM1" s="27" t="s">
        <v>519</v>
      </c>
      <c r="HN1" s="37" t="s">
        <v>520</v>
      </c>
      <c r="HO1" s="37" t="s">
        <v>521</v>
      </c>
      <c r="HP1" s="27" t="s">
        <v>522</v>
      </c>
      <c r="HQ1" s="30" t="s">
        <v>523</v>
      </c>
      <c r="HR1" s="30" t="s">
        <v>524</v>
      </c>
      <c r="HS1" s="30" t="s">
        <v>525</v>
      </c>
      <c r="HT1" s="30" t="s">
        <v>526</v>
      </c>
      <c r="HU1" s="34" t="s">
        <v>527</v>
      </c>
      <c r="HV1" s="34" t="s">
        <v>528</v>
      </c>
      <c r="HW1" s="34" t="s">
        <v>529</v>
      </c>
      <c r="HX1" s="34" t="s">
        <v>530</v>
      </c>
      <c r="HY1" s="35" t="s">
        <v>531</v>
      </c>
      <c r="HZ1" s="35" t="s">
        <v>532</v>
      </c>
      <c r="IA1" s="35" t="s">
        <v>533</v>
      </c>
      <c r="IB1" s="35" t="s">
        <v>534</v>
      </c>
      <c r="IC1" s="36" t="s">
        <v>535</v>
      </c>
      <c r="ID1" s="36" t="s">
        <v>536</v>
      </c>
      <c r="IE1" s="36" t="s">
        <v>537</v>
      </c>
      <c r="IF1" s="36" t="s">
        <v>538</v>
      </c>
      <c r="IG1" s="27" t="s">
        <v>539</v>
      </c>
      <c r="IH1" s="27" t="s">
        <v>540</v>
      </c>
    </row>
    <row r="2" spans="1:242" ht="15" customHeight="1" x14ac:dyDescent="0.25">
      <c r="A2" t="s">
        <v>541</v>
      </c>
      <c r="B2" t="s">
        <v>57</v>
      </c>
      <c r="C2" s="38" t="s">
        <v>542</v>
      </c>
      <c r="D2" t="s">
        <v>58</v>
      </c>
      <c r="E2" s="38" t="s">
        <v>543</v>
      </c>
      <c r="F2" s="38" t="s">
        <v>544</v>
      </c>
      <c r="G2" s="38" t="s">
        <v>545</v>
      </c>
      <c r="H2" s="38" t="s">
        <v>546</v>
      </c>
      <c r="I2" s="38" t="s">
        <v>547</v>
      </c>
      <c r="J2" s="38">
        <v>3</v>
      </c>
      <c r="K2" s="38">
        <v>4</v>
      </c>
      <c r="L2" s="38" t="s">
        <v>548</v>
      </c>
      <c r="M2" s="38">
        <v>2</v>
      </c>
      <c r="N2" s="38">
        <v>3</v>
      </c>
      <c r="O2" s="38" t="s">
        <v>549</v>
      </c>
      <c r="P2" s="38" t="s">
        <v>550</v>
      </c>
      <c r="Q2" s="38" t="s">
        <v>551</v>
      </c>
      <c r="R2" s="38" t="s">
        <v>552</v>
      </c>
      <c r="S2" s="38" t="s">
        <v>553</v>
      </c>
      <c r="T2" s="38" t="s">
        <v>554</v>
      </c>
      <c r="U2" s="38" t="s">
        <v>555</v>
      </c>
      <c r="V2" s="38" t="s">
        <v>556</v>
      </c>
      <c r="W2" s="38" t="s">
        <v>556</v>
      </c>
      <c r="X2" s="38" t="s">
        <v>556</v>
      </c>
      <c r="Y2" s="38" t="s">
        <v>557</v>
      </c>
      <c r="Z2" s="38" t="s">
        <v>558</v>
      </c>
      <c r="AA2" s="38" t="s">
        <v>559</v>
      </c>
      <c r="AB2" s="38" t="s">
        <v>560</v>
      </c>
      <c r="AC2" s="38" t="s">
        <v>559</v>
      </c>
      <c r="AD2" s="38" t="s">
        <v>559</v>
      </c>
      <c r="AE2" s="38">
        <v>100</v>
      </c>
      <c r="AF2" s="38" t="s">
        <v>66</v>
      </c>
      <c r="AG2" s="38" t="s">
        <v>561</v>
      </c>
      <c r="AH2" s="38">
        <f t="shared" ref="AH2:AH6" si="0">SUM(AI2:AL2)</f>
        <v>12</v>
      </c>
      <c r="AI2" s="38">
        <v>3</v>
      </c>
      <c r="AJ2" s="38">
        <v>3</v>
      </c>
      <c r="AK2" s="38">
        <v>3</v>
      </c>
      <c r="AL2" s="38">
        <v>3</v>
      </c>
      <c r="AM2" s="38">
        <v>3</v>
      </c>
      <c r="AN2" s="38" t="s">
        <v>562</v>
      </c>
      <c r="AO2" s="38">
        <v>3</v>
      </c>
      <c r="AP2" s="38" t="s">
        <v>562</v>
      </c>
      <c r="AQ2" s="38">
        <v>3</v>
      </c>
      <c r="AR2" s="38" t="s">
        <v>563</v>
      </c>
      <c r="AS2" s="38"/>
      <c r="AT2" s="38"/>
      <c r="AU2" s="39">
        <v>44295</v>
      </c>
      <c r="AV2" s="39">
        <v>44386</v>
      </c>
      <c r="AW2" s="39">
        <v>44477</v>
      </c>
      <c r="AX2" s="39"/>
      <c r="AY2" s="38" t="s">
        <v>72</v>
      </c>
      <c r="AZ2" s="38" t="s">
        <v>72</v>
      </c>
      <c r="BA2" s="38" t="s">
        <v>72</v>
      </c>
      <c r="BB2" s="38"/>
      <c r="BC2" s="38" t="s">
        <v>72</v>
      </c>
      <c r="BD2" s="38" t="s">
        <v>72</v>
      </c>
      <c r="BE2" s="38"/>
      <c r="BF2" s="38"/>
      <c r="BG2" s="38" t="s">
        <v>564</v>
      </c>
      <c r="BH2" s="38" t="s">
        <v>565</v>
      </c>
      <c r="BI2" s="38"/>
      <c r="BJ2" s="38"/>
      <c r="BK2" s="40">
        <f t="shared" ref="BK2:BK6" si="1">IFERROR(IF(AI2=0,"",IF((AM2/AI2)&gt;1,1,(AM2/AI2))),"")</f>
        <v>1</v>
      </c>
      <c r="BL2" s="40">
        <f t="shared" ref="BL2:BL6" si="2">IFERROR(IF(AJ2=0,"",IF((AO2/AJ2)&gt;1,1,(AO2/AJ2))),"")</f>
        <v>1</v>
      </c>
      <c r="BM2" s="40">
        <f t="shared" ref="BM2:BM6" si="3">IFERROR(IF(AK2=0,"",IF((AQ2/AK2)&gt;1,1,(AQ2/AK2))),"")</f>
        <v>1</v>
      </c>
      <c r="BN2" s="40">
        <f t="shared" ref="BN2:BN6" si="4">IFERROR(IF(AL2=0,"",IF((AS2/AL2)&gt;1,1,(AS2/AL2))),"")</f>
        <v>0</v>
      </c>
      <c r="BO2" s="40">
        <f t="shared" ref="BO2:BO6" si="5">IFERROR(IF((AM2+AO2+AQ2+AS2)/AH2&gt;1,1,(AM2+AO2+AQ2+AS2)/AH2),"")</f>
        <v>0.75</v>
      </c>
      <c r="BP2" s="38" t="s">
        <v>566</v>
      </c>
      <c r="BQ2" s="38" t="s">
        <v>552</v>
      </c>
      <c r="BR2" s="38" t="s">
        <v>553</v>
      </c>
      <c r="BS2" s="38" t="s">
        <v>567</v>
      </c>
      <c r="BT2" s="38" t="s">
        <v>555</v>
      </c>
      <c r="BU2" s="38" t="s">
        <v>556</v>
      </c>
      <c r="BV2" s="38" t="s">
        <v>556</v>
      </c>
      <c r="BW2" s="38" t="s">
        <v>556</v>
      </c>
      <c r="BX2" s="38" t="s">
        <v>557</v>
      </c>
      <c r="BY2" s="38" t="s">
        <v>558</v>
      </c>
      <c r="BZ2" s="38" t="s">
        <v>559</v>
      </c>
      <c r="CA2" s="38" t="s">
        <v>560</v>
      </c>
      <c r="CB2" s="38" t="s">
        <v>559</v>
      </c>
      <c r="CC2" s="38" t="s">
        <v>559</v>
      </c>
      <c r="CD2" s="38">
        <v>100</v>
      </c>
      <c r="CE2" s="38" t="s">
        <v>66</v>
      </c>
      <c r="CF2" s="38" t="s">
        <v>561</v>
      </c>
      <c r="CG2" s="38">
        <f>SUM(CH2:CK2)</f>
        <v>12</v>
      </c>
      <c r="CH2" s="38">
        <v>3</v>
      </c>
      <c r="CI2" s="38">
        <v>3</v>
      </c>
      <c r="CJ2" s="38">
        <v>3</v>
      </c>
      <c r="CK2" s="38">
        <v>3</v>
      </c>
      <c r="CL2" s="38">
        <v>3</v>
      </c>
      <c r="CM2" s="38" t="s">
        <v>568</v>
      </c>
      <c r="CN2" s="38">
        <v>3</v>
      </c>
      <c r="CO2" s="38" t="s">
        <v>569</v>
      </c>
      <c r="CP2" s="38">
        <v>3</v>
      </c>
      <c r="CQ2" s="38" t="s">
        <v>570</v>
      </c>
      <c r="CR2" s="38"/>
      <c r="CS2" s="38"/>
      <c r="CT2" s="39">
        <v>44295</v>
      </c>
      <c r="CU2" s="39">
        <v>44386</v>
      </c>
      <c r="CV2" s="39">
        <v>44477</v>
      </c>
      <c r="CW2" s="39"/>
      <c r="CX2" s="38" t="s">
        <v>72</v>
      </c>
      <c r="CY2" s="38" t="s">
        <v>72</v>
      </c>
      <c r="CZ2" s="38" t="s">
        <v>72</v>
      </c>
      <c r="DA2" s="38"/>
      <c r="DB2" s="38" t="s">
        <v>72</v>
      </c>
      <c r="DC2" s="38" t="s">
        <v>72</v>
      </c>
      <c r="DD2" s="38"/>
      <c r="DE2" s="38"/>
      <c r="DF2" s="38" t="s">
        <v>571</v>
      </c>
      <c r="DG2" s="38" t="s">
        <v>572</v>
      </c>
      <c r="DH2" s="38"/>
      <c r="DI2" s="38"/>
      <c r="DJ2" s="40">
        <f t="shared" ref="DJ2:DJ6" si="6">IFERROR(IF(CH2=0,"",IF((CL2/CH2)&gt;1,1,(CL2/CH2))),"")</f>
        <v>1</v>
      </c>
      <c r="DK2" s="40">
        <f t="shared" ref="DK2:DK6" si="7">IFERROR(IF(CI2=0,"",IF((CN2/CI2)&gt;1,1,(CN2/CI2))),"")</f>
        <v>1</v>
      </c>
      <c r="DL2" s="40">
        <f t="shared" ref="DL2:DL6" si="8">IFERROR(IF(CJ2=0,"",IF((CP2/CJ2)&gt;1,1,(CP2/CJ2))),"")</f>
        <v>1</v>
      </c>
      <c r="DM2" s="40">
        <f t="shared" ref="DM2:DM6" si="9">IFERROR(IF(CK2=0,"",IF((CR2/CK2)&gt;1,1,(CR2/CK2))),"")</f>
        <v>0</v>
      </c>
      <c r="DN2" s="40">
        <f t="shared" ref="DN2:DN6" si="10">IFERROR(IF((CL2+CN2+CP2+CR2)/CG2&gt;1,1,(CL2+CN2+CP2+CR2)/CG2),"")</f>
        <v>0.75</v>
      </c>
      <c r="DO2" s="38" t="s">
        <v>573</v>
      </c>
      <c r="DP2" s="38" t="s">
        <v>552</v>
      </c>
      <c r="DQ2" s="38" t="s">
        <v>553</v>
      </c>
      <c r="DR2" s="38" t="s">
        <v>574</v>
      </c>
      <c r="DS2" s="38" t="s">
        <v>575</v>
      </c>
      <c r="DT2" s="38" t="s">
        <v>556</v>
      </c>
      <c r="DU2" s="38" t="s">
        <v>556</v>
      </c>
      <c r="DV2" s="38" t="s">
        <v>556</v>
      </c>
      <c r="DW2" s="38" t="s">
        <v>576</v>
      </c>
      <c r="DX2" s="38" t="s">
        <v>577</v>
      </c>
      <c r="DY2" s="38" t="s">
        <v>578</v>
      </c>
      <c r="DZ2" s="38" t="s">
        <v>560</v>
      </c>
      <c r="EA2" s="38" t="s">
        <v>559</v>
      </c>
      <c r="EB2" s="38" t="s">
        <v>578</v>
      </c>
      <c r="EC2" s="38">
        <v>50</v>
      </c>
      <c r="ED2" s="38" t="s">
        <v>66</v>
      </c>
      <c r="EE2" s="38" t="s">
        <v>579</v>
      </c>
      <c r="EF2" s="38">
        <f>SUM(EG2:EJ2)</f>
        <v>751</v>
      </c>
      <c r="EG2" s="38">
        <v>426</v>
      </c>
      <c r="EH2" s="38">
        <v>173</v>
      </c>
      <c r="EI2" s="38">
        <v>152</v>
      </c>
      <c r="EJ2" s="38">
        <v>0</v>
      </c>
      <c r="EK2" s="38">
        <v>426</v>
      </c>
      <c r="EL2" s="38" t="s">
        <v>580</v>
      </c>
      <c r="EM2" s="38">
        <v>173</v>
      </c>
      <c r="EN2" s="38" t="s">
        <v>581</v>
      </c>
      <c r="EO2" s="38">
        <v>152</v>
      </c>
      <c r="EP2" s="38" t="s">
        <v>582</v>
      </c>
      <c r="EQ2" s="38"/>
      <c r="ER2" s="38"/>
      <c r="ES2" s="39">
        <v>44295</v>
      </c>
      <c r="ET2" s="39">
        <v>44386</v>
      </c>
      <c r="EU2" s="39">
        <v>44477</v>
      </c>
      <c r="EV2" s="39"/>
      <c r="EW2" s="38" t="s">
        <v>72</v>
      </c>
      <c r="EX2" s="38" t="s">
        <v>72</v>
      </c>
      <c r="EY2" s="38" t="s">
        <v>72</v>
      </c>
      <c r="EZ2" s="38"/>
      <c r="FA2" s="38" t="s">
        <v>72</v>
      </c>
      <c r="FB2" s="38" t="s">
        <v>72</v>
      </c>
      <c r="FC2" s="38"/>
      <c r="FD2" s="38"/>
      <c r="FE2" s="38" t="s">
        <v>583</v>
      </c>
      <c r="FF2" s="38" t="s">
        <v>584</v>
      </c>
      <c r="FG2" s="38"/>
      <c r="FH2" s="38"/>
      <c r="FI2" s="40">
        <f t="shared" ref="FI2:FI6" si="11">IFERROR(IF(EG2=0,"",IF((EK2/EG2)&gt;1,1,(EK2/EG2))),"")</f>
        <v>1</v>
      </c>
      <c r="FJ2" s="40">
        <f t="shared" ref="FJ2:FJ6" si="12">IFERROR(IF(EH2=0,"",IF((EM2/EH2)&gt;1,1,(EM2/EH2))),"")</f>
        <v>1</v>
      </c>
      <c r="FK2" s="40">
        <f t="shared" ref="FK2:FK6" si="13">IFERROR(IF(EI2=0,"",IF((EO2/EI2)&gt;1,1,(EO2/EI2))),"")</f>
        <v>1</v>
      </c>
      <c r="FL2" s="40" t="str">
        <f t="shared" ref="FL2:FL6" si="14">IFERROR(IF(EJ2=0,"",IF((EQ2/EJ2)&gt;1,1,(EQ2/EJ2))),"")</f>
        <v/>
      </c>
      <c r="FM2" s="40">
        <f t="shared" ref="FM2:FM6" si="15">IFERROR(IF((EK2+EM2+EO2+EQ2)/EF2&gt;1,1,(EK2+EM2+EO2+EQ2)/EF2),"")</f>
        <v>1</v>
      </c>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9">
        <v>44295</v>
      </c>
      <c r="GS2" s="39">
        <v>44386</v>
      </c>
      <c r="GT2" s="39">
        <v>44477</v>
      </c>
      <c r="GU2" s="39"/>
      <c r="GV2" s="38"/>
      <c r="GW2" s="38"/>
      <c r="GX2" s="38"/>
      <c r="GY2" s="38"/>
      <c r="GZ2" s="38"/>
      <c r="HA2" s="38"/>
      <c r="HB2" s="38"/>
      <c r="HC2" s="38"/>
      <c r="HD2" s="38"/>
      <c r="HE2" s="38"/>
      <c r="HF2" s="38"/>
      <c r="HG2" s="38"/>
      <c r="HH2" s="40" t="str">
        <f t="shared" ref="HH2:HH6" si="16">IFERROR(IF(GF2=0,"",IF((GJ2/GF2)&gt;1,1,(GJ2/GF2))),"")</f>
        <v/>
      </c>
      <c r="HI2" s="40" t="str">
        <f t="shared" ref="HI2:HI6" si="17">IFERROR(IF(GG2=0,"",IF((GL2/GG2)&gt;1,1,(GL2/GG2))),"")</f>
        <v/>
      </c>
      <c r="HJ2" s="40" t="str">
        <f t="shared" ref="HJ2:HJ6" si="18">IFERROR(IF(GH2=0,"",IF((GN2/GH2)&gt;1,1,(GN2/GH2))),"")</f>
        <v/>
      </c>
      <c r="HK2" s="40" t="str">
        <f t="shared" ref="HK2:HK6" si="19">IFERROR(IF(GI2=0,"",IF((GP2/GI2)&gt;1,1,(GP2/GI2))),"")</f>
        <v/>
      </c>
      <c r="HL2" s="40" t="str">
        <f t="shared" ref="HL2:HL6" si="20">IFERROR(IF((GJ2+GL2+GN2+GP2)/GE2&gt;1,1,(GJ2+GL2+GN2+GP2)/GE2),"")</f>
        <v/>
      </c>
      <c r="HM2" s="38"/>
      <c r="HN2" s="38"/>
      <c r="HO2" s="38">
        <f t="shared" ref="HO2:HO6" si="21">IF(Q2&lt;&gt;"",1,0)+IF(BP2&lt;&gt;"",1,0)+IF(DO2&lt;&gt;"",1,0)+IF(FN2&lt;&gt;"",1,0)</f>
        <v>3</v>
      </c>
      <c r="HP2" s="38"/>
      <c r="HQ2" s="41" t="s">
        <v>585</v>
      </c>
      <c r="HR2" s="41" t="s">
        <v>586</v>
      </c>
      <c r="HS2" s="41" t="s">
        <v>587</v>
      </c>
      <c r="HT2" s="41"/>
      <c r="HU2" s="41" t="s">
        <v>588</v>
      </c>
      <c r="HV2" s="41" t="s">
        <v>589</v>
      </c>
      <c r="HW2" s="41" t="s">
        <v>590</v>
      </c>
      <c r="HX2" s="41"/>
      <c r="HY2" s="41" t="s">
        <v>591</v>
      </c>
      <c r="HZ2" s="41" t="s">
        <v>592</v>
      </c>
      <c r="IA2" s="42" t="s">
        <v>593</v>
      </c>
      <c r="IB2" s="42"/>
      <c r="IC2" s="42"/>
      <c r="ID2" s="42"/>
      <c r="IE2" s="42"/>
      <c r="IF2" s="42"/>
      <c r="IG2" t="s">
        <v>594</v>
      </c>
      <c r="IH2" s="38" t="s">
        <v>595</v>
      </c>
    </row>
    <row r="3" spans="1:242" ht="15" customHeight="1" x14ac:dyDescent="0.25">
      <c r="A3" t="s">
        <v>596</v>
      </c>
      <c r="B3" t="s">
        <v>57</v>
      </c>
      <c r="C3" s="38" t="s">
        <v>597</v>
      </c>
      <c r="D3" t="s">
        <v>58</v>
      </c>
      <c r="E3" s="38" t="s">
        <v>598</v>
      </c>
      <c r="F3" s="38" t="s">
        <v>599</v>
      </c>
      <c r="G3" s="38" t="s">
        <v>600</v>
      </c>
      <c r="H3" s="38" t="s">
        <v>601</v>
      </c>
      <c r="I3" s="38" t="s">
        <v>602</v>
      </c>
      <c r="J3" s="38">
        <v>1</v>
      </c>
      <c r="K3" s="38">
        <v>3</v>
      </c>
      <c r="L3" s="38" t="s">
        <v>549</v>
      </c>
      <c r="M3" s="38">
        <v>1</v>
      </c>
      <c r="N3" s="38">
        <v>2</v>
      </c>
      <c r="O3" s="38" t="s">
        <v>603</v>
      </c>
      <c r="P3" s="38" t="s">
        <v>550</v>
      </c>
      <c r="Q3" s="38" t="s">
        <v>604</v>
      </c>
      <c r="R3" s="38" t="s">
        <v>552</v>
      </c>
      <c r="S3" s="38" t="s">
        <v>553</v>
      </c>
      <c r="T3" s="38" t="s">
        <v>605</v>
      </c>
      <c r="U3" s="38" t="s">
        <v>575</v>
      </c>
      <c r="V3" s="38" t="s">
        <v>556</v>
      </c>
      <c r="W3" s="38" t="s">
        <v>556</v>
      </c>
      <c r="X3" s="38" t="s">
        <v>556</v>
      </c>
      <c r="Y3" s="38" t="s">
        <v>576</v>
      </c>
      <c r="Z3" s="38" t="s">
        <v>558</v>
      </c>
      <c r="AA3" s="38" t="s">
        <v>578</v>
      </c>
      <c r="AB3" s="38" t="s">
        <v>560</v>
      </c>
      <c r="AC3" s="38" t="s">
        <v>559</v>
      </c>
      <c r="AD3" s="38" t="s">
        <v>578</v>
      </c>
      <c r="AE3" s="38">
        <v>50</v>
      </c>
      <c r="AF3" s="38" t="s">
        <v>66</v>
      </c>
      <c r="AG3" s="38" t="s">
        <v>579</v>
      </c>
      <c r="AH3" s="38">
        <f t="shared" si="0"/>
        <v>1</v>
      </c>
      <c r="AI3" s="38">
        <v>0</v>
      </c>
      <c r="AJ3" s="38">
        <v>0</v>
      </c>
      <c r="AK3" s="38">
        <v>1</v>
      </c>
      <c r="AL3" s="38">
        <v>0</v>
      </c>
      <c r="AM3" s="38">
        <v>0</v>
      </c>
      <c r="AN3" s="38" t="s">
        <v>606</v>
      </c>
      <c r="AO3" s="38">
        <v>0</v>
      </c>
      <c r="AP3" s="38" t="s">
        <v>188</v>
      </c>
      <c r="AQ3" s="38">
        <v>1</v>
      </c>
      <c r="AR3" s="38" t="s">
        <v>607</v>
      </c>
      <c r="AS3" s="38"/>
      <c r="AT3" s="38"/>
      <c r="AU3" s="39">
        <v>44295</v>
      </c>
      <c r="AV3" s="39">
        <v>44386</v>
      </c>
      <c r="AW3" s="39">
        <v>44477</v>
      </c>
      <c r="AX3" s="39"/>
      <c r="AY3" s="38" t="s">
        <v>96</v>
      </c>
      <c r="AZ3" s="38" t="s">
        <v>96</v>
      </c>
      <c r="BA3" s="38" t="s">
        <v>72</v>
      </c>
      <c r="BB3" s="38"/>
      <c r="BC3" s="38" t="s">
        <v>96</v>
      </c>
      <c r="BD3" s="38" t="s">
        <v>96</v>
      </c>
      <c r="BE3" s="38"/>
      <c r="BF3" s="38"/>
      <c r="BG3" s="38" t="s">
        <v>96</v>
      </c>
      <c r="BH3" s="38" t="s">
        <v>96</v>
      </c>
      <c r="BI3" s="38"/>
      <c r="BJ3" s="38"/>
      <c r="BK3" s="40" t="str">
        <f t="shared" si="1"/>
        <v/>
      </c>
      <c r="BL3" s="40" t="str">
        <f t="shared" si="2"/>
        <v/>
      </c>
      <c r="BM3" s="40">
        <f t="shared" si="3"/>
        <v>1</v>
      </c>
      <c r="BN3" s="40" t="str">
        <f t="shared" si="4"/>
        <v/>
      </c>
      <c r="BO3" s="40">
        <f t="shared" si="5"/>
        <v>1</v>
      </c>
      <c r="BP3" s="38" t="s">
        <v>608</v>
      </c>
      <c r="BQ3" s="38" t="s">
        <v>552</v>
      </c>
      <c r="BR3" s="38" t="s">
        <v>553</v>
      </c>
      <c r="BS3" s="38" t="s">
        <v>609</v>
      </c>
      <c r="BT3" s="38" t="s">
        <v>575</v>
      </c>
      <c r="BU3" s="38" t="s">
        <v>556</v>
      </c>
      <c r="BV3" s="38" t="s">
        <v>556</v>
      </c>
      <c r="BW3" s="38" t="s">
        <v>556</v>
      </c>
      <c r="BX3" s="38" t="s">
        <v>610</v>
      </c>
      <c r="BY3" s="38" t="s">
        <v>558</v>
      </c>
      <c r="BZ3" s="38" t="s">
        <v>578</v>
      </c>
      <c r="CA3" s="38" t="s">
        <v>560</v>
      </c>
      <c r="CB3" s="38" t="s">
        <v>559</v>
      </c>
      <c r="CC3" s="38" t="s">
        <v>578</v>
      </c>
      <c r="CD3" s="38">
        <v>50</v>
      </c>
      <c r="CE3" s="38" t="s">
        <v>66</v>
      </c>
      <c r="CF3" s="38" t="s">
        <v>579</v>
      </c>
      <c r="CG3" s="38">
        <f>SUM(CH3:CK3)</f>
        <v>20</v>
      </c>
      <c r="CH3" s="38">
        <v>9</v>
      </c>
      <c r="CI3" s="38">
        <v>9</v>
      </c>
      <c r="CJ3" s="38">
        <v>2</v>
      </c>
      <c r="CK3" s="38">
        <v>0</v>
      </c>
      <c r="CL3" s="38">
        <v>9</v>
      </c>
      <c r="CM3" s="38" t="s">
        <v>611</v>
      </c>
      <c r="CN3" s="38">
        <v>9</v>
      </c>
      <c r="CO3" s="38" t="s">
        <v>612</v>
      </c>
      <c r="CP3" s="38">
        <v>2</v>
      </c>
      <c r="CQ3" s="38" t="s">
        <v>613</v>
      </c>
      <c r="CR3" s="38"/>
      <c r="CS3" s="38"/>
      <c r="CT3" s="39">
        <v>44295</v>
      </c>
      <c r="CU3" s="39">
        <v>44386</v>
      </c>
      <c r="CV3" s="39">
        <v>44477</v>
      </c>
      <c r="CW3" s="39"/>
      <c r="CX3" s="38" t="s">
        <v>72</v>
      </c>
      <c r="CY3" s="38" t="s">
        <v>72</v>
      </c>
      <c r="CZ3" s="38" t="s">
        <v>72</v>
      </c>
      <c r="DA3" s="38"/>
      <c r="DB3" s="38" t="s">
        <v>72</v>
      </c>
      <c r="DC3" s="38" t="s">
        <v>72</v>
      </c>
      <c r="DD3" s="38"/>
      <c r="DE3" s="38"/>
      <c r="DF3" s="38" t="s">
        <v>614</v>
      </c>
      <c r="DG3" s="38" t="s">
        <v>615</v>
      </c>
      <c r="DH3" s="38"/>
      <c r="DI3" s="38"/>
      <c r="DJ3" s="40">
        <f t="shared" si="6"/>
        <v>1</v>
      </c>
      <c r="DK3" s="40">
        <f t="shared" si="7"/>
        <v>1</v>
      </c>
      <c r="DL3" s="40">
        <f t="shared" si="8"/>
        <v>1</v>
      </c>
      <c r="DM3" s="40" t="str">
        <f t="shared" si="9"/>
        <v/>
      </c>
      <c r="DN3" s="40">
        <f t="shared" si="10"/>
        <v>1</v>
      </c>
      <c r="DO3" s="38" t="s">
        <v>616</v>
      </c>
      <c r="DP3" s="38" t="s">
        <v>552</v>
      </c>
      <c r="DQ3" s="38" t="s">
        <v>553</v>
      </c>
      <c r="DR3" s="38" t="s">
        <v>617</v>
      </c>
      <c r="DS3" s="38" t="s">
        <v>555</v>
      </c>
      <c r="DT3" s="38" t="s">
        <v>556</v>
      </c>
      <c r="DU3" s="38" t="s">
        <v>556</v>
      </c>
      <c r="DV3" s="38" t="s">
        <v>556</v>
      </c>
      <c r="DW3" s="38" t="s">
        <v>618</v>
      </c>
      <c r="DX3" s="38" t="s">
        <v>558</v>
      </c>
      <c r="DY3" s="38" t="s">
        <v>559</v>
      </c>
      <c r="DZ3" s="38" t="s">
        <v>560</v>
      </c>
      <c r="EA3" s="38" t="s">
        <v>559</v>
      </c>
      <c r="EB3" s="38" t="s">
        <v>559</v>
      </c>
      <c r="EC3" s="38">
        <v>100</v>
      </c>
      <c r="ED3" s="38" t="s">
        <v>66</v>
      </c>
      <c r="EE3" s="38" t="s">
        <v>561</v>
      </c>
      <c r="EF3" s="38">
        <f>SUM(EG3:EJ3)</f>
        <v>1</v>
      </c>
      <c r="EG3" s="38">
        <v>1</v>
      </c>
      <c r="EH3" s="38">
        <v>0</v>
      </c>
      <c r="EI3" s="38">
        <v>0</v>
      </c>
      <c r="EJ3" s="38">
        <v>0</v>
      </c>
      <c r="EK3" s="38">
        <v>1</v>
      </c>
      <c r="EL3" s="38" t="s">
        <v>619</v>
      </c>
      <c r="EM3" s="38">
        <v>0</v>
      </c>
      <c r="EN3" s="38" t="s">
        <v>620</v>
      </c>
      <c r="EO3" s="38">
        <v>1</v>
      </c>
      <c r="EP3" s="38" t="s">
        <v>621</v>
      </c>
      <c r="EQ3" s="38"/>
      <c r="ER3" s="38"/>
      <c r="ES3" s="39">
        <v>44295</v>
      </c>
      <c r="ET3" s="39">
        <v>44386</v>
      </c>
      <c r="EU3" s="39">
        <v>44477</v>
      </c>
      <c r="EV3" s="39"/>
      <c r="EW3" s="38" t="s">
        <v>72</v>
      </c>
      <c r="EX3" s="38" t="s">
        <v>96</v>
      </c>
      <c r="EY3" s="38" t="s">
        <v>72</v>
      </c>
      <c r="EZ3" s="38"/>
      <c r="FA3" s="38" t="s">
        <v>72</v>
      </c>
      <c r="FB3" s="38" t="s">
        <v>96</v>
      </c>
      <c r="FC3" s="38"/>
      <c r="FD3" s="38"/>
      <c r="FE3" s="38" t="s">
        <v>622</v>
      </c>
      <c r="FF3" s="38" t="s">
        <v>96</v>
      </c>
      <c r="FG3" s="38"/>
      <c r="FH3" s="38"/>
      <c r="FI3" s="40">
        <f t="shared" si="11"/>
        <v>1</v>
      </c>
      <c r="FJ3" s="40" t="str">
        <f t="shared" si="12"/>
        <v/>
      </c>
      <c r="FK3" s="40" t="str">
        <f t="shared" si="13"/>
        <v/>
      </c>
      <c r="FL3" s="40" t="str">
        <f t="shared" si="14"/>
        <v/>
      </c>
      <c r="FM3" s="40">
        <f t="shared" si="15"/>
        <v>1</v>
      </c>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9">
        <v>44295</v>
      </c>
      <c r="GS3" s="39">
        <v>44386</v>
      </c>
      <c r="GT3" s="39">
        <v>44477</v>
      </c>
      <c r="GU3" s="39"/>
      <c r="GV3" s="38"/>
      <c r="GW3" s="38"/>
      <c r="GX3" s="38"/>
      <c r="GY3" s="38"/>
      <c r="GZ3" s="38"/>
      <c r="HA3" s="38"/>
      <c r="HB3" s="38"/>
      <c r="HC3" s="38"/>
      <c r="HD3" s="38"/>
      <c r="HE3" s="38"/>
      <c r="HF3" s="38"/>
      <c r="HG3" s="38"/>
      <c r="HH3" s="40" t="str">
        <f t="shared" si="16"/>
        <v/>
      </c>
      <c r="HI3" s="40" t="str">
        <f t="shared" si="17"/>
        <v/>
      </c>
      <c r="HJ3" s="40" t="str">
        <f t="shared" si="18"/>
        <v/>
      </c>
      <c r="HK3" s="40" t="str">
        <f t="shared" si="19"/>
        <v/>
      </c>
      <c r="HL3" s="40" t="str">
        <f t="shared" si="20"/>
        <v/>
      </c>
      <c r="HM3" s="38"/>
      <c r="HN3" s="38"/>
      <c r="HO3" s="38">
        <f t="shared" si="21"/>
        <v>3</v>
      </c>
      <c r="HP3" s="38"/>
      <c r="HQ3" s="41" t="s">
        <v>96</v>
      </c>
      <c r="HR3" s="41" t="s">
        <v>96</v>
      </c>
      <c r="HS3" s="41" t="s">
        <v>623</v>
      </c>
      <c r="HT3" s="41"/>
      <c r="HU3" s="41" t="s">
        <v>624</v>
      </c>
      <c r="HV3" s="41" t="s">
        <v>625</v>
      </c>
      <c r="HW3" s="41" t="s">
        <v>626</v>
      </c>
      <c r="HX3" s="41"/>
      <c r="HY3" s="41" t="s">
        <v>627</v>
      </c>
      <c r="HZ3" s="41" t="s">
        <v>96</v>
      </c>
      <c r="IA3" s="42" t="s">
        <v>628</v>
      </c>
      <c r="IB3" s="42"/>
      <c r="IC3" s="42"/>
      <c r="ID3" s="42"/>
      <c r="IE3" s="42"/>
      <c r="IF3" s="42"/>
      <c r="IG3" t="s">
        <v>629</v>
      </c>
      <c r="IH3" s="38" t="s">
        <v>595</v>
      </c>
    </row>
    <row r="4" spans="1:242" ht="15" customHeight="1" x14ac:dyDescent="0.25">
      <c r="A4" t="s">
        <v>630</v>
      </c>
      <c r="B4" t="s">
        <v>57</v>
      </c>
      <c r="C4" s="38" t="s">
        <v>631</v>
      </c>
      <c r="D4" t="s">
        <v>58</v>
      </c>
      <c r="E4" s="38" t="s">
        <v>632</v>
      </c>
      <c r="F4" s="38" t="s">
        <v>599</v>
      </c>
      <c r="G4" s="38" t="s">
        <v>633</v>
      </c>
      <c r="H4" s="38" t="s">
        <v>634</v>
      </c>
      <c r="I4" s="38" t="s">
        <v>635</v>
      </c>
      <c r="J4" s="38">
        <v>3</v>
      </c>
      <c r="K4" s="38">
        <v>4</v>
      </c>
      <c r="L4" s="38" t="s">
        <v>548</v>
      </c>
      <c r="M4" s="38">
        <v>1</v>
      </c>
      <c r="N4" s="38">
        <v>2</v>
      </c>
      <c r="O4" s="38" t="s">
        <v>603</v>
      </c>
      <c r="P4" s="38" t="s">
        <v>550</v>
      </c>
      <c r="Q4" s="38" t="s">
        <v>636</v>
      </c>
      <c r="R4" s="38" t="s">
        <v>552</v>
      </c>
      <c r="S4" s="38" t="s">
        <v>553</v>
      </c>
      <c r="T4" s="38" t="s">
        <v>637</v>
      </c>
      <c r="U4" s="38" t="s">
        <v>555</v>
      </c>
      <c r="V4" s="38" t="s">
        <v>556</v>
      </c>
      <c r="W4" s="38" t="s">
        <v>556</v>
      </c>
      <c r="X4" s="38" t="s">
        <v>556</v>
      </c>
      <c r="Y4" s="38" t="s">
        <v>576</v>
      </c>
      <c r="Z4" s="38" t="s">
        <v>558</v>
      </c>
      <c r="AA4" s="38" t="s">
        <v>559</v>
      </c>
      <c r="AB4" s="38" t="s">
        <v>560</v>
      </c>
      <c r="AC4" s="38" t="s">
        <v>559</v>
      </c>
      <c r="AD4" s="38" t="s">
        <v>559</v>
      </c>
      <c r="AE4" s="38">
        <v>100</v>
      </c>
      <c r="AF4" s="38" t="s">
        <v>66</v>
      </c>
      <c r="AG4" s="38" t="s">
        <v>579</v>
      </c>
      <c r="AH4" s="38">
        <f t="shared" si="0"/>
        <v>13</v>
      </c>
      <c r="AI4" s="38">
        <v>4</v>
      </c>
      <c r="AJ4" s="38">
        <v>4</v>
      </c>
      <c r="AK4" s="38">
        <v>5</v>
      </c>
      <c r="AL4" s="38">
        <v>0</v>
      </c>
      <c r="AM4" s="38">
        <v>4</v>
      </c>
      <c r="AN4" s="38" t="s">
        <v>638</v>
      </c>
      <c r="AO4" s="38">
        <v>4</v>
      </c>
      <c r="AP4" s="38" t="s">
        <v>639</v>
      </c>
      <c r="AQ4" s="38">
        <v>5</v>
      </c>
      <c r="AR4" s="38" t="s">
        <v>640</v>
      </c>
      <c r="AS4" s="38"/>
      <c r="AT4" s="38"/>
      <c r="AU4" s="39">
        <v>44295</v>
      </c>
      <c r="AV4" s="39">
        <v>44386</v>
      </c>
      <c r="AW4" s="39">
        <v>44477</v>
      </c>
      <c r="AX4" s="39"/>
      <c r="AY4" s="38" t="s">
        <v>72</v>
      </c>
      <c r="AZ4" s="38" t="s">
        <v>72</v>
      </c>
      <c r="BA4" s="38" t="s">
        <v>72</v>
      </c>
      <c r="BB4" s="38"/>
      <c r="BC4" s="38" t="s">
        <v>72</v>
      </c>
      <c r="BD4" s="38" t="s">
        <v>72</v>
      </c>
      <c r="BE4" s="38"/>
      <c r="BF4" s="38"/>
      <c r="BG4" s="38" t="s">
        <v>641</v>
      </c>
      <c r="BH4" s="38" t="s">
        <v>642</v>
      </c>
      <c r="BI4" s="38"/>
      <c r="BJ4" s="38"/>
      <c r="BK4" s="40">
        <f t="shared" si="1"/>
        <v>1</v>
      </c>
      <c r="BL4" s="40">
        <f t="shared" si="2"/>
        <v>1</v>
      </c>
      <c r="BM4" s="40">
        <f t="shared" si="3"/>
        <v>1</v>
      </c>
      <c r="BN4" s="40" t="str">
        <f t="shared" si="4"/>
        <v/>
      </c>
      <c r="BO4" s="40">
        <f t="shared" si="5"/>
        <v>1</v>
      </c>
      <c r="BP4" s="38" t="s">
        <v>643</v>
      </c>
      <c r="BQ4" s="38" t="s">
        <v>552</v>
      </c>
      <c r="BR4" s="38" t="s">
        <v>553</v>
      </c>
      <c r="BS4" s="38" t="s">
        <v>644</v>
      </c>
      <c r="BT4" s="38" t="s">
        <v>555</v>
      </c>
      <c r="BU4" s="38" t="s">
        <v>553</v>
      </c>
      <c r="BV4" s="38" t="s">
        <v>556</v>
      </c>
      <c r="BW4" s="38" t="s">
        <v>556</v>
      </c>
      <c r="BX4" s="38" t="s">
        <v>618</v>
      </c>
      <c r="BY4" s="38" t="s">
        <v>558</v>
      </c>
      <c r="BZ4" s="38" t="s">
        <v>559</v>
      </c>
      <c r="CA4" s="38" t="s">
        <v>560</v>
      </c>
      <c r="CB4" s="38" t="s">
        <v>559</v>
      </c>
      <c r="CC4" s="38" t="s">
        <v>559</v>
      </c>
      <c r="CD4" s="38">
        <v>100</v>
      </c>
      <c r="CE4" s="38" t="s">
        <v>66</v>
      </c>
      <c r="CF4" s="38" t="s">
        <v>561</v>
      </c>
      <c r="CG4" s="38">
        <f>SUM(CH4:CK4)</f>
        <v>1</v>
      </c>
      <c r="CH4" s="38">
        <v>0</v>
      </c>
      <c r="CI4" s="38">
        <v>0</v>
      </c>
      <c r="CJ4" s="38">
        <v>0</v>
      </c>
      <c r="CK4" s="38">
        <v>1</v>
      </c>
      <c r="CL4" s="38">
        <v>0</v>
      </c>
      <c r="CM4" s="38" t="s">
        <v>645</v>
      </c>
      <c r="CN4" s="38">
        <v>0</v>
      </c>
      <c r="CO4" s="38" t="s">
        <v>646</v>
      </c>
      <c r="CP4" s="38">
        <v>0</v>
      </c>
      <c r="CQ4" s="38" t="s">
        <v>646</v>
      </c>
      <c r="CR4" s="38"/>
      <c r="CS4" s="38"/>
      <c r="CT4" s="39">
        <v>44295</v>
      </c>
      <c r="CU4" s="39">
        <v>44386</v>
      </c>
      <c r="CV4" s="39">
        <v>44477</v>
      </c>
      <c r="CW4" s="39"/>
      <c r="CX4" s="38" t="s">
        <v>96</v>
      </c>
      <c r="CY4" s="38" t="s">
        <v>96</v>
      </c>
      <c r="CZ4" s="38" t="s">
        <v>96</v>
      </c>
      <c r="DA4" s="38"/>
      <c r="DB4" s="38" t="s">
        <v>96</v>
      </c>
      <c r="DC4" s="38" t="s">
        <v>96</v>
      </c>
      <c r="DD4" s="38"/>
      <c r="DE4" s="38"/>
      <c r="DF4" s="38" t="s">
        <v>96</v>
      </c>
      <c r="DG4" s="38" t="s">
        <v>96</v>
      </c>
      <c r="DH4" s="38"/>
      <c r="DI4" s="38"/>
      <c r="DJ4" s="40" t="str">
        <f t="shared" si="6"/>
        <v/>
      </c>
      <c r="DK4" s="40" t="str">
        <f t="shared" si="7"/>
        <v/>
      </c>
      <c r="DL4" s="40" t="str">
        <f t="shared" si="8"/>
        <v/>
      </c>
      <c r="DM4" s="40">
        <f t="shared" si="9"/>
        <v>0</v>
      </c>
      <c r="DN4" s="40">
        <f t="shared" si="10"/>
        <v>0</v>
      </c>
      <c r="DO4" s="38" t="s">
        <v>647</v>
      </c>
      <c r="DP4" s="38" t="s">
        <v>648</v>
      </c>
      <c r="DQ4" s="38" t="s">
        <v>553</v>
      </c>
      <c r="DR4" s="38" t="s">
        <v>649</v>
      </c>
      <c r="DS4" s="38" t="s">
        <v>555</v>
      </c>
      <c r="DT4" s="38" t="s">
        <v>556</v>
      </c>
      <c r="DU4" s="38" t="s">
        <v>556</v>
      </c>
      <c r="DV4" s="38" t="s">
        <v>556</v>
      </c>
      <c r="DW4" s="38" t="s">
        <v>576</v>
      </c>
      <c r="DX4" s="38" t="s">
        <v>558</v>
      </c>
      <c r="DY4" s="38" t="s">
        <v>559</v>
      </c>
      <c r="DZ4" s="38" t="s">
        <v>560</v>
      </c>
      <c r="EA4" s="38" t="s">
        <v>559</v>
      </c>
      <c r="EB4" s="38" t="s">
        <v>559</v>
      </c>
      <c r="EC4" s="38">
        <v>100</v>
      </c>
      <c r="ED4" s="38" t="s">
        <v>66</v>
      </c>
      <c r="EE4" s="38" t="s">
        <v>579</v>
      </c>
      <c r="EF4" s="38">
        <f>SUM(EG4:EJ4)</f>
        <v>13</v>
      </c>
      <c r="EG4" s="38">
        <v>4</v>
      </c>
      <c r="EH4" s="38">
        <v>4</v>
      </c>
      <c r="EI4" s="38">
        <v>5</v>
      </c>
      <c r="EJ4" s="38">
        <v>0</v>
      </c>
      <c r="EK4" s="38">
        <v>4</v>
      </c>
      <c r="EL4" s="38" t="s">
        <v>650</v>
      </c>
      <c r="EM4" s="38">
        <v>4</v>
      </c>
      <c r="EN4" s="38" t="s">
        <v>651</v>
      </c>
      <c r="EO4" s="38">
        <v>5</v>
      </c>
      <c r="EP4" s="38" t="s">
        <v>652</v>
      </c>
      <c r="EQ4" s="38"/>
      <c r="ER4" s="38"/>
      <c r="ES4" s="39">
        <v>44295</v>
      </c>
      <c r="ET4" s="39">
        <v>44386</v>
      </c>
      <c r="EU4" s="39">
        <v>44477</v>
      </c>
      <c r="EV4" s="39"/>
      <c r="EW4" s="38" t="s">
        <v>72</v>
      </c>
      <c r="EX4" s="38" t="s">
        <v>72</v>
      </c>
      <c r="EY4" s="38" t="s">
        <v>72</v>
      </c>
      <c r="EZ4" s="38"/>
      <c r="FA4" s="38" t="s">
        <v>72</v>
      </c>
      <c r="FB4" s="38" t="s">
        <v>72</v>
      </c>
      <c r="FC4" s="38"/>
      <c r="FD4" s="38"/>
      <c r="FE4" s="38" t="s">
        <v>653</v>
      </c>
      <c r="FF4" s="38" t="s">
        <v>654</v>
      </c>
      <c r="FG4" s="38"/>
      <c r="FH4" s="38"/>
      <c r="FI4" s="40">
        <f t="shared" si="11"/>
        <v>1</v>
      </c>
      <c r="FJ4" s="40">
        <f t="shared" si="12"/>
        <v>1</v>
      </c>
      <c r="FK4" s="40">
        <f t="shared" si="13"/>
        <v>1</v>
      </c>
      <c r="FL4" s="40" t="str">
        <f t="shared" si="14"/>
        <v/>
      </c>
      <c r="FM4" s="40">
        <f t="shared" si="15"/>
        <v>1</v>
      </c>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9">
        <v>44295</v>
      </c>
      <c r="GS4" s="39">
        <v>44386</v>
      </c>
      <c r="GT4" s="39">
        <v>44477</v>
      </c>
      <c r="GU4" s="39"/>
      <c r="GV4" s="38"/>
      <c r="GW4" s="38"/>
      <c r="GX4" s="38"/>
      <c r="GY4" s="38"/>
      <c r="GZ4" s="38"/>
      <c r="HA4" s="38"/>
      <c r="HB4" s="38"/>
      <c r="HC4" s="38"/>
      <c r="HD4" s="38"/>
      <c r="HE4" s="38"/>
      <c r="HF4" s="38"/>
      <c r="HG4" s="38"/>
      <c r="HH4" s="40" t="str">
        <f t="shared" si="16"/>
        <v/>
      </c>
      <c r="HI4" s="40" t="str">
        <f t="shared" si="17"/>
        <v/>
      </c>
      <c r="HJ4" s="40" t="str">
        <f t="shared" si="18"/>
        <v/>
      </c>
      <c r="HK4" s="40" t="str">
        <f t="shared" si="19"/>
        <v/>
      </c>
      <c r="HL4" s="40" t="str">
        <f t="shared" si="20"/>
        <v/>
      </c>
      <c r="HM4" s="38"/>
      <c r="HN4" s="38"/>
      <c r="HO4" s="38">
        <f t="shared" si="21"/>
        <v>3</v>
      </c>
      <c r="HP4" s="38"/>
      <c r="HQ4" s="41" t="s">
        <v>638</v>
      </c>
      <c r="HR4" s="41" t="s">
        <v>655</v>
      </c>
      <c r="HS4" s="41" t="s">
        <v>656</v>
      </c>
      <c r="HT4" s="41"/>
      <c r="HU4" s="41" t="s">
        <v>96</v>
      </c>
      <c r="HV4" s="41" t="s">
        <v>96</v>
      </c>
      <c r="HW4" s="41" t="s">
        <v>98</v>
      </c>
      <c r="HX4" s="41"/>
      <c r="HY4" s="41" t="s">
        <v>657</v>
      </c>
      <c r="HZ4" s="41" t="s">
        <v>658</v>
      </c>
      <c r="IA4" s="42" t="s">
        <v>659</v>
      </c>
      <c r="IB4" s="42"/>
      <c r="IC4" s="42"/>
      <c r="ID4" s="42"/>
      <c r="IE4" s="42"/>
      <c r="IF4" s="42"/>
      <c r="IG4" t="s">
        <v>660</v>
      </c>
      <c r="IH4" s="38" t="s">
        <v>661</v>
      </c>
    </row>
    <row r="5" spans="1:242" ht="15" customHeight="1" x14ac:dyDescent="0.25">
      <c r="A5" t="s">
        <v>662</v>
      </c>
      <c r="B5" t="s">
        <v>57</v>
      </c>
      <c r="C5" s="38" t="s">
        <v>663</v>
      </c>
      <c r="D5" t="s">
        <v>152</v>
      </c>
      <c r="E5" s="38" t="s">
        <v>598</v>
      </c>
      <c r="F5" s="38" t="s">
        <v>599</v>
      </c>
      <c r="G5" s="38" t="s">
        <v>664</v>
      </c>
      <c r="H5" s="38" t="s">
        <v>665</v>
      </c>
      <c r="I5" s="38" t="s">
        <v>666</v>
      </c>
      <c r="J5" s="38">
        <v>4</v>
      </c>
      <c r="K5" s="38">
        <v>4</v>
      </c>
      <c r="L5" s="38" t="s">
        <v>548</v>
      </c>
      <c r="M5" s="38">
        <v>3</v>
      </c>
      <c r="N5" s="38">
        <v>3</v>
      </c>
      <c r="O5" s="38" t="s">
        <v>667</v>
      </c>
      <c r="P5" s="38" t="s">
        <v>550</v>
      </c>
      <c r="Q5" s="38" t="s">
        <v>668</v>
      </c>
      <c r="R5" s="38" t="s">
        <v>552</v>
      </c>
      <c r="S5" s="38" t="s">
        <v>553</v>
      </c>
      <c r="T5" s="38" t="s">
        <v>669</v>
      </c>
      <c r="U5" s="38" t="s">
        <v>575</v>
      </c>
      <c r="V5" s="38" t="s">
        <v>556</v>
      </c>
      <c r="W5" s="38" t="s">
        <v>556</v>
      </c>
      <c r="X5" s="38" t="s">
        <v>556</v>
      </c>
      <c r="Y5" s="38" t="s">
        <v>576</v>
      </c>
      <c r="Z5" s="38" t="s">
        <v>577</v>
      </c>
      <c r="AA5" s="38" t="s">
        <v>578</v>
      </c>
      <c r="AB5" s="38" t="s">
        <v>560</v>
      </c>
      <c r="AC5" s="38" t="s">
        <v>559</v>
      </c>
      <c r="AD5" s="38" t="s">
        <v>578</v>
      </c>
      <c r="AE5" s="38">
        <v>50</v>
      </c>
      <c r="AF5" s="38" t="s">
        <v>66</v>
      </c>
      <c r="AG5" s="38" t="s">
        <v>561</v>
      </c>
      <c r="AH5" s="38">
        <f t="shared" si="0"/>
        <v>1</v>
      </c>
      <c r="AI5" s="38">
        <v>0</v>
      </c>
      <c r="AJ5" s="38">
        <v>0</v>
      </c>
      <c r="AK5" s="38">
        <v>0</v>
      </c>
      <c r="AL5" s="38">
        <v>1</v>
      </c>
      <c r="AM5" s="38">
        <v>0</v>
      </c>
      <c r="AN5" s="38" t="s">
        <v>670</v>
      </c>
      <c r="AO5" s="38">
        <v>0</v>
      </c>
      <c r="AP5" s="38" t="s">
        <v>671</v>
      </c>
      <c r="AQ5" s="38">
        <v>0</v>
      </c>
      <c r="AR5" s="38" t="s">
        <v>671</v>
      </c>
      <c r="AS5" s="38"/>
      <c r="AT5" s="38"/>
      <c r="AU5" s="39">
        <v>44295</v>
      </c>
      <c r="AV5" s="39">
        <v>44392</v>
      </c>
      <c r="AW5" s="39">
        <v>44477</v>
      </c>
      <c r="AX5" s="39"/>
      <c r="AY5" s="38" t="s">
        <v>96</v>
      </c>
      <c r="AZ5" s="38" t="s">
        <v>96</v>
      </c>
      <c r="BA5" s="38" t="s">
        <v>96</v>
      </c>
      <c r="BB5" s="38"/>
      <c r="BC5" s="38" t="s">
        <v>96</v>
      </c>
      <c r="BD5" s="38" t="s">
        <v>96</v>
      </c>
      <c r="BE5" s="38"/>
      <c r="BF5" s="38"/>
      <c r="BG5" s="38" t="s">
        <v>213</v>
      </c>
      <c r="BH5" s="38" t="s">
        <v>96</v>
      </c>
      <c r="BI5" s="38"/>
      <c r="BJ5" s="38"/>
      <c r="BK5" s="40" t="str">
        <f t="shared" si="1"/>
        <v/>
      </c>
      <c r="BL5" s="40" t="str">
        <f t="shared" si="2"/>
        <v/>
      </c>
      <c r="BM5" s="40" t="str">
        <f t="shared" si="3"/>
        <v/>
      </c>
      <c r="BN5" s="40">
        <f t="shared" si="4"/>
        <v>0</v>
      </c>
      <c r="BO5" s="40">
        <f t="shared" si="5"/>
        <v>0</v>
      </c>
      <c r="BP5" s="38" t="s">
        <v>672</v>
      </c>
      <c r="BQ5" s="38" t="s">
        <v>552</v>
      </c>
      <c r="BR5" s="38" t="s">
        <v>553</v>
      </c>
      <c r="BS5" s="38" t="s">
        <v>673</v>
      </c>
      <c r="BT5" s="38" t="s">
        <v>575</v>
      </c>
      <c r="BU5" s="38" t="s">
        <v>553</v>
      </c>
      <c r="BV5" s="38" t="s">
        <v>556</v>
      </c>
      <c r="BW5" s="38" t="s">
        <v>556</v>
      </c>
      <c r="BX5" s="38" t="s">
        <v>618</v>
      </c>
      <c r="BY5" s="38" t="s">
        <v>558</v>
      </c>
      <c r="BZ5" s="38" t="s">
        <v>578</v>
      </c>
      <c r="CA5" s="38" t="s">
        <v>560</v>
      </c>
      <c r="CB5" s="38" t="s">
        <v>559</v>
      </c>
      <c r="CC5" s="38" t="s">
        <v>578</v>
      </c>
      <c r="CD5" s="38">
        <v>50</v>
      </c>
      <c r="CE5" s="38" t="s">
        <v>66</v>
      </c>
      <c r="CF5" s="38" t="s">
        <v>561</v>
      </c>
      <c r="CG5" s="38">
        <f>SUM(CH5:CK5)</f>
        <v>1</v>
      </c>
      <c r="CH5" s="38">
        <v>0</v>
      </c>
      <c r="CI5" s="38">
        <v>1</v>
      </c>
      <c r="CJ5" s="38">
        <v>0</v>
      </c>
      <c r="CK5" s="38">
        <v>0</v>
      </c>
      <c r="CL5" s="38">
        <v>0</v>
      </c>
      <c r="CM5" s="38" t="s">
        <v>674</v>
      </c>
      <c r="CN5" s="38">
        <v>1</v>
      </c>
      <c r="CO5" s="38" t="s">
        <v>675</v>
      </c>
      <c r="CP5" s="38">
        <v>1</v>
      </c>
      <c r="CQ5" s="38" t="s">
        <v>246</v>
      </c>
      <c r="CR5" s="38"/>
      <c r="CS5" s="38"/>
      <c r="CT5" s="39">
        <v>44295</v>
      </c>
      <c r="CU5" s="39">
        <v>44392</v>
      </c>
      <c r="CV5" s="39">
        <v>44477</v>
      </c>
      <c r="CW5" s="39"/>
      <c r="CX5" s="38" t="s">
        <v>96</v>
      </c>
      <c r="CY5" s="38" t="s">
        <v>72</v>
      </c>
      <c r="CZ5" s="38" t="s">
        <v>72</v>
      </c>
      <c r="DA5" s="38"/>
      <c r="DB5" s="38" t="s">
        <v>96</v>
      </c>
      <c r="DC5" s="38" t="s">
        <v>72</v>
      </c>
      <c r="DD5" s="38"/>
      <c r="DE5" s="38"/>
      <c r="DF5" s="38" t="s">
        <v>213</v>
      </c>
      <c r="DG5" s="38" t="s">
        <v>676</v>
      </c>
      <c r="DH5" s="38"/>
      <c r="DI5" s="38"/>
      <c r="DJ5" s="40" t="str">
        <f t="shared" si="6"/>
        <v/>
      </c>
      <c r="DK5" s="40">
        <f t="shared" si="7"/>
        <v>1</v>
      </c>
      <c r="DL5" s="40" t="str">
        <f t="shared" si="8"/>
        <v/>
      </c>
      <c r="DM5" s="40" t="str">
        <f t="shared" si="9"/>
        <v/>
      </c>
      <c r="DN5" s="40">
        <f t="shared" si="10"/>
        <v>1</v>
      </c>
      <c r="DO5" s="38" t="s">
        <v>677</v>
      </c>
      <c r="DP5" s="38" t="s">
        <v>648</v>
      </c>
      <c r="DQ5" s="38" t="s">
        <v>553</v>
      </c>
      <c r="DR5" s="38" t="s">
        <v>678</v>
      </c>
      <c r="DS5" s="38" t="s">
        <v>555</v>
      </c>
      <c r="DT5" s="38" t="s">
        <v>553</v>
      </c>
      <c r="DU5" s="38" t="s">
        <v>556</v>
      </c>
      <c r="DV5" s="38" t="s">
        <v>556</v>
      </c>
      <c r="DW5" s="38" t="s">
        <v>679</v>
      </c>
      <c r="DX5" s="38" t="s">
        <v>558</v>
      </c>
      <c r="DY5" s="38" t="s">
        <v>559</v>
      </c>
      <c r="DZ5" s="38" t="s">
        <v>560</v>
      </c>
      <c r="EA5" s="38" t="s">
        <v>559</v>
      </c>
      <c r="EB5" s="38" t="s">
        <v>559</v>
      </c>
      <c r="EC5" s="38">
        <v>100</v>
      </c>
      <c r="ED5" s="38" t="s">
        <v>66</v>
      </c>
      <c r="EE5" s="38" t="s">
        <v>561</v>
      </c>
      <c r="EF5" s="38">
        <f>SUM(EG5:EJ5)</f>
        <v>2</v>
      </c>
      <c r="EG5" s="38">
        <v>0</v>
      </c>
      <c r="EH5" s="38">
        <v>1</v>
      </c>
      <c r="EI5" s="38">
        <v>0</v>
      </c>
      <c r="EJ5" s="38">
        <v>1</v>
      </c>
      <c r="EK5" s="38">
        <v>0</v>
      </c>
      <c r="EL5" s="38" t="s">
        <v>674</v>
      </c>
      <c r="EM5" s="38">
        <v>1</v>
      </c>
      <c r="EN5" s="38" t="s">
        <v>680</v>
      </c>
      <c r="EO5" s="38">
        <v>0</v>
      </c>
      <c r="EP5" s="38" t="s">
        <v>681</v>
      </c>
      <c r="EQ5" s="38"/>
      <c r="ER5" s="38"/>
      <c r="ES5" s="39">
        <v>44295</v>
      </c>
      <c r="ET5" s="39">
        <v>44392</v>
      </c>
      <c r="EU5" s="39">
        <v>44477</v>
      </c>
      <c r="EV5" s="39"/>
      <c r="EW5" s="38" t="s">
        <v>96</v>
      </c>
      <c r="EX5" s="38" t="s">
        <v>72</v>
      </c>
      <c r="EY5" s="38" t="s">
        <v>96</v>
      </c>
      <c r="EZ5" s="38"/>
      <c r="FA5" s="38" t="s">
        <v>96</v>
      </c>
      <c r="FB5" s="38" t="s">
        <v>72</v>
      </c>
      <c r="FC5" s="38"/>
      <c r="FD5" s="38"/>
      <c r="FE5" s="38" t="s">
        <v>96</v>
      </c>
      <c r="FF5" s="38" t="s">
        <v>682</v>
      </c>
      <c r="FG5" s="38"/>
      <c r="FH5" s="38"/>
      <c r="FI5" s="40" t="str">
        <f t="shared" si="11"/>
        <v/>
      </c>
      <c r="FJ5" s="40">
        <f t="shared" si="12"/>
        <v>1</v>
      </c>
      <c r="FK5" s="40" t="str">
        <f t="shared" si="13"/>
        <v/>
      </c>
      <c r="FL5" s="40">
        <f t="shared" si="14"/>
        <v>0</v>
      </c>
      <c r="FM5" s="40">
        <f t="shared" si="15"/>
        <v>0.5</v>
      </c>
      <c r="FN5" s="38" t="s">
        <v>683</v>
      </c>
      <c r="FO5" s="38" t="s">
        <v>684</v>
      </c>
      <c r="FP5" s="38" t="s">
        <v>553</v>
      </c>
      <c r="FQ5" s="38" t="s">
        <v>685</v>
      </c>
      <c r="FR5" s="38" t="s">
        <v>575</v>
      </c>
      <c r="FS5" s="38" t="s">
        <v>556</v>
      </c>
      <c r="FT5" s="38" t="s">
        <v>556</v>
      </c>
      <c r="FU5" s="38" t="s">
        <v>556</v>
      </c>
      <c r="FV5" s="38" t="s">
        <v>618</v>
      </c>
      <c r="FW5" s="38" t="s">
        <v>558</v>
      </c>
      <c r="FX5" s="38" t="s">
        <v>578</v>
      </c>
      <c r="FY5" s="38" t="s">
        <v>560</v>
      </c>
      <c r="FZ5" s="38" t="s">
        <v>559</v>
      </c>
      <c r="GA5" s="38" t="s">
        <v>578</v>
      </c>
      <c r="GB5" s="38">
        <v>50</v>
      </c>
      <c r="GC5" s="38" t="s">
        <v>66</v>
      </c>
      <c r="GD5" s="38" t="s">
        <v>553</v>
      </c>
      <c r="GE5" s="38">
        <f>SUM(GF5:GI5)</f>
        <v>1</v>
      </c>
      <c r="GF5" s="38">
        <v>0</v>
      </c>
      <c r="GG5" s="38">
        <v>1</v>
      </c>
      <c r="GH5" s="38">
        <v>0</v>
      </c>
      <c r="GI5" s="38">
        <v>0</v>
      </c>
      <c r="GJ5" s="38">
        <v>0</v>
      </c>
      <c r="GK5" s="38" t="s">
        <v>686</v>
      </c>
      <c r="GL5" s="38">
        <v>1</v>
      </c>
      <c r="GM5" s="38" t="s">
        <v>687</v>
      </c>
      <c r="GN5" s="38">
        <v>0</v>
      </c>
      <c r="GO5" s="38" t="s">
        <v>688</v>
      </c>
      <c r="GP5" s="38"/>
      <c r="GQ5" s="38"/>
      <c r="GR5" s="39">
        <v>44295</v>
      </c>
      <c r="GS5" s="39">
        <v>44392</v>
      </c>
      <c r="GT5" s="39">
        <v>44477</v>
      </c>
      <c r="GU5" s="39"/>
      <c r="GV5" s="38" t="s">
        <v>96</v>
      </c>
      <c r="GW5" s="38" t="s">
        <v>72</v>
      </c>
      <c r="GX5" s="38" t="s">
        <v>96</v>
      </c>
      <c r="GY5" s="38"/>
      <c r="GZ5" s="38" t="s">
        <v>96</v>
      </c>
      <c r="HA5" s="38" t="s">
        <v>72</v>
      </c>
      <c r="HB5" s="38"/>
      <c r="HC5" s="38"/>
      <c r="HD5" s="38" t="s">
        <v>213</v>
      </c>
      <c r="HE5" s="38" t="s">
        <v>689</v>
      </c>
      <c r="HF5" s="38"/>
      <c r="HG5" s="38"/>
      <c r="HH5" s="40" t="str">
        <f t="shared" si="16"/>
        <v/>
      </c>
      <c r="HI5" s="40">
        <f t="shared" si="17"/>
        <v>1</v>
      </c>
      <c r="HJ5" s="40" t="str">
        <f t="shared" si="18"/>
        <v/>
      </c>
      <c r="HK5" s="40" t="str">
        <f t="shared" si="19"/>
        <v/>
      </c>
      <c r="HL5" s="40">
        <f t="shared" si="20"/>
        <v>1</v>
      </c>
      <c r="HM5" s="38"/>
      <c r="HN5" s="38"/>
      <c r="HO5" s="38">
        <f t="shared" si="21"/>
        <v>4</v>
      </c>
      <c r="HP5" s="38"/>
      <c r="HQ5" s="41" t="s">
        <v>96</v>
      </c>
      <c r="HR5" s="41" t="s">
        <v>96</v>
      </c>
      <c r="HS5" s="41" t="s">
        <v>98</v>
      </c>
      <c r="HT5" s="41"/>
      <c r="HU5" s="41" t="s">
        <v>96</v>
      </c>
      <c r="HV5" s="41" t="s">
        <v>690</v>
      </c>
      <c r="HW5" s="41" t="s">
        <v>691</v>
      </c>
      <c r="HX5" s="41"/>
      <c r="HY5" s="41" t="s">
        <v>96</v>
      </c>
      <c r="HZ5" s="41" t="s">
        <v>692</v>
      </c>
      <c r="IA5" s="42" t="s">
        <v>98</v>
      </c>
      <c r="IB5" s="42"/>
      <c r="IC5" s="42"/>
      <c r="ID5" s="42"/>
      <c r="IE5" s="42" t="s">
        <v>98</v>
      </c>
      <c r="IF5" s="42"/>
      <c r="IG5" t="s">
        <v>693</v>
      </c>
      <c r="IH5" s="38" t="s">
        <v>595</v>
      </c>
    </row>
    <row r="6" spans="1:242" ht="15" customHeight="1" x14ac:dyDescent="0.25">
      <c r="A6" t="s">
        <v>694</v>
      </c>
      <c r="B6" t="s">
        <v>57</v>
      </c>
      <c r="C6" s="38" t="s">
        <v>695</v>
      </c>
      <c r="D6" t="s">
        <v>152</v>
      </c>
      <c r="E6" s="38" t="s">
        <v>696</v>
      </c>
      <c r="F6" s="38" t="s">
        <v>599</v>
      </c>
      <c r="G6" s="38" t="s">
        <v>697</v>
      </c>
      <c r="H6" s="38" t="s">
        <v>698</v>
      </c>
      <c r="I6" s="38" t="s">
        <v>699</v>
      </c>
      <c r="J6" s="38">
        <v>4</v>
      </c>
      <c r="K6" s="38">
        <v>4</v>
      </c>
      <c r="L6" s="38" t="s">
        <v>548</v>
      </c>
      <c r="M6" s="38">
        <v>3</v>
      </c>
      <c r="N6" s="38">
        <v>3</v>
      </c>
      <c r="O6" s="38" t="s">
        <v>667</v>
      </c>
      <c r="P6" s="38" t="s">
        <v>550</v>
      </c>
      <c r="Q6" s="38" t="s">
        <v>700</v>
      </c>
      <c r="R6" s="38" t="s">
        <v>701</v>
      </c>
      <c r="S6" s="38" t="s">
        <v>553</v>
      </c>
      <c r="T6" s="38" t="s">
        <v>702</v>
      </c>
      <c r="U6" s="38" t="s">
        <v>555</v>
      </c>
      <c r="V6" s="38" t="s">
        <v>556</v>
      </c>
      <c r="W6" s="38" t="s">
        <v>556</v>
      </c>
      <c r="X6" s="38" t="s">
        <v>556</v>
      </c>
      <c r="Y6" s="38" t="s">
        <v>618</v>
      </c>
      <c r="Z6" s="38" t="s">
        <v>558</v>
      </c>
      <c r="AA6" s="38" t="s">
        <v>559</v>
      </c>
      <c r="AB6" s="38" t="s">
        <v>560</v>
      </c>
      <c r="AC6" s="38" t="s">
        <v>559</v>
      </c>
      <c r="AD6" s="38" t="s">
        <v>559</v>
      </c>
      <c r="AE6" s="38">
        <v>100</v>
      </c>
      <c r="AF6" s="38" t="s">
        <v>66</v>
      </c>
      <c r="AG6" s="38" t="s">
        <v>561</v>
      </c>
      <c r="AH6" s="38">
        <f t="shared" si="0"/>
        <v>1</v>
      </c>
      <c r="AI6" s="38">
        <v>0</v>
      </c>
      <c r="AJ6" s="38">
        <v>0</v>
      </c>
      <c r="AK6" s="38">
        <v>0</v>
      </c>
      <c r="AL6" s="38">
        <v>1</v>
      </c>
      <c r="AM6" s="38">
        <v>0</v>
      </c>
      <c r="AN6" s="38" t="s">
        <v>645</v>
      </c>
      <c r="AO6" s="38">
        <v>0</v>
      </c>
      <c r="AP6" s="38" t="s">
        <v>212</v>
      </c>
      <c r="AQ6" s="38">
        <v>0</v>
      </c>
      <c r="AR6" s="38" t="s">
        <v>212</v>
      </c>
      <c r="AS6" s="38"/>
      <c r="AT6" s="38"/>
      <c r="AU6" s="39">
        <v>44295</v>
      </c>
      <c r="AV6" s="39">
        <v>44386</v>
      </c>
      <c r="AW6" s="39">
        <v>44477</v>
      </c>
      <c r="AX6" s="39"/>
      <c r="AY6" s="38" t="s">
        <v>96</v>
      </c>
      <c r="AZ6" s="38" t="s">
        <v>96</v>
      </c>
      <c r="BA6" s="38" t="s">
        <v>72</v>
      </c>
      <c r="BB6" s="38"/>
      <c r="BC6" s="38" t="s">
        <v>96</v>
      </c>
      <c r="BD6" s="38" t="s">
        <v>96</v>
      </c>
      <c r="BE6" s="38"/>
      <c r="BF6" s="38"/>
      <c r="BG6" s="38" t="s">
        <v>213</v>
      </c>
      <c r="BH6" s="38" t="s">
        <v>96</v>
      </c>
      <c r="BI6" s="38"/>
      <c r="BJ6" s="38"/>
      <c r="BK6" s="40" t="str">
        <f t="shared" si="1"/>
        <v/>
      </c>
      <c r="BL6" s="40" t="str">
        <f t="shared" si="2"/>
        <v/>
      </c>
      <c r="BM6" s="40" t="str">
        <f t="shared" si="3"/>
        <v/>
      </c>
      <c r="BN6" s="40">
        <f t="shared" si="4"/>
        <v>0</v>
      </c>
      <c r="BO6" s="40">
        <f t="shared" si="5"/>
        <v>0</v>
      </c>
      <c r="BP6" s="38" t="s">
        <v>703</v>
      </c>
      <c r="BQ6" s="38" t="s">
        <v>701</v>
      </c>
      <c r="BR6" s="38" t="s">
        <v>553</v>
      </c>
      <c r="BS6" s="38" t="s">
        <v>704</v>
      </c>
      <c r="BT6" s="38" t="s">
        <v>555</v>
      </c>
      <c r="BU6" s="38" t="s">
        <v>556</v>
      </c>
      <c r="BV6" s="38" t="s">
        <v>556</v>
      </c>
      <c r="BW6" s="38" t="s">
        <v>556</v>
      </c>
      <c r="BX6" s="38" t="s">
        <v>705</v>
      </c>
      <c r="BY6" s="38" t="s">
        <v>558</v>
      </c>
      <c r="BZ6" s="38" t="s">
        <v>559</v>
      </c>
      <c r="CA6" s="38" t="s">
        <v>560</v>
      </c>
      <c r="CB6" s="38" t="s">
        <v>559</v>
      </c>
      <c r="CC6" s="38" t="s">
        <v>559</v>
      </c>
      <c r="CD6" s="38">
        <v>100</v>
      </c>
      <c r="CE6" s="38" t="s">
        <v>66</v>
      </c>
      <c r="CF6" s="38" t="s">
        <v>561</v>
      </c>
      <c r="CG6" s="38">
        <f>SUM(CH6:CK6)</f>
        <v>4</v>
      </c>
      <c r="CH6" s="38">
        <v>1</v>
      </c>
      <c r="CI6" s="38">
        <v>1</v>
      </c>
      <c r="CJ6" s="38">
        <v>1</v>
      </c>
      <c r="CK6" s="38">
        <v>1</v>
      </c>
      <c r="CL6" s="38">
        <v>1</v>
      </c>
      <c r="CM6" s="38" t="s">
        <v>706</v>
      </c>
      <c r="CN6" s="38">
        <v>1</v>
      </c>
      <c r="CO6" s="38" t="s">
        <v>287</v>
      </c>
      <c r="CP6" s="38">
        <v>1</v>
      </c>
      <c r="CQ6" s="38" t="s">
        <v>707</v>
      </c>
      <c r="CR6" s="38"/>
      <c r="CS6" s="38"/>
      <c r="CT6" s="39">
        <v>44295</v>
      </c>
      <c r="CU6" s="39">
        <v>44386</v>
      </c>
      <c r="CV6" s="39">
        <v>44477</v>
      </c>
      <c r="CW6" s="39"/>
      <c r="CX6" s="38" t="s">
        <v>72</v>
      </c>
      <c r="CY6" s="38" t="s">
        <v>72</v>
      </c>
      <c r="CZ6" s="38" t="s">
        <v>72</v>
      </c>
      <c r="DA6" s="38"/>
      <c r="DB6" s="38" t="s">
        <v>72</v>
      </c>
      <c r="DC6" s="38" t="s">
        <v>72</v>
      </c>
      <c r="DD6" s="38"/>
      <c r="DE6" s="38"/>
      <c r="DF6" s="38" t="s">
        <v>708</v>
      </c>
      <c r="DG6" s="38" t="s">
        <v>709</v>
      </c>
      <c r="DH6" s="38"/>
      <c r="DI6" s="38"/>
      <c r="DJ6" s="40">
        <f t="shared" si="6"/>
        <v>1</v>
      </c>
      <c r="DK6" s="40">
        <f t="shared" si="7"/>
        <v>1</v>
      </c>
      <c r="DL6" s="40">
        <f t="shared" si="8"/>
        <v>1</v>
      </c>
      <c r="DM6" s="40">
        <f t="shared" si="9"/>
        <v>0</v>
      </c>
      <c r="DN6" s="40">
        <f t="shared" si="10"/>
        <v>0.75</v>
      </c>
      <c r="DO6" s="38" t="s">
        <v>710</v>
      </c>
      <c r="DP6" s="38" t="s">
        <v>711</v>
      </c>
      <c r="DQ6" s="38" t="s">
        <v>556</v>
      </c>
      <c r="DR6" s="38" t="s">
        <v>712</v>
      </c>
      <c r="DS6" s="38" t="s">
        <v>575</v>
      </c>
      <c r="DT6" s="38" t="s">
        <v>556</v>
      </c>
      <c r="DU6" s="38" t="s">
        <v>556</v>
      </c>
      <c r="DV6" s="38" t="s">
        <v>556</v>
      </c>
      <c r="DW6" s="38" t="s">
        <v>576</v>
      </c>
      <c r="DX6" s="38" t="s">
        <v>558</v>
      </c>
      <c r="DY6" s="38" t="s">
        <v>578</v>
      </c>
      <c r="DZ6" s="38" t="s">
        <v>560</v>
      </c>
      <c r="EA6" s="38" t="s">
        <v>559</v>
      </c>
      <c r="EB6" s="38" t="s">
        <v>578</v>
      </c>
      <c r="EC6" s="38">
        <v>50</v>
      </c>
      <c r="ED6" s="38" t="s">
        <v>66</v>
      </c>
      <c r="EE6" s="38" t="s">
        <v>561</v>
      </c>
      <c r="EF6" s="38">
        <f>SUM(EG6:EJ6)</f>
        <v>4</v>
      </c>
      <c r="EG6" s="38">
        <v>1</v>
      </c>
      <c r="EH6" s="38">
        <v>1</v>
      </c>
      <c r="EI6" s="38">
        <v>1</v>
      </c>
      <c r="EJ6" s="38">
        <v>1</v>
      </c>
      <c r="EK6" s="38">
        <v>1</v>
      </c>
      <c r="EL6" s="38" t="s">
        <v>713</v>
      </c>
      <c r="EM6" s="38">
        <v>1</v>
      </c>
      <c r="EN6" s="38" t="s">
        <v>714</v>
      </c>
      <c r="EO6" s="38">
        <v>1</v>
      </c>
      <c r="EP6" s="38" t="s">
        <v>714</v>
      </c>
      <c r="EQ6" s="38"/>
      <c r="ER6" s="38"/>
      <c r="ES6" s="39">
        <v>44295</v>
      </c>
      <c r="ET6" s="39">
        <v>44386</v>
      </c>
      <c r="EU6" s="39">
        <v>44477</v>
      </c>
      <c r="EV6" s="39"/>
      <c r="EW6" s="38" t="s">
        <v>72</v>
      </c>
      <c r="EX6" s="38" t="s">
        <v>72</v>
      </c>
      <c r="EY6" s="38" t="s">
        <v>72</v>
      </c>
      <c r="EZ6" s="38"/>
      <c r="FA6" s="38" t="s">
        <v>72</v>
      </c>
      <c r="FB6" s="38" t="s">
        <v>72</v>
      </c>
      <c r="FC6" s="38"/>
      <c r="FD6" s="38"/>
      <c r="FE6" s="38" t="s">
        <v>715</v>
      </c>
      <c r="FF6" s="38" t="s">
        <v>716</v>
      </c>
      <c r="FG6" s="38"/>
      <c r="FH6" s="38"/>
      <c r="FI6" s="40">
        <f t="shared" si="11"/>
        <v>1</v>
      </c>
      <c r="FJ6" s="40">
        <f t="shared" si="12"/>
        <v>1</v>
      </c>
      <c r="FK6" s="40">
        <f t="shared" si="13"/>
        <v>1</v>
      </c>
      <c r="FL6" s="40">
        <f t="shared" si="14"/>
        <v>0</v>
      </c>
      <c r="FM6" s="40">
        <f t="shared" si="15"/>
        <v>0.75</v>
      </c>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9">
        <v>44295</v>
      </c>
      <c r="GS6" s="39">
        <v>44386</v>
      </c>
      <c r="GT6" s="39">
        <v>44477</v>
      </c>
      <c r="GU6" s="39"/>
      <c r="GV6" s="38"/>
      <c r="GW6" s="38"/>
      <c r="GX6" s="38"/>
      <c r="GY6" s="38"/>
      <c r="GZ6" s="38"/>
      <c r="HA6" s="38"/>
      <c r="HB6" s="38"/>
      <c r="HC6" s="38"/>
      <c r="HD6" s="38"/>
      <c r="HE6" s="38"/>
      <c r="HF6" s="38"/>
      <c r="HG6" s="38"/>
      <c r="HH6" s="40" t="str">
        <f t="shared" si="16"/>
        <v/>
      </c>
      <c r="HI6" s="40" t="str">
        <f t="shared" si="17"/>
        <v/>
      </c>
      <c r="HJ6" s="40" t="str">
        <f t="shared" si="18"/>
        <v/>
      </c>
      <c r="HK6" s="40" t="str">
        <f t="shared" si="19"/>
        <v/>
      </c>
      <c r="HL6" s="40" t="str">
        <f t="shared" si="20"/>
        <v/>
      </c>
      <c r="HM6" s="38"/>
      <c r="HN6" s="38"/>
      <c r="HO6" s="38">
        <f t="shared" si="21"/>
        <v>3</v>
      </c>
      <c r="HQ6" s="42" t="s">
        <v>96</v>
      </c>
      <c r="HR6" s="42" t="s">
        <v>96</v>
      </c>
      <c r="HS6" s="42" t="s">
        <v>98</v>
      </c>
      <c r="HT6" s="42"/>
      <c r="HU6" s="42" t="s">
        <v>717</v>
      </c>
      <c r="HV6" s="42" t="s">
        <v>717</v>
      </c>
      <c r="HW6" s="42" t="s">
        <v>718</v>
      </c>
      <c r="HX6" s="42"/>
      <c r="HY6" s="42" t="s">
        <v>719</v>
      </c>
      <c r="HZ6" s="42" t="s">
        <v>719</v>
      </c>
      <c r="IA6" s="42" t="s">
        <v>720</v>
      </c>
      <c r="IB6" s="42"/>
      <c r="IC6" s="42"/>
      <c r="ID6" s="42"/>
      <c r="IE6" s="42"/>
      <c r="IF6" s="42"/>
      <c r="IG6" t="s">
        <v>721</v>
      </c>
      <c r="IH6" s="38" t="s">
        <v>722</v>
      </c>
    </row>
    <row r="7" spans="1:242" ht="15" customHeight="1" x14ac:dyDescent="0.25">
      <c r="A7" t="s">
        <v>839</v>
      </c>
      <c r="B7" t="s">
        <v>723</v>
      </c>
      <c r="C7" s="38" t="s">
        <v>840</v>
      </c>
      <c r="D7" t="s">
        <v>724</v>
      </c>
      <c r="E7" s="38" t="s">
        <v>598</v>
      </c>
      <c r="F7" s="38" t="s">
        <v>599</v>
      </c>
      <c r="G7" s="38" t="s">
        <v>697</v>
      </c>
      <c r="H7" s="38" t="s">
        <v>841</v>
      </c>
      <c r="I7" s="38" t="s">
        <v>842</v>
      </c>
      <c r="J7" s="38">
        <v>2</v>
      </c>
      <c r="K7" s="38">
        <v>3</v>
      </c>
      <c r="L7" s="38" t="s">
        <v>549</v>
      </c>
      <c r="M7" s="38">
        <v>1</v>
      </c>
      <c r="N7" s="38">
        <v>2</v>
      </c>
      <c r="O7" s="38" t="s">
        <v>603</v>
      </c>
      <c r="P7" s="38" t="s">
        <v>550</v>
      </c>
      <c r="Q7" s="41" t="s">
        <v>843</v>
      </c>
      <c r="R7" s="38" t="s">
        <v>844</v>
      </c>
      <c r="S7" s="38" t="s">
        <v>553</v>
      </c>
      <c r="T7" s="38" t="s">
        <v>845</v>
      </c>
      <c r="U7" s="38" t="s">
        <v>555</v>
      </c>
      <c r="V7" s="38" t="s">
        <v>556</v>
      </c>
      <c r="W7" s="38" t="s">
        <v>556</v>
      </c>
      <c r="X7" s="38" t="s">
        <v>556</v>
      </c>
      <c r="Y7" s="38" t="s">
        <v>846</v>
      </c>
      <c r="Z7" s="38" t="s">
        <v>558</v>
      </c>
      <c r="AA7" s="38" t="s">
        <v>559</v>
      </c>
      <c r="AB7" s="38" t="s">
        <v>560</v>
      </c>
      <c r="AC7" s="38" t="s">
        <v>559</v>
      </c>
      <c r="AD7" s="38" t="s">
        <v>559</v>
      </c>
      <c r="AE7" s="38">
        <v>100</v>
      </c>
      <c r="AF7" s="38" t="s">
        <v>66</v>
      </c>
      <c r="AG7" s="38" t="s">
        <v>553</v>
      </c>
      <c r="AH7" s="38">
        <v>12</v>
      </c>
      <c r="AI7" s="38">
        <v>3</v>
      </c>
      <c r="AJ7" s="38">
        <v>3</v>
      </c>
      <c r="AK7" s="38">
        <v>3</v>
      </c>
      <c r="AL7" s="38">
        <v>3</v>
      </c>
      <c r="AM7" s="38">
        <v>3</v>
      </c>
      <c r="AN7" s="38" t="s">
        <v>847</v>
      </c>
      <c r="AO7" s="38">
        <v>3</v>
      </c>
      <c r="AP7" s="38" t="s">
        <v>848</v>
      </c>
      <c r="AQ7" s="38">
        <v>3</v>
      </c>
      <c r="AR7" s="38" t="s">
        <v>849</v>
      </c>
      <c r="AS7" s="38"/>
      <c r="AT7" s="38"/>
      <c r="AU7" s="39">
        <v>44296</v>
      </c>
      <c r="AV7" s="39">
        <v>44386</v>
      </c>
      <c r="AW7" s="39">
        <v>44481</v>
      </c>
      <c r="AX7" s="39"/>
      <c r="AY7" s="38" t="s">
        <v>72</v>
      </c>
      <c r="AZ7" s="38" t="s">
        <v>72</v>
      </c>
      <c r="BA7" s="38" t="s">
        <v>72</v>
      </c>
      <c r="BB7" s="38"/>
      <c r="BC7" s="38" t="s">
        <v>72</v>
      </c>
      <c r="BD7" s="38" t="s">
        <v>72</v>
      </c>
      <c r="BE7" s="38"/>
      <c r="BF7" s="38"/>
      <c r="BG7" s="38" t="s">
        <v>850</v>
      </c>
      <c r="BH7" s="38" t="s">
        <v>851</v>
      </c>
      <c r="BI7" s="38"/>
      <c r="BJ7" s="38"/>
      <c r="BK7" s="40">
        <f>IFERROR(IF(AI7=0,"",IF((AM7/AI7)&gt;1,1,(AM7/AI7))),"")</f>
        <v>1</v>
      </c>
      <c r="BL7" s="40">
        <f>IFERROR(IF(AJ7=0,"",IF((AO7/AJ7)&gt;1,1,(AO7/AJ7))),"")</f>
        <v>1</v>
      </c>
      <c r="BM7" s="40">
        <f>IFERROR(IF(AK7=0,"",IF((AQ7/AK7)&gt;1,1,(AQ7/AK7))),"")</f>
        <v>1</v>
      </c>
      <c r="BN7" s="40">
        <f>IFERROR(IF(AL7=0,"",IF((AS7/AL7)&gt;1,1,(AS7/AL7))),"")</f>
        <v>0</v>
      </c>
      <c r="BO7" s="40">
        <f>IFERROR(IF((AM7+AO7+AQ7+AS7)/AH7&gt;1,1,(AM7+AO7+AQ7+AS7)/AH7),"")</f>
        <v>0.75</v>
      </c>
      <c r="BP7" s="38" t="s">
        <v>852</v>
      </c>
      <c r="BQ7" s="38" t="s">
        <v>853</v>
      </c>
      <c r="BR7" s="38" t="s">
        <v>556</v>
      </c>
      <c r="BS7" s="38" t="s">
        <v>854</v>
      </c>
      <c r="BT7" s="38" t="s">
        <v>855</v>
      </c>
      <c r="BU7" s="38" t="s">
        <v>553</v>
      </c>
      <c r="BV7" s="38" t="s">
        <v>556</v>
      </c>
      <c r="BW7" s="38" t="s">
        <v>556</v>
      </c>
      <c r="BX7" s="38" t="s">
        <v>618</v>
      </c>
      <c r="BY7" s="38" t="s">
        <v>558</v>
      </c>
      <c r="BZ7" s="38" t="s">
        <v>856</v>
      </c>
      <c r="CA7" s="38" t="s">
        <v>560</v>
      </c>
      <c r="CB7" s="38" t="s">
        <v>559</v>
      </c>
      <c r="CC7" s="38" t="s">
        <v>856</v>
      </c>
      <c r="CD7" s="38">
        <v>0</v>
      </c>
      <c r="CE7" s="38" t="s">
        <v>66</v>
      </c>
      <c r="CF7" s="38" t="s">
        <v>553</v>
      </c>
      <c r="CG7" s="38">
        <f>SUM(CH7:CK7)</f>
        <v>1</v>
      </c>
      <c r="CH7" s="38">
        <v>0</v>
      </c>
      <c r="CI7" s="38">
        <v>0</v>
      </c>
      <c r="CJ7" s="38">
        <v>0</v>
      </c>
      <c r="CK7" s="38">
        <v>1</v>
      </c>
      <c r="CL7" s="38">
        <v>3</v>
      </c>
      <c r="CM7" s="38" t="s">
        <v>857</v>
      </c>
      <c r="CN7" s="38">
        <v>3</v>
      </c>
      <c r="CO7" s="38" t="s">
        <v>858</v>
      </c>
      <c r="CP7" s="38">
        <v>3</v>
      </c>
      <c r="CQ7" s="38" t="s">
        <v>859</v>
      </c>
      <c r="CR7" s="38"/>
      <c r="CS7" s="38"/>
      <c r="CT7" s="39">
        <v>44307</v>
      </c>
      <c r="CU7" s="39">
        <v>44386</v>
      </c>
      <c r="CV7" s="39">
        <v>44481</v>
      </c>
      <c r="CW7" s="39"/>
      <c r="CX7" s="38" t="s">
        <v>72</v>
      </c>
      <c r="CY7" s="38" t="s">
        <v>72</v>
      </c>
      <c r="CZ7" s="38" t="s">
        <v>72</v>
      </c>
      <c r="DA7" s="38"/>
      <c r="DB7" s="38" t="s">
        <v>72</v>
      </c>
      <c r="DC7" s="38" t="s">
        <v>72</v>
      </c>
      <c r="DD7" s="38"/>
      <c r="DE7" s="38"/>
      <c r="DF7" s="38" t="s">
        <v>860</v>
      </c>
      <c r="DG7" s="38" t="s">
        <v>861</v>
      </c>
      <c r="DH7" s="38"/>
      <c r="DI7" s="38"/>
      <c r="DJ7" s="40" t="str">
        <f>IFERROR(IF(CH7=0,"",IF((CL7/CH7)&gt;1,1,(CL7/CH7))),"")</f>
        <v/>
      </c>
      <c r="DK7" s="40" t="str">
        <f>IFERROR(IF(CI7=0,"",IF((CN7/CI7)&gt;1,1,(CN7/CI7))),"")</f>
        <v/>
      </c>
      <c r="DL7" s="40" t="str">
        <f>IFERROR(IF(CJ7=0,"",IF((CP7/CJ7)&gt;1,1,(CP7/CJ7))),"")</f>
        <v/>
      </c>
      <c r="DM7" s="40">
        <f>IFERROR(IF(CK7=0,"",IF((CR7/CK7)&gt;1,1,(CR7/CK7))),"")</f>
        <v>0</v>
      </c>
      <c r="DN7" s="40">
        <f>IFERROR(IF((CL7+CN7+CP7+CR7)/CG7&gt;1,1,(CL7+CN7+CP7+CR7)/CG7),"")</f>
        <v>1</v>
      </c>
      <c r="DO7" s="38" t="s">
        <v>862</v>
      </c>
      <c r="DP7" s="38" t="s">
        <v>863</v>
      </c>
      <c r="DQ7" s="38" t="s">
        <v>553</v>
      </c>
      <c r="DR7" s="38" t="s">
        <v>864</v>
      </c>
      <c r="DS7" s="38" t="s">
        <v>555</v>
      </c>
      <c r="DT7" s="38" t="s">
        <v>553</v>
      </c>
      <c r="DU7" s="38" t="s">
        <v>556</v>
      </c>
      <c r="DV7" s="38" t="s">
        <v>556</v>
      </c>
      <c r="DW7" s="38" t="s">
        <v>576</v>
      </c>
      <c r="DX7" s="38" t="s">
        <v>558</v>
      </c>
      <c r="DY7" s="38" t="s">
        <v>559</v>
      </c>
      <c r="DZ7" s="38" t="s">
        <v>560</v>
      </c>
      <c r="EA7" s="38" t="s">
        <v>559</v>
      </c>
      <c r="EB7" s="38" t="s">
        <v>559</v>
      </c>
      <c r="EC7" s="38">
        <v>100</v>
      </c>
      <c r="ED7" s="38" t="s">
        <v>66</v>
      </c>
      <c r="EE7" s="38" t="s">
        <v>579</v>
      </c>
      <c r="EF7" s="38">
        <f>SUM(EG7:EJ7)</f>
        <v>9</v>
      </c>
      <c r="EG7" s="38">
        <v>3</v>
      </c>
      <c r="EH7" s="38">
        <v>3</v>
      </c>
      <c r="EI7" s="38">
        <v>3</v>
      </c>
      <c r="EJ7" s="38">
        <v>0</v>
      </c>
      <c r="EK7" s="38">
        <v>3</v>
      </c>
      <c r="EL7" s="38" t="s">
        <v>865</v>
      </c>
      <c r="EM7" s="38">
        <v>3</v>
      </c>
      <c r="EN7" s="38" t="s">
        <v>866</v>
      </c>
      <c r="EO7" s="38">
        <v>3</v>
      </c>
      <c r="EP7" s="38" t="s">
        <v>867</v>
      </c>
      <c r="EQ7" s="38"/>
      <c r="ER7" s="38"/>
      <c r="ES7" s="39">
        <v>44307</v>
      </c>
      <c r="ET7" s="39">
        <v>44386</v>
      </c>
      <c r="EU7" s="39">
        <v>44481</v>
      </c>
      <c r="EV7" s="39"/>
      <c r="EW7" s="38" t="s">
        <v>72</v>
      </c>
      <c r="EX7" s="38" t="s">
        <v>72</v>
      </c>
      <c r="EY7" s="38" t="s">
        <v>72</v>
      </c>
      <c r="EZ7" s="38"/>
      <c r="FA7" s="38" t="s">
        <v>72</v>
      </c>
      <c r="FB7" s="38" t="s">
        <v>72</v>
      </c>
      <c r="FC7" s="38"/>
      <c r="FD7" s="38"/>
      <c r="FE7" s="38" t="s">
        <v>868</v>
      </c>
      <c r="FF7" s="38" t="s">
        <v>869</v>
      </c>
      <c r="FG7" s="38"/>
      <c r="FH7" s="38"/>
      <c r="FI7" s="40">
        <f>IFERROR(IF(EG7=0,"",IF((EK7/EG7)&gt;1,1,(EK7/EG7))),"")</f>
        <v>1</v>
      </c>
      <c r="FJ7" s="40">
        <f>IFERROR(IF(EH7=0,"",IF((EM7/EH7)&gt;1,1,(EM7/EH7))),"")</f>
        <v>1</v>
      </c>
      <c r="FK7" s="40">
        <f>IFERROR(IF(EI7=0,"",IF((EO7/EI7)&gt;1,1,(EO7/EI7))),"")</f>
        <v>1</v>
      </c>
      <c r="FL7" s="40" t="str">
        <f>IFERROR(IF(EJ7=0,"",IF((EQ7/EJ7)&gt;1,1,(EQ7/EJ7))),"")</f>
        <v/>
      </c>
      <c r="FM7" s="40">
        <f>IFERROR(IF((EK7+EM7+EO7+EQ7)/EF7&gt;1,1,(EK7+EM7+EO7+EQ7)/EF7),"")</f>
        <v>1</v>
      </c>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9">
        <v>44307</v>
      </c>
      <c r="GS7" s="39">
        <v>44386</v>
      </c>
      <c r="GT7" s="39">
        <v>44481</v>
      </c>
      <c r="GU7" s="39"/>
      <c r="GV7" s="38"/>
      <c r="GW7" s="38"/>
      <c r="GX7" s="38"/>
      <c r="GY7" s="38"/>
      <c r="GZ7" s="38"/>
      <c r="HA7" s="38"/>
      <c r="HB7" s="38"/>
      <c r="HC7" s="38"/>
      <c r="HD7" s="38"/>
      <c r="HE7" s="38"/>
      <c r="HF7" s="38"/>
      <c r="HG7" s="38"/>
      <c r="HH7" s="40" t="str">
        <f>IFERROR(IF(GF7=0,"",IF((GJ7/GF7)&gt;1,1,(GJ7/GF7))),"")</f>
        <v/>
      </c>
      <c r="HI7" s="40" t="str">
        <f>IFERROR(IF(GG7=0,"",IF((GL7/GG7)&gt;1,1,(GL7/GG7))),"")</f>
        <v/>
      </c>
      <c r="HJ7" s="40" t="str">
        <f>IFERROR(IF(GH7=0,"",IF((GN7/GH7)&gt;1,1,(GN7/GH7))),"")</f>
        <v/>
      </c>
      <c r="HK7" s="40" t="str">
        <f>IFERROR(IF(GI7=0,"",IF((GP7/GI7)&gt;1,1,(GP7/GI7))),"")</f>
        <v/>
      </c>
      <c r="HL7" s="40" t="str">
        <f>IFERROR(IF((GJ7+GL7+GN7+GP7)/GE7&gt;1,1,(GJ7+GL7+GN7+GP7)/GE7),"")</f>
        <v/>
      </c>
      <c r="HM7" s="38"/>
      <c r="HN7" s="38"/>
      <c r="HO7" s="38">
        <f>IF(Q7&lt;&gt;"",1,0)+IF(BP7&lt;&gt;"",1,0)+IF(DO7&lt;&gt;"",1,0)+IF(FN7&lt;&gt;"",1,0)</f>
        <v>3</v>
      </c>
      <c r="HP7" s="38"/>
      <c r="HQ7" s="38" t="s">
        <v>733</v>
      </c>
      <c r="HR7" s="38" t="s">
        <v>734</v>
      </c>
      <c r="HS7" s="38" t="s">
        <v>735</v>
      </c>
      <c r="HT7" s="38"/>
      <c r="HU7" s="38" t="s">
        <v>870</v>
      </c>
      <c r="HV7" s="38" t="s">
        <v>734</v>
      </c>
      <c r="HW7" s="38" t="s">
        <v>735</v>
      </c>
      <c r="HX7" s="38"/>
      <c r="HY7" s="38" t="s">
        <v>870</v>
      </c>
      <c r="HZ7" s="38" t="s">
        <v>734</v>
      </c>
      <c r="IA7" s="38" t="s">
        <v>735</v>
      </c>
      <c r="IB7" s="38"/>
      <c r="IC7" s="38"/>
      <c r="ID7" s="38"/>
      <c r="IE7" s="38"/>
      <c r="IF7" s="38"/>
      <c r="IG7" t="s">
        <v>871</v>
      </c>
      <c r="IH7" s="38" t="s">
        <v>595</v>
      </c>
    </row>
    <row r="8" spans="1:242" ht="15" customHeight="1" x14ac:dyDescent="0.25">
      <c r="A8" t="s">
        <v>872</v>
      </c>
      <c r="B8" t="s">
        <v>723</v>
      </c>
      <c r="C8" s="38" t="s">
        <v>873</v>
      </c>
      <c r="D8" t="s">
        <v>771</v>
      </c>
      <c r="E8" s="38" t="s">
        <v>598</v>
      </c>
      <c r="F8" s="38" t="s">
        <v>599</v>
      </c>
      <c r="G8" s="38" t="s">
        <v>697</v>
      </c>
      <c r="H8" s="38" t="s">
        <v>874</v>
      </c>
      <c r="I8" s="38" t="s">
        <v>875</v>
      </c>
      <c r="J8" s="38">
        <v>3</v>
      </c>
      <c r="K8" s="38">
        <v>4</v>
      </c>
      <c r="L8" s="38" t="s">
        <v>548</v>
      </c>
      <c r="M8" s="38">
        <v>2</v>
      </c>
      <c r="N8" s="38">
        <v>3</v>
      </c>
      <c r="O8" s="38" t="s">
        <v>549</v>
      </c>
      <c r="P8" s="38" t="s">
        <v>550</v>
      </c>
      <c r="Q8" s="38" t="s">
        <v>876</v>
      </c>
      <c r="R8" s="38" t="s">
        <v>877</v>
      </c>
      <c r="S8" s="38" t="s">
        <v>553</v>
      </c>
      <c r="T8" s="38" t="s">
        <v>878</v>
      </c>
      <c r="U8" s="38" t="s">
        <v>575</v>
      </c>
      <c r="V8" s="38" t="s">
        <v>553</v>
      </c>
      <c r="W8" s="38" t="s">
        <v>556</v>
      </c>
      <c r="X8" s="38" t="s">
        <v>556</v>
      </c>
      <c r="Y8" s="38" t="s">
        <v>846</v>
      </c>
      <c r="Z8" s="38" t="s">
        <v>558</v>
      </c>
      <c r="AA8" s="38" t="s">
        <v>578</v>
      </c>
      <c r="AB8" s="38" t="s">
        <v>560</v>
      </c>
      <c r="AC8" s="38" t="s">
        <v>559</v>
      </c>
      <c r="AD8" s="38" t="s">
        <v>578</v>
      </c>
      <c r="AE8" s="38">
        <v>50</v>
      </c>
      <c r="AF8" s="38" t="s">
        <v>66</v>
      </c>
      <c r="AG8" s="38" t="s">
        <v>553</v>
      </c>
      <c r="AH8" s="38">
        <f>SUM(AI8:AL8)</f>
        <v>4</v>
      </c>
      <c r="AI8" s="38">
        <v>1</v>
      </c>
      <c r="AJ8" s="38">
        <v>1</v>
      </c>
      <c r="AK8" s="38">
        <v>1</v>
      </c>
      <c r="AL8" s="38">
        <v>1</v>
      </c>
      <c r="AM8" s="38">
        <v>1</v>
      </c>
      <c r="AN8" s="38" t="s">
        <v>879</v>
      </c>
      <c r="AO8" s="38">
        <v>1</v>
      </c>
      <c r="AP8" s="38" t="s">
        <v>879</v>
      </c>
      <c r="AQ8" s="38">
        <v>1</v>
      </c>
      <c r="AR8" s="38" t="s">
        <v>879</v>
      </c>
      <c r="AS8" s="38"/>
      <c r="AT8" s="38"/>
      <c r="AU8" s="39">
        <v>44299</v>
      </c>
      <c r="AV8" s="39">
        <v>44390</v>
      </c>
      <c r="AW8" s="39">
        <v>44481</v>
      </c>
      <c r="AX8" s="39"/>
      <c r="AY8" s="38" t="s">
        <v>72</v>
      </c>
      <c r="AZ8" s="38" t="s">
        <v>72</v>
      </c>
      <c r="BA8" s="38" t="s">
        <v>72</v>
      </c>
      <c r="BB8" s="38"/>
      <c r="BC8" s="38" t="s">
        <v>72</v>
      </c>
      <c r="BD8" s="38" t="s">
        <v>72</v>
      </c>
      <c r="BE8" s="38"/>
      <c r="BF8" s="38"/>
      <c r="BG8" s="38" t="s">
        <v>880</v>
      </c>
      <c r="BH8" s="38" t="s">
        <v>881</v>
      </c>
      <c r="BI8" s="38"/>
      <c r="BJ8" s="38"/>
      <c r="BK8" s="40">
        <f>IFERROR(IF(AI8=0,"",IF((AM8/AI8)&gt;1,1,(AM8/AI8))),"")</f>
        <v>1</v>
      </c>
      <c r="BL8" s="40">
        <f>IFERROR(IF(AJ8=0,"",IF((AO8/AJ8)&gt;1,1,(AO8/AJ8))),"")</f>
        <v>1</v>
      </c>
      <c r="BM8" s="40">
        <f>IFERROR(IF(AK8=0,"",IF((AQ8/AK8)&gt;1,1,(AQ8/AK8))),"")</f>
        <v>1</v>
      </c>
      <c r="BN8" s="40">
        <f>IFERROR(IF(AL8=0,"",IF((AS8/AL8)&gt;1,1,(AS8/AL8))),"")</f>
        <v>0</v>
      </c>
      <c r="BO8" s="40">
        <f>IFERROR(IF((AM8+AO8+AQ8+AS8)/AH8&gt;1,1,(AM8+AO8+AQ8+AS8)/AH8),"")</f>
        <v>0.75</v>
      </c>
      <c r="BP8" s="38" t="s">
        <v>882</v>
      </c>
      <c r="BQ8" s="38" t="s">
        <v>883</v>
      </c>
      <c r="BR8" s="38" t="s">
        <v>556</v>
      </c>
      <c r="BS8" s="38" t="s">
        <v>884</v>
      </c>
      <c r="BT8" s="38" t="s">
        <v>555</v>
      </c>
      <c r="BU8" s="38" t="s">
        <v>556</v>
      </c>
      <c r="BV8" s="38" t="s">
        <v>556</v>
      </c>
      <c r="BW8" s="38" t="s">
        <v>556</v>
      </c>
      <c r="BX8" s="38" t="s">
        <v>610</v>
      </c>
      <c r="BY8" s="38" t="s">
        <v>558</v>
      </c>
      <c r="BZ8" s="38" t="s">
        <v>559</v>
      </c>
      <c r="CA8" s="38" t="s">
        <v>560</v>
      </c>
      <c r="CB8" s="38" t="s">
        <v>559</v>
      </c>
      <c r="CC8" s="38" t="s">
        <v>559</v>
      </c>
      <c r="CD8" s="38">
        <v>100</v>
      </c>
      <c r="CE8" s="38" t="s">
        <v>66</v>
      </c>
      <c r="CF8" t="s">
        <v>579</v>
      </c>
      <c r="CG8" s="38">
        <f>SUM(CH8:CK8)</f>
        <v>9</v>
      </c>
      <c r="CH8" s="38">
        <v>3</v>
      </c>
      <c r="CI8" s="38">
        <v>3</v>
      </c>
      <c r="CJ8" s="38">
        <v>3</v>
      </c>
      <c r="CK8" s="38">
        <v>0</v>
      </c>
      <c r="CL8" s="38">
        <v>3</v>
      </c>
      <c r="CM8" s="38" t="s">
        <v>885</v>
      </c>
      <c r="CN8" s="38">
        <v>3</v>
      </c>
      <c r="CO8" s="38" t="s">
        <v>885</v>
      </c>
      <c r="CP8" s="38">
        <v>3</v>
      </c>
      <c r="CQ8" s="38" t="s">
        <v>885</v>
      </c>
      <c r="CR8" s="38"/>
      <c r="CS8" s="38"/>
      <c r="CT8" s="39">
        <v>44299</v>
      </c>
      <c r="CU8" s="39">
        <v>44390</v>
      </c>
      <c r="CV8" s="39">
        <v>44481</v>
      </c>
      <c r="CW8" s="39"/>
      <c r="CX8" s="38" t="s">
        <v>72</v>
      </c>
      <c r="CY8" s="38" t="s">
        <v>72</v>
      </c>
      <c r="CZ8" s="38" t="s">
        <v>72</v>
      </c>
      <c r="DA8" s="38"/>
      <c r="DB8" s="38" t="s">
        <v>72</v>
      </c>
      <c r="DC8" s="38" t="s">
        <v>72</v>
      </c>
      <c r="DD8" s="38"/>
      <c r="DE8" s="38"/>
      <c r="DF8" s="38" t="s">
        <v>886</v>
      </c>
      <c r="DG8" s="38" t="s">
        <v>887</v>
      </c>
      <c r="DH8" s="38"/>
      <c r="DI8" s="38"/>
      <c r="DJ8" s="40">
        <f>IFERROR(IF(CH8=0,"",IF((CL8/CH8)&gt;1,1,(CL8/CH8))),"")</f>
        <v>1</v>
      </c>
      <c r="DK8" s="40">
        <f>IFERROR(IF(CI8=0,"",IF((CN8/CI8)&gt;1,1,(CN8/CI8))),"")</f>
        <v>1</v>
      </c>
      <c r="DL8" s="40">
        <f>IFERROR(IF(CJ8=0,"",IF((CP8/CJ8)&gt;1,1,(CP8/CJ8))),"")</f>
        <v>1</v>
      </c>
      <c r="DM8" s="40" t="str">
        <f>IFERROR(IF(CK8=0,"",IF((CR8/CK8)&gt;1,1,(CR8/CK8))),"")</f>
        <v/>
      </c>
      <c r="DN8" s="40">
        <f>IFERROR(IF((CL8+CN8+CP8+CR8)/CG8&gt;1,1,(CL8+CN8+CP8+CR8)/CG8),"")</f>
        <v>1</v>
      </c>
      <c r="DO8" s="38" t="s">
        <v>888</v>
      </c>
      <c r="DP8" s="38" t="s">
        <v>877</v>
      </c>
      <c r="DQ8" s="38" t="s">
        <v>553</v>
      </c>
      <c r="DR8" s="38" t="s">
        <v>889</v>
      </c>
      <c r="DS8" s="38" t="s">
        <v>575</v>
      </c>
      <c r="DT8" s="38" t="s">
        <v>556</v>
      </c>
      <c r="DU8" s="38" t="s">
        <v>556</v>
      </c>
      <c r="DV8" s="38" t="s">
        <v>556</v>
      </c>
      <c r="DW8" s="38" t="s">
        <v>618</v>
      </c>
      <c r="DX8" s="38" t="s">
        <v>558</v>
      </c>
      <c r="DY8" s="38" t="s">
        <v>578</v>
      </c>
      <c r="DZ8" s="38" t="s">
        <v>560</v>
      </c>
      <c r="EA8" s="38" t="s">
        <v>559</v>
      </c>
      <c r="EB8" s="38" t="s">
        <v>578</v>
      </c>
      <c r="EC8" s="38">
        <v>50</v>
      </c>
      <c r="ED8" s="38" t="s">
        <v>66</v>
      </c>
      <c r="EE8" s="38" t="s">
        <v>553</v>
      </c>
      <c r="EF8" s="38">
        <v>1</v>
      </c>
      <c r="EG8" s="38">
        <v>0</v>
      </c>
      <c r="EH8" s="38">
        <v>0</v>
      </c>
      <c r="EI8" s="38">
        <v>1</v>
      </c>
      <c r="EJ8" s="38">
        <v>0</v>
      </c>
      <c r="EK8" s="38">
        <v>3</v>
      </c>
      <c r="EL8" s="38" t="s">
        <v>890</v>
      </c>
      <c r="EM8" s="38">
        <v>3</v>
      </c>
      <c r="EN8" s="38" t="s">
        <v>890</v>
      </c>
      <c r="EO8" s="38">
        <v>3</v>
      </c>
      <c r="EP8" s="38" t="s">
        <v>890</v>
      </c>
      <c r="EQ8" s="38"/>
      <c r="ER8" s="38"/>
      <c r="ES8" s="39">
        <v>44299</v>
      </c>
      <c r="ET8" s="39">
        <v>44390</v>
      </c>
      <c r="EU8" s="39">
        <v>44481</v>
      </c>
      <c r="EV8" s="39"/>
      <c r="EW8" s="38" t="s">
        <v>72</v>
      </c>
      <c r="EX8" s="38" t="s">
        <v>72</v>
      </c>
      <c r="EY8" s="38" t="s">
        <v>72</v>
      </c>
      <c r="EZ8" s="38"/>
      <c r="FA8" s="38" t="s">
        <v>72</v>
      </c>
      <c r="FB8" s="38" t="s">
        <v>72</v>
      </c>
      <c r="FC8" s="38"/>
      <c r="FD8" s="38"/>
      <c r="FE8" s="38" t="s">
        <v>891</v>
      </c>
      <c r="FF8" s="38" t="s">
        <v>892</v>
      </c>
      <c r="FG8" s="38"/>
      <c r="FH8" s="38"/>
      <c r="FI8" s="40" t="str">
        <f>IFERROR(IF(EG8=0,"",IF((EK8/EG8)&gt;1,1,(EK8/EG8))),"")</f>
        <v/>
      </c>
      <c r="FJ8" s="40" t="str">
        <f>IFERROR(IF(EH8=0,"",IF((EM8/EH8)&gt;1,1,(EM8/EH8))),"")</f>
        <v/>
      </c>
      <c r="FK8" s="40">
        <f>IFERROR(IF(EI8=0,"",IF((EO8/EI8)&gt;1,1,(EO8/EI8))),"")</f>
        <v>1</v>
      </c>
      <c r="FL8" s="40" t="str">
        <f>IFERROR(IF(EJ8=0,"",IF((EQ8/EJ8)&gt;1,1,(EQ8/EJ8))),"")</f>
        <v/>
      </c>
      <c r="FM8" s="40">
        <f>IFERROR(IF((EK8+EM8+EO8+EQ8)/EF8&gt;1,1,(EK8+EM8+EO8+EQ8)/EF8),"")</f>
        <v>1</v>
      </c>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9">
        <v>44299</v>
      </c>
      <c r="GS8" s="39">
        <v>44390</v>
      </c>
      <c r="GT8" s="39">
        <v>44481</v>
      </c>
      <c r="GU8" s="39"/>
      <c r="GV8" s="38"/>
      <c r="GW8" s="38"/>
      <c r="GX8" s="38"/>
      <c r="GY8" s="38"/>
      <c r="GZ8" s="38"/>
      <c r="HA8" s="38"/>
      <c r="HB8" s="38"/>
      <c r="HC8" s="38"/>
      <c r="HD8" s="38"/>
      <c r="HE8" s="38"/>
      <c r="HF8" s="38"/>
      <c r="HG8" s="38"/>
      <c r="HH8" s="40" t="str">
        <f>IFERROR(IF(GF8=0,"",IF((GJ8/GF8)&gt;1,1,(GJ8/GF8))),"")</f>
        <v/>
      </c>
      <c r="HI8" s="40" t="str">
        <f>IFERROR(IF(GG8=0,"",IF((GL8/GG8)&gt;1,1,(GL8/GG8))),"")</f>
        <v/>
      </c>
      <c r="HJ8" s="40" t="str">
        <f>IFERROR(IF(GH8=0,"",IF((GN8/GH8)&gt;1,1,(GN8/GH8))),"")</f>
        <v/>
      </c>
      <c r="HK8" s="40" t="str">
        <f>IFERROR(IF(GI8=0,"",IF((GP8/GI8)&gt;1,1,(GP8/GI8))),"")</f>
        <v/>
      </c>
      <c r="HL8" s="40" t="str">
        <f>IFERROR(IF((GJ8+GL8+GN8+GP8)/GE8&gt;1,1,(GJ8+GL8+GN8+GP8)/GE8),"")</f>
        <v/>
      </c>
      <c r="HM8" s="38"/>
      <c r="HN8" s="38"/>
      <c r="HO8" s="38">
        <f>IF(Q8&lt;&gt;"",1,0)+IF(BP8&lt;&gt;"",1,0)+IF(DO8&lt;&gt;"",1,0)+IF(FN8&lt;&gt;"",1,0)</f>
        <v>3</v>
      </c>
      <c r="HP8" s="38"/>
      <c r="HQ8" s="38" t="s">
        <v>735</v>
      </c>
      <c r="HR8" t="s">
        <v>881</v>
      </c>
      <c r="HS8" s="38" t="s">
        <v>735</v>
      </c>
      <c r="HT8" s="38"/>
      <c r="HU8" s="38" t="s">
        <v>735</v>
      </c>
      <c r="HV8" s="38" t="s">
        <v>735</v>
      </c>
      <c r="HW8" s="38" t="s">
        <v>735</v>
      </c>
      <c r="HX8" s="38"/>
      <c r="HY8" s="38" t="s">
        <v>735</v>
      </c>
      <c r="HZ8" s="38" t="s">
        <v>735</v>
      </c>
      <c r="IA8" t="s">
        <v>735</v>
      </c>
      <c r="IG8" t="s">
        <v>893</v>
      </c>
      <c r="IH8" s="38" t="s">
        <v>722</v>
      </c>
    </row>
    <row r="9" spans="1:242" ht="15" customHeight="1" x14ac:dyDescent="0.25">
      <c r="A9" t="s">
        <v>894</v>
      </c>
      <c r="B9" t="s">
        <v>723</v>
      </c>
      <c r="C9" s="38" t="s">
        <v>895</v>
      </c>
      <c r="D9" t="s">
        <v>771</v>
      </c>
      <c r="E9" s="38" t="s">
        <v>896</v>
      </c>
      <c r="F9" s="38" t="s">
        <v>897</v>
      </c>
      <c r="G9" s="38" t="s">
        <v>664</v>
      </c>
      <c r="H9" s="38" t="s">
        <v>898</v>
      </c>
      <c r="I9" s="38" t="s">
        <v>899</v>
      </c>
      <c r="J9" s="38">
        <v>1</v>
      </c>
      <c r="K9" s="38">
        <v>3</v>
      </c>
      <c r="L9" s="38" t="s">
        <v>549</v>
      </c>
      <c r="M9" s="38">
        <v>1</v>
      </c>
      <c r="N9" s="38">
        <v>3</v>
      </c>
      <c r="O9" s="38" t="s">
        <v>549</v>
      </c>
      <c r="P9" s="38" t="s">
        <v>550</v>
      </c>
      <c r="Q9" s="38" t="s">
        <v>900</v>
      </c>
      <c r="R9" s="38" t="s">
        <v>901</v>
      </c>
      <c r="S9" s="38" t="s">
        <v>553</v>
      </c>
      <c r="T9" s="38" t="s">
        <v>902</v>
      </c>
      <c r="U9" s="38" t="s">
        <v>575</v>
      </c>
      <c r="V9" s="38" t="s">
        <v>556</v>
      </c>
      <c r="W9" s="38" t="s">
        <v>556</v>
      </c>
      <c r="X9" s="38" t="s">
        <v>556</v>
      </c>
      <c r="Y9" s="38" t="s">
        <v>610</v>
      </c>
      <c r="Z9" s="38" t="s">
        <v>558</v>
      </c>
      <c r="AA9" s="38" t="s">
        <v>578</v>
      </c>
      <c r="AB9" s="38" t="s">
        <v>560</v>
      </c>
      <c r="AC9" s="38" t="s">
        <v>559</v>
      </c>
      <c r="AD9" s="38" t="s">
        <v>578</v>
      </c>
      <c r="AE9" s="38">
        <v>50</v>
      </c>
      <c r="AF9" s="38" t="s">
        <v>66</v>
      </c>
      <c r="AG9" t="s">
        <v>579</v>
      </c>
      <c r="AH9" s="38">
        <f>SUM(AI9:AL9)</f>
        <v>9</v>
      </c>
      <c r="AI9" s="38">
        <v>3</v>
      </c>
      <c r="AJ9" s="38">
        <v>3</v>
      </c>
      <c r="AK9" s="38">
        <v>3</v>
      </c>
      <c r="AL9" s="38">
        <v>0</v>
      </c>
      <c r="AM9" s="38">
        <v>3</v>
      </c>
      <c r="AN9" s="38" t="s">
        <v>903</v>
      </c>
      <c r="AO9" s="38">
        <v>3</v>
      </c>
      <c r="AP9" s="38" t="s">
        <v>903</v>
      </c>
      <c r="AQ9" s="38">
        <v>3</v>
      </c>
      <c r="AR9" s="38" t="s">
        <v>903</v>
      </c>
      <c r="AS9" s="38"/>
      <c r="AT9" s="38"/>
      <c r="AU9" s="39">
        <v>44300</v>
      </c>
      <c r="AV9" s="39">
        <v>44390</v>
      </c>
      <c r="AW9" s="39">
        <v>44481</v>
      </c>
      <c r="AX9" s="39"/>
      <c r="AY9" s="38" t="s">
        <v>72</v>
      </c>
      <c r="AZ9" s="38" t="s">
        <v>72</v>
      </c>
      <c r="BA9" s="38" t="s">
        <v>72</v>
      </c>
      <c r="BB9" s="38"/>
      <c r="BC9" s="38" t="s">
        <v>72</v>
      </c>
      <c r="BD9" s="38" t="s">
        <v>72</v>
      </c>
      <c r="BE9" s="38"/>
      <c r="BF9" s="38"/>
      <c r="BG9" s="38" t="s">
        <v>904</v>
      </c>
      <c r="BH9" s="38" t="s">
        <v>905</v>
      </c>
      <c r="BI9" s="38"/>
      <c r="BJ9" s="38"/>
      <c r="BK9" s="40">
        <f>IFERROR(IF(AI9=0,"",IF((AM9/AI9)&gt;1,1,(AM9/AI9))),"")</f>
        <v>1</v>
      </c>
      <c r="BL9" s="40">
        <f>IFERROR(IF(AJ9=0,"",IF((AO9/AJ9)&gt;1,1,(AO9/AJ9))),"")</f>
        <v>1</v>
      </c>
      <c r="BM9" s="40">
        <f>IFERROR(IF(AK9=0,"",IF((AQ9/AK9)&gt;1,1,(AQ9/AK9))),"")</f>
        <v>1</v>
      </c>
      <c r="BN9" s="40" t="str">
        <f>IFERROR(IF(AL9=0,"",IF((AS9/AL9)&gt;1,1,(AS9/AL9))),"")</f>
        <v/>
      </c>
      <c r="BO9" s="40">
        <f>IFERROR(IF((AM9+AO9+AQ9+AS9)/AH9&gt;1,1,(AM9+AO9+AQ9+AS9)/AH9),"")</f>
        <v>1</v>
      </c>
      <c r="BP9" s="38" t="s">
        <v>906</v>
      </c>
      <c r="BQ9" s="38" t="s">
        <v>901</v>
      </c>
      <c r="BR9" s="38" t="s">
        <v>553</v>
      </c>
      <c r="BS9" s="38" t="s">
        <v>907</v>
      </c>
      <c r="BT9" s="38" t="s">
        <v>575</v>
      </c>
      <c r="BU9" s="38" t="s">
        <v>556</v>
      </c>
      <c r="BV9" s="38" t="s">
        <v>556</v>
      </c>
      <c r="BW9" s="38" t="s">
        <v>556</v>
      </c>
      <c r="BX9" s="38" t="s">
        <v>610</v>
      </c>
      <c r="BY9" s="38" t="s">
        <v>558</v>
      </c>
      <c r="BZ9" s="38" t="s">
        <v>578</v>
      </c>
      <c r="CA9" s="38" t="s">
        <v>560</v>
      </c>
      <c r="CB9" s="38" t="s">
        <v>559</v>
      </c>
      <c r="CC9" s="38" t="s">
        <v>578</v>
      </c>
      <c r="CD9" s="38">
        <v>50</v>
      </c>
      <c r="CE9" s="38" t="s">
        <v>66</v>
      </c>
      <c r="CF9" t="s">
        <v>579</v>
      </c>
      <c r="CG9" s="38">
        <f>SUM(CH9:CK9)</f>
        <v>9</v>
      </c>
      <c r="CH9" s="38">
        <v>3</v>
      </c>
      <c r="CI9" s="38">
        <v>3</v>
      </c>
      <c r="CJ9" s="38">
        <v>3</v>
      </c>
      <c r="CK9" s="38">
        <v>0</v>
      </c>
      <c r="CL9" s="38">
        <v>3</v>
      </c>
      <c r="CM9" s="38" t="s">
        <v>908</v>
      </c>
      <c r="CN9" s="38">
        <v>3</v>
      </c>
      <c r="CO9" s="38" t="s">
        <v>909</v>
      </c>
      <c r="CP9" s="38">
        <v>3</v>
      </c>
      <c r="CQ9" s="38" t="s">
        <v>910</v>
      </c>
      <c r="CR9" s="38"/>
      <c r="CS9" s="38"/>
      <c r="CT9" s="39">
        <v>44300</v>
      </c>
      <c r="CU9" s="39">
        <v>44390</v>
      </c>
      <c r="CV9" s="39">
        <v>44481</v>
      </c>
      <c r="CW9" s="39"/>
      <c r="CX9" s="38" t="s">
        <v>72</v>
      </c>
      <c r="CY9" s="38" t="s">
        <v>72</v>
      </c>
      <c r="CZ9" s="38" t="s">
        <v>72</v>
      </c>
      <c r="DA9" s="38"/>
      <c r="DB9" s="38" t="s">
        <v>794</v>
      </c>
      <c r="DC9" s="38" t="s">
        <v>72</v>
      </c>
      <c r="DD9" s="38"/>
      <c r="DE9" s="38"/>
      <c r="DF9" s="38" t="s">
        <v>911</v>
      </c>
      <c r="DG9" s="38" t="s">
        <v>912</v>
      </c>
      <c r="DH9" s="38"/>
      <c r="DI9" s="38"/>
      <c r="DJ9" s="40">
        <f>IFERROR(IF(CH9=0,"",IF((CL9/CH9)&gt;1,1,(CL9/CH9))),"")</f>
        <v>1</v>
      </c>
      <c r="DK9" s="40">
        <f>IFERROR(IF(CI9=0,"",IF((CN9/CI9)&gt;1,1,(CN9/CI9))),"")</f>
        <v>1</v>
      </c>
      <c r="DL9" s="40">
        <f>IFERROR(IF(CJ9=0,"",IF((CP9/CJ9)&gt;1,1,(CP9/CJ9))),"")</f>
        <v>1</v>
      </c>
      <c r="DM9" s="40" t="str">
        <f>IFERROR(IF(CK9=0,"",IF((CR9/CK9)&gt;1,1,(CR9/CK9))),"")</f>
        <v/>
      </c>
      <c r="DN9" s="40">
        <f>IFERROR(IF((CL9+CN9+CP9+CR9)/CG9&gt;1,1,(CL9+CN9+CP9+CR9)/CG9),"")</f>
        <v>1</v>
      </c>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9">
        <v>44300</v>
      </c>
      <c r="ET9" s="39">
        <v>44390</v>
      </c>
      <c r="EU9" s="39">
        <v>44481</v>
      </c>
      <c r="EV9" s="39"/>
      <c r="EW9" s="38"/>
      <c r="EX9" s="38"/>
      <c r="EY9" s="38"/>
      <c r="EZ9" s="38"/>
      <c r="FA9" s="38"/>
      <c r="FB9" s="38"/>
      <c r="FC9" s="38"/>
      <c r="FD9" s="38"/>
      <c r="FE9" s="38"/>
      <c r="FF9" s="38"/>
      <c r="FG9" s="38"/>
      <c r="FH9" s="38"/>
      <c r="FI9" s="40" t="str">
        <f>IFERROR(IF(EG9=0,"",IF((EK9/EG9)&gt;1,1,(EK9/EG9))),"")</f>
        <v/>
      </c>
      <c r="FJ9" s="40" t="str">
        <f>IFERROR(IF(EH9=0,"",IF((EM9/EH9)&gt;1,1,(EM9/EH9))),"")</f>
        <v/>
      </c>
      <c r="FK9" s="40" t="str">
        <f>IFERROR(IF(EI9=0,"",IF((EO9/EI9)&gt;1,1,(EO9/EI9))),"")</f>
        <v/>
      </c>
      <c r="FL9" s="40" t="str">
        <f>IFERROR(IF(EJ9=0,"",IF((EQ9/EJ9)&gt;1,1,(EQ9/EJ9))),"")</f>
        <v/>
      </c>
      <c r="FM9" s="40" t="str">
        <f>IFERROR(IF((EK9+EM9+EO9+EQ9)/EF9&gt;1,1,(EK9+EM9+EO9+EQ9)/EF9),"")</f>
        <v/>
      </c>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9">
        <v>44300</v>
      </c>
      <c r="GS9" s="39">
        <v>44390</v>
      </c>
      <c r="GT9" s="39">
        <v>44481</v>
      </c>
      <c r="GU9" s="39"/>
      <c r="GV9" s="38"/>
      <c r="GW9" s="38"/>
      <c r="GX9" s="38"/>
      <c r="GY9" s="38"/>
      <c r="GZ9" s="38"/>
      <c r="HA9" s="38"/>
      <c r="HB9" s="38"/>
      <c r="HC9" s="38"/>
      <c r="HD9" s="38"/>
      <c r="HE9" s="38"/>
      <c r="HF9" s="38"/>
      <c r="HG9" s="38"/>
      <c r="HH9" s="40" t="str">
        <f>IFERROR(IF(GF9=0,"",IF((GJ9/GF9)&gt;1,1,(GJ9/GF9))),"")</f>
        <v/>
      </c>
      <c r="HI9" s="40" t="str">
        <f>IFERROR(IF(GG9=0,"",IF((GL9/GG9)&gt;1,1,(GL9/GG9))),"")</f>
        <v/>
      </c>
      <c r="HJ9" s="40" t="str">
        <f>IFERROR(IF(GH9=0,"",IF((GN9/GH9)&gt;1,1,(GN9/GH9))),"")</f>
        <v/>
      </c>
      <c r="HK9" s="40" t="str">
        <f>IFERROR(IF(GI9=0,"",IF((GP9/GI9)&gt;1,1,(GP9/GI9))),"")</f>
        <v/>
      </c>
      <c r="HL9" s="40" t="str">
        <f>IFERROR(IF((GJ9+GL9+GN9+GP9)/GE9&gt;1,1,(GJ9+GL9+GN9+GP9)/GE9),"")</f>
        <v/>
      </c>
      <c r="HM9" s="38"/>
      <c r="HN9" s="38"/>
      <c r="HO9" s="38">
        <f>IF(Q9&lt;&gt;"",1,0)+IF(BP9&lt;&gt;"",1,0)+IF(DO9&lt;&gt;"",1,0)+IF(FN9&lt;&gt;"",1,0)</f>
        <v>2</v>
      </c>
      <c r="HP9" s="38"/>
      <c r="HQ9" s="38" t="s">
        <v>735</v>
      </c>
      <c r="HR9" s="38" t="s">
        <v>735</v>
      </c>
      <c r="HS9" s="38" t="s">
        <v>735</v>
      </c>
      <c r="HT9" s="38"/>
      <c r="HU9" s="38" t="s">
        <v>735</v>
      </c>
      <c r="HV9" s="38" t="s">
        <v>735</v>
      </c>
      <c r="HW9" s="38" t="s">
        <v>735</v>
      </c>
      <c r="HX9" s="38"/>
      <c r="HY9" s="38"/>
      <c r="HZ9" s="38"/>
      <c r="IG9" t="s">
        <v>913</v>
      </c>
      <c r="IH9" s="38" t="s">
        <v>661</v>
      </c>
    </row>
    <row r="10" spans="1:242" ht="15" customHeight="1" x14ac:dyDescent="0.25">
      <c r="A10" t="s">
        <v>914</v>
      </c>
      <c r="B10" t="s">
        <v>915</v>
      </c>
      <c r="C10" s="38" t="s">
        <v>916</v>
      </c>
      <c r="D10" t="s">
        <v>917</v>
      </c>
      <c r="E10" s="38" t="s">
        <v>598</v>
      </c>
      <c r="F10" s="38" t="s">
        <v>595</v>
      </c>
      <c r="G10" s="38" t="s">
        <v>697</v>
      </c>
      <c r="H10" s="38" t="s">
        <v>918</v>
      </c>
      <c r="I10" s="38" t="s">
        <v>919</v>
      </c>
      <c r="J10" s="38">
        <v>5</v>
      </c>
      <c r="K10" s="38">
        <v>3</v>
      </c>
      <c r="L10" s="38" t="s">
        <v>548</v>
      </c>
      <c r="M10" s="38">
        <v>3</v>
      </c>
      <c r="N10" s="38">
        <v>1</v>
      </c>
      <c r="O10" s="38" t="s">
        <v>603</v>
      </c>
      <c r="P10" s="38" t="s">
        <v>550</v>
      </c>
      <c r="Q10" s="38" t="s">
        <v>920</v>
      </c>
      <c r="R10" s="38" t="s">
        <v>921</v>
      </c>
      <c r="S10" s="38" t="s">
        <v>556</v>
      </c>
      <c r="T10" s="38" t="s">
        <v>922</v>
      </c>
      <c r="U10" s="38" t="s">
        <v>555</v>
      </c>
      <c r="V10" s="38" t="s">
        <v>556</v>
      </c>
      <c r="W10" s="38" t="s">
        <v>556</v>
      </c>
      <c r="X10" s="38" t="s">
        <v>556</v>
      </c>
      <c r="Y10" s="38" t="s">
        <v>846</v>
      </c>
      <c r="Z10" s="38" t="s">
        <v>558</v>
      </c>
      <c r="AA10" s="38" t="s">
        <v>559</v>
      </c>
      <c r="AB10" s="38" t="s">
        <v>560</v>
      </c>
      <c r="AC10" s="38" t="s">
        <v>559</v>
      </c>
      <c r="AD10" s="38" t="s">
        <v>559</v>
      </c>
      <c r="AE10" s="38">
        <v>100</v>
      </c>
      <c r="AF10" s="38" t="s">
        <v>66</v>
      </c>
      <c r="AG10" s="38" t="s">
        <v>561</v>
      </c>
      <c r="AH10" s="38">
        <f t="shared" ref="AH10:AH14" si="22">SUM(AI10:AL10)</f>
        <v>12</v>
      </c>
      <c r="AI10" s="38">
        <v>3</v>
      </c>
      <c r="AJ10" s="38">
        <v>3</v>
      </c>
      <c r="AK10" s="38">
        <v>3</v>
      </c>
      <c r="AL10" s="38">
        <v>3</v>
      </c>
      <c r="AM10" s="38">
        <v>3</v>
      </c>
      <c r="AN10" s="41" t="s">
        <v>923</v>
      </c>
      <c r="AO10" s="38">
        <v>3</v>
      </c>
      <c r="AP10" s="41" t="s">
        <v>924</v>
      </c>
      <c r="AQ10" s="38">
        <v>3</v>
      </c>
      <c r="AR10" s="41" t="s">
        <v>925</v>
      </c>
      <c r="AS10" s="38"/>
      <c r="AT10" s="38"/>
      <c r="AU10" s="39"/>
      <c r="AV10" s="39"/>
      <c r="AW10" s="39">
        <v>44483</v>
      </c>
      <c r="AX10" s="39"/>
      <c r="AY10" s="38" t="s">
        <v>72</v>
      </c>
      <c r="AZ10" s="38" t="s">
        <v>72</v>
      </c>
      <c r="BA10" s="38" t="s">
        <v>72</v>
      </c>
      <c r="BB10" s="38"/>
      <c r="BC10" s="38" t="s">
        <v>72</v>
      </c>
      <c r="BD10" s="38" t="s">
        <v>72</v>
      </c>
      <c r="BE10" s="38"/>
      <c r="BF10" s="38"/>
      <c r="BG10" s="38" t="s">
        <v>926</v>
      </c>
      <c r="BH10" s="38" t="s">
        <v>927</v>
      </c>
      <c r="BI10" s="38"/>
      <c r="BJ10" s="38"/>
      <c r="BK10" s="40">
        <f t="shared" ref="BK10:BK50" si="23">IFERROR(IF(AI10=0,"",IF((AM10/AI10)&gt;1,1,(AM10/AI10))),"")</f>
        <v>1</v>
      </c>
      <c r="BL10" s="40">
        <f t="shared" ref="BL10:BL50" si="24">IFERROR(IF(AJ10=0,"",IF((AO10/AJ10)&gt;1,1,(AO10/AJ10))),"")</f>
        <v>1</v>
      </c>
      <c r="BM10" s="40">
        <f t="shared" ref="BM10:BM50" si="25">IFERROR(IF(AK10=0,"",IF((AQ10/AK10)&gt;1,1,(AQ10/AK10))),"")</f>
        <v>1</v>
      </c>
      <c r="BN10" s="40">
        <f t="shared" ref="BN10:BN50" si="26">IFERROR(IF(AL10=0,"",IF((AS10/AL10)&gt;1,1,(AS10/AL10))),"")</f>
        <v>0</v>
      </c>
      <c r="BO10" s="40">
        <f t="shared" ref="BO10:BO50" si="27">IFERROR(IF((AM10+AO10+AQ10+AS10)/AH10&gt;1,1,(AM10+AO10+AQ10+AS10)/AH10),"")</f>
        <v>0.75</v>
      </c>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9"/>
      <c r="CU10" s="39"/>
      <c r="CV10" s="39">
        <v>44483</v>
      </c>
      <c r="CW10" s="39"/>
      <c r="CX10" s="38"/>
      <c r="CY10" s="38"/>
      <c r="CZ10" s="38"/>
      <c r="DA10" s="38"/>
      <c r="DB10" s="38"/>
      <c r="DC10" s="38"/>
      <c r="DD10" s="38"/>
      <c r="DE10" s="38"/>
      <c r="DF10" s="38"/>
      <c r="DG10" s="38"/>
      <c r="DH10" s="38"/>
      <c r="DI10" s="38"/>
      <c r="DJ10" s="40" t="str">
        <f t="shared" ref="DJ10:DJ48" si="28">IFERROR(IF(CH10=0,"",IF((CL10/CH10)&gt;1,1,(CL10/CH10))),"")</f>
        <v/>
      </c>
      <c r="DK10" s="40" t="str">
        <f t="shared" ref="DK10:DK48" si="29">IFERROR(IF(CI10=0,"",IF((CN10/CI10)&gt;1,1,(CN10/CI10))),"")</f>
        <v/>
      </c>
      <c r="DL10" s="40" t="str">
        <f t="shared" ref="DL10:DL48" si="30">IFERROR(IF(CJ10=0,"",IF((CP10/CJ10)&gt;1,1,(CP10/CJ10))),"")</f>
        <v/>
      </c>
      <c r="DM10" s="40" t="str">
        <f t="shared" ref="DM10:DM48" si="31">IFERROR(IF(CK10=0,"",IF((CR10/CK10)&gt;1,1,(CR10/CK10))),"")</f>
        <v/>
      </c>
      <c r="DN10" s="40" t="str">
        <f t="shared" ref="DN10:DN48" si="32">IFERROR(IF((CL10+CN10+CP10+CR10)/CG10&gt;1,1,(CL10+CN10+CP10+CR10)/CG10),"")</f>
        <v/>
      </c>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9"/>
      <c r="ET10" s="39"/>
      <c r="EU10" s="39">
        <v>44483</v>
      </c>
      <c r="EV10" s="39"/>
      <c r="EW10" s="38"/>
      <c r="EX10" s="38"/>
      <c r="EY10" s="38"/>
      <c r="EZ10" s="38"/>
      <c r="FA10" s="38"/>
      <c r="FB10" s="38"/>
      <c r="FC10" s="38"/>
      <c r="FD10" s="38"/>
      <c r="FE10" s="38"/>
      <c r="FF10" s="38"/>
      <c r="FG10" s="38"/>
      <c r="FH10" s="38"/>
      <c r="FI10" s="40" t="str">
        <f t="shared" ref="FI10:FI50" si="33">IFERROR(IF(EG10=0,"",IF((EK10/EG10)&gt;1,1,(EK10/EG10))),"")</f>
        <v/>
      </c>
      <c r="FJ10" s="40" t="str">
        <f t="shared" ref="FJ10:FJ50" si="34">IFERROR(IF(EH10=0,"",IF((EM10/EH10)&gt;1,1,(EM10/EH10))),"")</f>
        <v/>
      </c>
      <c r="FK10" s="40" t="str">
        <f t="shared" ref="FK10:FK50" si="35">IFERROR(IF(EI10=0,"",IF((EO10/EI10)&gt;1,1,(EO10/EI10))),"")</f>
        <v/>
      </c>
      <c r="FL10" s="40" t="str">
        <f t="shared" ref="FL10:FL50" si="36">IFERROR(IF(EJ10=0,"",IF((EQ10/EJ10)&gt;1,1,(EQ10/EJ10))),"")</f>
        <v/>
      </c>
      <c r="FM10" s="40" t="str">
        <f t="shared" ref="FM10:FM50" si="37">IFERROR(IF((EK10+EM10+EO10+EQ10)/EF10&gt;1,1,(EK10+EM10+EO10+EQ10)/EF10),"")</f>
        <v/>
      </c>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9"/>
      <c r="GS10" s="39"/>
      <c r="GT10" s="39">
        <v>44483</v>
      </c>
      <c r="GU10" s="39"/>
      <c r="GV10" s="38"/>
      <c r="GW10" s="38"/>
      <c r="GX10" s="38"/>
      <c r="GY10" s="38"/>
      <c r="GZ10" s="38"/>
      <c r="HA10" s="38"/>
      <c r="HB10" s="38"/>
      <c r="HC10" s="38"/>
      <c r="HD10" s="38"/>
      <c r="HE10" s="38"/>
      <c r="HF10" s="38"/>
      <c r="HG10" s="38"/>
      <c r="HH10" s="40" t="str">
        <f t="shared" ref="HH10:HH50" si="38">IFERROR(IF(GF10=0,"",IF((GJ10/GF10)&gt;1,1,(GJ10/GF10))),"")</f>
        <v/>
      </c>
      <c r="HI10" s="40" t="str">
        <f t="shared" ref="HI10:HI50" si="39">IFERROR(IF(GG10=0,"",IF((GL10/GG10)&gt;1,1,(GL10/GG10))),"")</f>
        <v/>
      </c>
      <c r="HJ10" s="40" t="str">
        <f t="shared" ref="HJ10:HJ50" si="40">IFERROR(IF(GH10=0,"",IF((GN10/GH10)&gt;1,1,(GN10/GH10))),"")</f>
        <v/>
      </c>
      <c r="HK10" s="40" t="str">
        <f t="shared" ref="HK10:HK50" si="41">IFERROR(IF(GI10=0,"",IF((GP10/GI10)&gt;1,1,(GP10/GI10))),"")</f>
        <v/>
      </c>
      <c r="HL10" s="40" t="str">
        <f t="shared" ref="HL10:HL50" si="42">IFERROR(IF((GJ10+GL10+GN10+GP10)/GE10&gt;1,1,(GJ10+GL10+GN10+GP10)/GE10),"")</f>
        <v/>
      </c>
      <c r="HM10" s="38"/>
      <c r="HN10" s="38"/>
      <c r="HO10" s="38">
        <f t="shared" ref="HO10:HO50" si="43">IF(Q10&lt;&gt;"",1,0)+IF(BP10&lt;&gt;"",1,0)+IF(DO10&lt;&gt;"",1,0)+IF(FN10&lt;&gt;"",1,0)</f>
        <v>1</v>
      </c>
      <c r="HP10" s="38"/>
      <c r="HQ10" s="38" t="s">
        <v>928</v>
      </c>
      <c r="HR10" s="38" t="s">
        <v>929</v>
      </c>
      <c r="HS10" s="38" t="s">
        <v>930</v>
      </c>
      <c r="HT10" s="38"/>
      <c r="HU10" s="38"/>
      <c r="HV10" s="38"/>
      <c r="HW10" s="38"/>
      <c r="HX10" s="38"/>
      <c r="HY10" s="38"/>
      <c r="HZ10" s="38"/>
      <c r="IA10" s="38"/>
      <c r="IB10" s="38"/>
      <c r="IC10" s="38"/>
      <c r="ID10" s="38"/>
      <c r="IE10" s="38"/>
      <c r="IF10" s="38"/>
      <c r="IG10" t="s">
        <v>931</v>
      </c>
      <c r="IH10" s="38" t="s">
        <v>932</v>
      </c>
    </row>
    <row r="11" spans="1:242" ht="15" customHeight="1" x14ac:dyDescent="0.25">
      <c r="A11" t="s">
        <v>933</v>
      </c>
      <c r="B11" t="s">
        <v>915</v>
      </c>
      <c r="C11" s="38" t="s">
        <v>934</v>
      </c>
      <c r="D11" t="s">
        <v>935</v>
      </c>
      <c r="E11" s="38" t="s">
        <v>598</v>
      </c>
      <c r="F11" s="38" t="s">
        <v>595</v>
      </c>
      <c r="G11" s="38" t="s">
        <v>697</v>
      </c>
      <c r="H11" s="38" t="s">
        <v>936</v>
      </c>
      <c r="I11" s="38" t="s">
        <v>937</v>
      </c>
      <c r="J11" s="38">
        <v>2</v>
      </c>
      <c r="K11" s="38">
        <v>4</v>
      </c>
      <c r="L11" s="38" t="s">
        <v>667</v>
      </c>
      <c r="M11" s="38">
        <v>1</v>
      </c>
      <c r="N11" s="38">
        <v>2</v>
      </c>
      <c r="O11" s="38" t="s">
        <v>603</v>
      </c>
      <c r="P11" s="38" t="s">
        <v>550</v>
      </c>
      <c r="Q11" s="38" t="s">
        <v>938</v>
      </c>
      <c r="R11" s="38" t="s">
        <v>939</v>
      </c>
      <c r="S11" s="38" t="s">
        <v>556</v>
      </c>
      <c r="T11" s="38" t="s">
        <v>940</v>
      </c>
      <c r="U11" s="38" t="s">
        <v>555</v>
      </c>
      <c r="V11" s="38" t="s">
        <v>556</v>
      </c>
      <c r="W11" s="38" t="s">
        <v>556</v>
      </c>
      <c r="X11" s="38" t="s">
        <v>556</v>
      </c>
      <c r="Y11" s="38" t="s">
        <v>941</v>
      </c>
      <c r="Z11" s="38" t="s">
        <v>558</v>
      </c>
      <c r="AA11" s="38" t="s">
        <v>559</v>
      </c>
      <c r="AB11" s="38" t="s">
        <v>560</v>
      </c>
      <c r="AC11" s="38" t="s">
        <v>559</v>
      </c>
      <c r="AD11" s="38" t="s">
        <v>559</v>
      </c>
      <c r="AE11" s="38">
        <v>100</v>
      </c>
      <c r="AF11" s="38" t="s">
        <v>66</v>
      </c>
      <c r="AG11" s="38" t="s">
        <v>579</v>
      </c>
      <c r="AH11" s="38">
        <f t="shared" si="22"/>
        <v>41</v>
      </c>
      <c r="AI11" s="38">
        <v>11</v>
      </c>
      <c r="AJ11" s="38">
        <v>12</v>
      </c>
      <c r="AK11" s="38">
        <v>12</v>
      </c>
      <c r="AL11" s="38">
        <v>6</v>
      </c>
      <c r="AM11" s="38">
        <v>11</v>
      </c>
      <c r="AN11" s="38" t="s">
        <v>942</v>
      </c>
      <c r="AO11" s="38">
        <v>12</v>
      </c>
      <c r="AP11" s="38" t="s">
        <v>943</v>
      </c>
      <c r="AQ11" s="38">
        <v>12</v>
      </c>
      <c r="AR11" s="38" t="s">
        <v>944</v>
      </c>
      <c r="AS11" s="38"/>
      <c r="AT11" s="38"/>
      <c r="AU11" s="39"/>
      <c r="AV11" s="39"/>
      <c r="AW11" s="39">
        <v>44483</v>
      </c>
      <c r="AX11" s="39"/>
      <c r="AY11" s="38" t="s">
        <v>96</v>
      </c>
      <c r="AZ11" s="38" t="s">
        <v>72</v>
      </c>
      <c r="BA11" s="38" t="s">
        <v>72</v>
      </c>
      <c r="BB11" s="38"/>
      <c r="BC11" s="38" t="s">
        <v>794</v>
      </c>
      <c r="BD11" s="38" t="s">
        <v>72</v>
      </c>
      <c r="BE11" s="38"/>
      <c r="BF11" s="38"/>
      <c r="BG11" s="38" t="s">
        <v>945</v>
      </c>
      <c r="BH11" s="38" t="s">
        <v>946</v>
      </c>
      <c r="BI11" s="38"/>
      <c r="BJ11" s="38"/>
      <c r="BK11" s="40">
        <f t="shared" si="23"/>
        <v>1</v>
      </c>
      <c r="BL11" s="40">
        <f t="shared" si="24"/>
        <v>1</v>
      </c>
      <c r="BM11" s="40">
        <f t="shared" si="25"/>
        <v>1</v>
      </c>
      <c r="BN11" s="40">
        <f t="shared" si="26"/>
        <v>0</v>
      </c>
      <c r="BO11" s="40">
        <f t="shared" si="27"/>
        <v>0.85365853658536583</v>
      </c>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9"/>
      <c r="CU11" s="39"/>
      <c r="CV11" s="39">
        <v>44483</v>
      </c>
      <c r="CW11" s="39"/>
      <c r="CX11" s="38"/>
      <c r="CY11" s="38"/>
      <c r="CZ11" s="38"/>
      <c r="DA11" s="38"/>
      <c r="DB11" s="38"/>
      <c r="DC11" s="38"/>
      <c r="DD11" s="38"/>
      <c r="DE11" s="38"/>
      <c r="DF11" s="38"/>
      <c r="DG11" s="38"/>
      <c r="DH11" s="38"/>
      <c r="DI11" s="38"/>
      <c r="DJ11" s="40" t="str">
        <f t="shared" si="28"/>
        <v/>
      </c>
      <c r="DK11" s="40" t="str">
        <f t="shared" si="29"/>
        <v/>
      </c>
      <c r="DL11" s="40" t="str">
        <f t="shared" si="30"/>
        <v/>
      </c>
      <c r="DM11" s="40" t="str">
        <f t="shared" si="31"/>
        <v/>
      </c>
      <c r="DN11" s="40" t="str">
        <f t="shared" si="32"/>
        <v/>
      </c>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9"/>
      <c r="ET11" s="39"/>
      <c r="EU11" s="39">
        <v>44483</v>
      </c>
      <c r="EV11" s="39"/>
      <c r="EW11" s="38"/>
      <c r="EX11" s="38"/>
      <c r="EY11" s="38"/>
      <c r="EZ11" s="38"/>
      <c r="FA11" s="38"/>
      <c r="FB11" s="38"/>
      <c r="FC11" s="38"/>
      <c r="FD11" s="38"/>
      <c r="FE11" s="38"/>
      <c r="FF11" s="38"/>
      <c r="FG11" s="38"/>
      <c r="FH11" s="38"/>
      <c r="FI11" s="40" t="str">
        <f t="shared" si="33"/>
        <v/>
      </c>
      <c r="FJ11" s="40" t="str">
        <f t="shared" si="34"/>
        <v/>
      </c>
      <c r="FK11" s="40" t="str">
        <f t="shared" si="35"/>
        <v/>
      </c>
      <c r="FL11" s="40" t="str">
        <f t="shared" si="36"/>
        <v/>
      </c>
      <c r="FM11" s="40" t="str">
        <f t="shared" si="37"/>
        <v/>
      </c>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9"/>
      <c r="GS11" s="39"/>
      <c r="GT11" s="39">
        <v>44483</v>
      </c>
      <c r="GU11" s="39"/>
      <c r="GV11" s="38"/>
      <c r="GW11" s="38"/>
      <c r="GX11" s="38"/>
      <c r="GY11" s="38"/>
      <c r="GZ11" s="38"/>
      <c r="HA11" s="38"/>
      <c r="HB11" s="38"/>
      <c r="HC11" s="38"/>
      <c r="HD11" s="38"/>
      <c r="HE11" s="38"/>
      <c r="HF11" s="38"/>
      <c r="HG11" s="38"/>
      <c r="HH11" s="40" t="str">
        <f t="shared" si="38"/>
        <v/>
      </c>
      <c r="HI11" s="40" t="str">
        <f t="shared" si="39"/>
        <v/>
      </c>
      <c r="HJ11" s="40" t="str">
        <f t="shared" si="40"/>
        <v/>
      </c>
      <c r="HK11" s="40" t="str">
        <f t="shared" si="41"/>
        <v/>
      </c>
      <c r="HL11" s="40" t="str">
        <f t="shared" si="42"/>
        <v/>
      </c>
      <c r="HM11" s="38"/>
      <c r="HN11" s="38"/>
      <c r="HO11" s="38">
        <f t="shared" si="43"/>
        <v>1</v>
      </c>
      <c r="HP11" s="38"/>
      <c r="HQ11" s="38" t="s">
        <v>947</v>
      </c>
      <c r="HR11" s="38" t="s">
        <v>948</v>
      </c>
      <c r="HS11" s="38" t="s">
        <v>949</v>
      </c>
      <c r="HT11" s="38"/>
      <c r="HU11" s="38"/>
      <c r="HV11" s="38"/>
      <c r="HW11" s="38"/>
      <c r="HX11" s="38"/>
      <c r="HY11" s="38"/>
      <c r="HZ11" s="38"/>
      <c r="IA11" s="38"/>
      <c r="IB11" s="38"/>
      <c r="IC11" s="38"/>
      <c r="ID11" s="38"/>
      <c r="IE11" s="38"/>
      <c r="IF11" s="38"/>
      <c r="IG11" t="s">
        <v>950</v>
      </c>
      <c r="IH11" s="38" t="s">
        <v>661</v>
      </c>
    </row>
    <row r="12" spans="1:242" ht="15" customHeight="1" x14ac:dyDescent="0.25">
      <c r="A12" t="s">
        <v>951</v>
      </c>
      <c r="B12" t="s">
        <v>915</v>
      </c>
      <c r="C12" s="38" t="s">
        <v>952</v>
      </c>
      <c r="D12" t="s">
        <v>953</v>
      </c>
      <c r="E12" s="38" t="s">
        <v>598</v>
      </c>
      <c r="F12" s="38" t="s">
        <v>897</v>
      </c>
      <c r="G12" s="38" t="s">
        <v>697</v>
      </c>
      <c r="H12" s="38" t="s">
        <v>954</v>
      </c>
      <c r="I12" s="41" t="s">
        <v>955</v>
      </c>
      <c r="J12" s="38">
        <v>2</v>
      </c>
      <c r="K12" s="38">
        <v>4</v>
      </c>
      <c r="L12" s="38" t="s">
        <v>667</v>
      </c>
      <c r="M12" s="38">
        <v>1</v>
      </c>
      <c r="N12" s="38">
        <v>2</v>
      </c>
      <c r="O12" s="38" t="s">
        <v>603</v>
      </c>
      <c r="P12" s="38" t="s">
        <v>550</v>
      </c>
      <c r="Q12" s="38" t="s">
        <v>956</v>
      </c>
      <c r="R12" s="38" t="s">
        <v>939</v>
      </c>
      <c r="S12" s="38" t="s">
        <v>556</v>
      </c>
      <c r="T12" s="38" t="s">
        <v>957</v>
      </c>
      <c r="U12" s="38" t="s">
        <v>555</v>
      </c>
      <c r="V12" s="38" t="s">
        <v>556</v>
      </c>
      <c r="W12" s="38" t="s">
        <v>556</v>
      </c>
      <c r="X12" s="38" t="s">
        <v>556</v>
      </c>
      <c r="Y12" s="38" t="s">
        <v>941</v>
      </c>
      <c r="Z12" s="38" t="s">
        <v>558</v>
      </c>
      <c r="AA12" s="38" t="s">
        <v>559</v>
      </c>
      <c r="AB12" s="38" t="s">
        <v>560</v>
      </c>
      <c r="AC12" s="38" t="s">
        <v>559</v>
      </c>
      <c r="AD12" s="38" t="s">
        <v>559</v>
      </c>
      <c r="AE12" s="38">
        <v>100</v>
      </c>
      <c r="AF12" s="38" t="s">
        <v>66</v>
      </c>
      <c r="AG12" s="38" t="s">
        <v>579</v>
      </c>
      <c r="AH12" s="38">
        <f t="shared" si="22"/>
        <v>22</v>
      </c>
      <c r="AI12" s="38">
        <v>4</v>
      </c>
      <c r="AJ12" s="38">
        <v>6</v>
      </c>
      <c r="AK12" s="38">
        <v>6</v>
      </c>
      <c r="AL12" s="38">
        <v>6</v>
      </c>
      <c r="AM12" s="38">
        <v>4</v>
      </c>
      <c r="AN12" s="38" t="s">
        <v>958</v>
      </c>
      <c r="AO12" s="38">
        <v>6</v>
      </c>
      <c r="AP12" s="38" t="s">
        <v>959</v>
      </c>
      <c r="AQ12" s="38">
        <v>6</v>
      </c>
      <c r="AR12" s="38" t="s">
        <v>960</v>
      </c>
      <c r="AS12" s="38"/>
      <c r="AT12" s="38"/>
      <c r="AU12" s="39"/>
      <c r="AV12" s="39"/>
      <c r="AW12" s="39">
        <v>44483</v>
      </c>
      <c r="AX12" s="39"/>
      <c r="AY12" s="38" t="s">
        <v>72</v>
      </c>
      <c r="AZ12" s="38" t="s">
        <v>72</v>
      </c>
      <c r="BA12" s="38" t="s">
        <v>72</v>
      </c>
      <c r="BB12" s="38"/>
      <c r="BC12" s="38" t="s">
        <v>72</v>
      </c>
      <c r="BD12" s="38" t="s">
        <v>72</v>
      </c>
      <c r="BE12" s="38"/>
      <c r="BF12" s="38"/>
      <c r="BG12" s="38" t="s">
        <v>961</v>
      </c>
      <c r="BH12" s="38" t="s">
        <v>962</v>
      </c>
      <c r="BI12" s="38"/>
      <c r="BJ12" s="38"/>
      <c r="BK12" s="40">
        <f t="shared" si="23"/>
        <v>1</v>
      </c>
      <c r="BL12" s="40">
        <f t="shared" si="24"/>
        <v>1</v>
      </c>
      <c r="BM12" s="40">
        <f t="shared" si="25"/>
        <v>1</v>
      </c>
      <c r="BN12" s="40">
        <f t="shared" si="26"/>
        <v>0</v>
      </c>
      <c r="BO12" s="40">
        <f t="shared" si="27"/>
        <v>0.72727272727272729</v>
      </c>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9"/>
      <c r="CU12" s="39"/>
      <c r="CV12" s="39">
        <v>44483</v>
      </c>
      <c r="CW12" s="39"/>
      <c r="CX12" s="38"/>
      <c r="CY12" s="38"/>
      <c r="CZ12" s="38"/>
      <c r="DA12" s="38"/>
      <c r="DB12" s="38"/>
      <c r="DC12" s="38"/>
      <c r="DD12" s="38"/>
      <c r="DE12" s="38"/>
      <c r="DF12" s="38"/>
      <c r="DG12" s="38"/>
      <c r="DH12" s="38"/>
      <c r="DI12" s="38"/>
      <c r="DJ12" s="40" t="str">
        <f t="shared" si="28"/>
        <v/>
      </c>
      <c r="DK12" s="40" t="str">
        <f t="shared" si="29"/>
        <v/>
      </c>
      <c r="DL12" s="40" t="str">
        <f t="shared" si="30"/>
        <v/>
      </c>
      <c r="DM12" s="40" t="str">
        <f t="shared" si="31"/>
        <v/>
      </c>
      <c r="DN12" s="40" t="str">
        <f t="shared" si="32"/>
        <v/>
      </c>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9"/>
      <c r="ET12" s="39"/>
      <c r="EU12" s="39">
        <v>44483</v>
      </c>
      <c r="EV12" s="39"/>
      <c r="EW12" s="38"/>
      <c r="EX12" s="38"/>
      <c r="EY12" s="38"/>
      <c r="EZ12" s="38"/>
      <c r="FA12" s="38"/>
      <c r="FB12" s="38"/>
      <c r="FC12" s="38"/>
      <c r="FD12" s="38"/>
      <c r="FE12" s="38"/>
      <c r="FF12" s="38"/>
      <c r="FG12" s="38"/>
      <c r="FH12" s="38"/>
      <c r="FI12" s="40" t="str">
        <f t="shared" si="33"/>
        <v/>
      </c>
      <c r="FJ12" s="40" t="str">
        <f t="shared" si="34"/>
        <v/>
      </c>
      <c r="FK12" s="40" t="str">
        <f t="shared" si="35"/>
        <v/>
      </c>
      <c r="FL12" s="40" t="str">
        <f t="shared" si="36"/>
        <v/>
      </c>
      <c r="FM12" s="40" t="str">
        <f t="shared" si="37"/>
        <v/>
      </c>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9"/>
      <c r="GS12" s="39"/>
      <c r="GT12" s="39">
        <v>44483</v>
      </c>
      <c r="GU12" s="39"/>
      <c r="GV12" s="38"/>
      <c r="GW12" s="38"/>
      <c r="GX12" s="38"/>
      <c r="GY12" s="38"/>
      <c r="GZ12" s="38"/>
      <c r="HA12" s="38"/>
      <c r="HB12" s="38"/>
      <c r="HC12" s="38"/>
      <c r="HD12" s="38"/>
      <c r="HE12" s="38"/>
      <c r="HF12" s="38"/>
      <c r="HG12" s="38"/>
      <c r="HH12" s="40" t="str">
        <f t="shared" si="38"/>
        <v/>
      </c>
      <c r="HI12" s="40" t="str">
        <f t="shared" si="39"/>
        <v/>
      </c>
      <c r="HJ12" s="40" t="str">
        <f t="shared" si="40"/>
        <v/>
      </c>
      <c r="HK12" s="40" t="str">
        <f t="shared" si="41"/>
        <v/>
      </c>
      <c r="HL12" s="40" t="str">
        <f t="shared" si="42"/>
        <v/>
      </c>
      <c r="HM12" s="38"/>
      <c r="HN12" s="38"/>
      <c r="HO12" s="38">
        <f t="shared" si="43"/>
        <v>1</v>
      </c>
      <c r="HP12" s="38"/>
      <c r="HQ12" s="38" t="s">
        <v>963</v>
      </c>
      <c r="HR12" s="38" t="s">
        <v>964</v>
      </c>
      <c r="HS12" s="38" t="s">
        <v>965</v>
      </c>
      <c r="HT12" s="38"/>
      <c r="HU12" s="38"/>
      <c r="HV12" s="38"/>
      <c r="HW12" s="38"/>
      <c r="HX12" s="38"/>
      <c r="HY12" s="38"/>
      <c r="HZ12" s="38"/>
      <c r="IA12" s="38"/>
      <c r="IB12" s="38"/>
      <c r="IC12" s="38"/>
      <c r="ID12" s="38"/>
      <c r="IE12" s="38"/>
      <c r="IF12" s="38"/>
      <c r="IG12" t="s">
        <v>966</v>
      </c>
      <c r="IH12" s="38" t="s">
        <v>661</v>
      </c>
    </row>
    <row r="13" spans="1:242" ht="15" customHeight="1" x14ac:dyDescent="0.25">
      <c r="A13" t="s">
        <v>967</v>
      </c>
      <c r="B13" t="s">
        <v>915</v>
      </c>
      <c r="C13" s="38" t="s">
        <v>968</v>
      </c>
      <c r="D13" t="s">
        <v>917</v>
      </c>
      <c r="E13" s="38" t="s">
        <v>598</v>
      </c>
      <c r="F13" s="38" t="s">
        <v>897</v>
      </c>
      <c r="G13" s="38" t="s">
        <v>600</v>
      </c>
      <c r="H13" s="38" t="s">
        <v>969</v>
      </c>
      <c r="I13" s="38" t="s">
        <v>919</v>
      </c>
      <c r="J13" s="38">
        <v>4</v>
      </c>
      <c r="K13" s="38">
        <v>4</v>
      </c>
      <c r="L13" s="38" t="s">
        <v>548</v>
      </c>
      <c r="M13" s="38">
        <v>4</v>
      </c>
      <c r="N13" s="38">
        <v>4</v>
      </c>
      <c r="O13" s="38" t="s">
        <v>548</v>
      </c>
      <c r="P13" s="38" t="s">
        <v>550</v>
      </c>
      <c r="Q13" s="38" t="s">
        <v>970</v>
      </c>
      <c r="R13" s="38" t="s">
        <v>921</v>
      </c>
      <c r="S13" s="38" t="s">
        <v>556</v>
      </c>
      <c r="T13" s="38" t="s">
        <v>922</v>
      </c>
      <c r="U13" s="38" t="s">
        <v>555</v>
      </c>
      <c r="V13" s="38" t="s">
        <v>556</v>
      </c>
      <c r="W13" s="38" t="s">
        <v>553</v>
      </c>
      <c r="X13" s="38" t="s">
        <v>556</v>
      </c>
      <c r="Y13" s="38" t="s">
        <v>846</v>
      </c>
      <c r="Z13" s="38" t="s">
        <v>558</v>
      </c>
      <c r="AA13" s="38" t="s">
        <v>559</v>
      </c>
      <c r="AB13" s="38" t="s">
        <v>560</v>
      </c>
      <c r="AC13" s="38" t="s">
        <v>559</v>
      </c>
      <c r="AD13" s="38" t="s">
        <v>559</v>
      </c>
      <c r="AE13" s="38">
        <v>100</v>
      </c>
      <c r="AF13" s="38" t="s">
        <v>66</v>
      </c>
      <c r="AG13" s="38" t="s">
        <v>561</v>
      </c>
      <c r="AH13" s="38">
        <f t="shared" si="22"/>
        <v>12</v>
      </c>
      <c r="AI13" s="38">
        <v>3</v>
      </c>
      <c r="AJ13" s="38">
        <v>3</v>
      </c>
      <c r="AK13" s="38">
        <v>3</v>
      </c>
      <c r="AL13" s="38">
        <v>3</v>
      </c>
      <c r="AM13" s="38">
        <v>3</v>
      </c>
      <c r="AN13" s="41" t="s">
        <v>971</v>
      </c>
      <c r="AO13" s="38">
        <v>3</v>
      </c>
      <c r="AP13" s="41" t="s">
        <v>972</v>
      </c>
      <c r="AQ13" s="38">
        <v>3</v>
      </c>
      <c r="AR13" s="41" t="s">
        <v>973</v>
      </c>
      <c r="AS13" s="38"/>
      <c r="AT13" s="38"/>
      <c r="AU13" s="39"/>
      <c r="AV13" s="39"/>
      <c r="AW13" s="39">
        <v>44483</v>
      </c>
      <c r="AX13" s="39"/>
      <c r="AY13" s="38" t="s">
        <v>72</v>
      </c>
      <c r="AZ13" s="38" t="s">
        <v>72</v>
      </c>
      <c r="BA13" s="38" t="s">
        <v>72</v>
      </c>
      <c r="BB13" s="38"/>
      <c r="BC13" s="38" t="s">
        <v>72</v>
      </c>
      <c r="BD13" s="38" t="s">
        <v>72</v>
      </c>
      <c r="BE13" s="38"/>
      <c r="BF13" s="38"/>
      <c r="BG13" s="38" t="s">
        <v>926</v>
      </c>
      <c r="BH13" s="38" t="s">
        <v>927</v>
      </c>
      <c r="BI13" s="38"/>
      <c r="BJ13" s="38"/>
      <c r="BK13" s="40">
        <f t="shared" si="23"/>
        <v>1</v>
      </c>
      <c r="BL13" s="40">
        <f t="shared" si="24"/>
        <v>1</v>
      </c>
      <c r="BM13" s="40">
        <f t="shared" si="25"/>
        <v>1</v>
      </c>
      <c r="BN13" s="40">
        <f t="shared" si="26"/>
        <v>0</v>
      </c>
      <c r="BO13" s="40">
        <f t="shared" si="27"/>
        <v>0.75</v>
      </c>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9"/>
      <c r="CU13" s="39"/>
      <c r="CV13" s="39">
        <v>44483</v>
      </c>
      <c r="CW13" s="39"/>
      <c r="CX13" s="38"/>
      <c r="CY13" s="38"/>
      <c r="CZ13" s="38"/>
      <c r="DA13" s="38"/>
      <c r="DB13" s="38"/>
      <c r="DC13" s="38"/>
      <c r="DD13" s="38"/>
      <c r="DE13" s="38"/>
      <c r="DF13" s="38"/>
      <c r="DG13" s="38"/>
      <c r="DH13" s="38"/>
      <c r="DI13" s="38"/>
      <c r="DJ13" s="40" t="str">
        <f t="shared" si="28"/>
        <v/>
      </c>
      <c r="DK13" s="40" t="str">
        <f t="shared" si="29"/>
        <v/>
      </c>
      <c r="DL13" s="40" t="str">
        <f t="shared" si="30"/>
        <v/>
      </c>
      <c r="DM13" s="40" t="str">
        <f t="shared" si="31"/>
        <v/>
      </c>
      <c r="DN13" s="40" t="str">
        <f t="shared" si="32"/>
        <v/>
      </c>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9"/>
      <c r="ET13" s="39"/>
      <c r="EU13" s="39">
        <v>44483</v>
      </c>
      <c r="EV13" s="39"/>
      <c r="EW13" s="38"/>
      <c r="EX13" s="38"/>
      <c r="EY13" s="38"/>
      <c r="EZ13" s="38"/>
      <c r="FA13" s="38"/>
      <c r="FB13" s="38"/>
      <c r="FC13" s="38"/>
      <c r="FD13" s="38"/>
      <c r="FE13" s="38"/>
      <c r="FF13" s="38"/>
      <c r="FG13" s="38"/>
      <c r="FH13" s="38"/>
      <c r="FI13" s="40" t="str">
        <f t="shared" si="33"/>
        <v/>
      </c>
      <c r="FJ13" s="40" t="str">
        <f t="shared" si="34"/>
        <v/>
      </c>
      <c r="FK13" s="40" t="str">
        <f t="shared" si="35"/>
        <v/>
      </c>
      <c r="FL13" s="40" t="str">
        <f t="shared" si="36"/>
        <v/>
      </c>
      <c r="FM13" s="40" t="str">
        <f t="shared" si="37"/>
        <v/>
      </c>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9"/>
      <c r="GS13" s="39"/>
      <c r="GT13" s="39">
        <v>44483</v>
      </c>
      <c r="GU13" s="39"/>
      <c r="GV13" s="38"/>
      <c r="GW13" s="38"/>
      <c r="GX13" s="38"/>
      <c r="GY13" s="38"/>
      <c r="GZ13" s="38"/>
      <c r="HA13" s="38"/>
      <c r="HB13" s="38"/>
      <c r="HC13" s="38"/>
      <c r="HD13" s="38"/>
      <c r="HE13" s="38"/>
      <c r="HF13" s="38"/>
      <c r="HG13" s="38"/>
      <c r="HH13" s="40" t="str">
        <f t="shared" si="38"/>
        <v/>
      </c>
      <c r="HI13" s="40" t="str">
        <f t="shared" si="39"/>
        <v/>
      </c>
      <c r="HJ13" s="40" t="str">
        <f t="shared" si="40"/>
        <v/>
      </c>
      <c r="HK13" s="40" t="str">
        <f t="shared" si="41"/>
        <v/>
      </c>
      <c r="HL13" s="40" t="str">
        <f t="shared" si="42"/>
        <v/>
      </c>
      <c r="HM13" s="38"/>
      <c r="HN13" s="38"/>
      <c r="HO13" s="38">
        <f t="shared" si="43"/>
        <v>1</v>
      </c>
      <c r="HP13" s="38"/>
      <c r="HQ13" s="38" t="s">
        <v>974</v>
      </c>
      <c r="HR13" s="38" t="s">
        <v>975</v>
      </c>
      <c r="HS13" s="38" t="s">
        <v>976</v>
      </c>
      <c r="HT13" s="38"/>
      <c r="HU13" s="38"/>
      <c r="HV13" s="38"/>
      <c r="HW13" s="38"/>
      <c r="HX13" s="38"/>
      <c r="HY13" s="38"/>
      <c r="HZ13" s="38"/>
      <c r="IA13" s="38"/>
      <c r="IB13" s="38"/>
      <c r="IC13" s="38"/>
      <c r="ID13" s="38"/>
      <c r="IE13" s="38"/>
      <c r="IF13" s="38"/>
      <c r="IG13" t="s">
        <v>977</v>
      </c>
      <c r="IH13" s="38" t="s">
        <v>978</v>
      </c>
    </row>
    <row r="14" spans="1:242" ht="15" customHeight="1" x14ac:dyDescent="0.25">
      <c r="A14" t="s">
        <v>979</v>
      </c>
      <c r="B14" t="s">
        <v>915</v>
      </c>
      <c r="C14" t="s">
        <v>980</v>
      </c>
      <c r="D14" t="s">
        <v>935</v>
      </c>
      <c r="E14" s="38" t="s">
        <v>632</v>
      </c>
      <c r="F14" s="38" t="s">
        <v>981</v>
      </c>
      <c r="G14" s="38" t="s">
        <v>633</v>
      </c>
      <c r="H14" t="s">
        <v>982</v>
      </c>
      <c r="I14" t="s">
        <v>983</v>
      </c>
      <c r="J14">
        <v>3</v>
      </c>
      <c r="K14">
        <v>4</v>
      </c>
      <c r="L14" t="s">
        <v>548</v>
      </c>
      <c r="M14">
        <v>1</v>
      </c>
      <c r="N14">
        <v>2</v>
      </c>
      <c r="O14" t="s">
        <v>603</v>
      </c>
      <c r="P14" s="38" t="s">
        <v>550</v>
      </c>
      <c r="Q14" t="s">
        <v>984</v>
      </c>
      <c r="R14" t="s">
        <v>985</v>
      </c>
      <c r="S14" t="s">
        <v>553</v>
      </c>
      <c r="T14" t="s">
        <v>986</v>
      </c>
      <c r="U14" t="s">
        <v>555</v>
      </c>
      <c r="V14" t="s">
        <v>556</v>
      </c>
      <c r="W14" t="s">
        <v>556</v>
      </c>
      <c r="X14" t="s">
        <v>556</v>
      </c>
      <c r="Y14" t="s">
        <v>610</v>
      </c>
      <c r="Z14" t="s">
        <v>558</v>
      </c>
      <c r="AA14" t="s">
        <v>559</v>
      </c>
      <c r="AB14" t="s">
        <v>560</v>
      </c>
      <c r="AC14" t="s">
        <v>559</v>
      </c>
      <c r="AD14" t="s">
        <v>559</v>
      </c>
      <c r="AE14">
        <v>100</v>
      </c>
      <c r="AF14" s="38" t="s">
        <v>66</v>
      </c>
      <c r="AG14" s="38" t="s">
        <v>579</v>
      </c>
      <c r="AH14" s="38">
        <f t="shared" si="22"/>
        <v>0</v>
      </c>
      <c r="AI14" s="38">
        <v>0</v>
      </c>
      <c r="AJ14" s="38">
        <v>0</v>
      </c>
      <c r="AK14" s="38">
        <v>0</v>
      </c>
      <c r="AL14" s="38">
        <v>0</v>
      </c>
      <c r="AM14" s="38">
        <v>0</v>
      </c>
      <c r="AN14" s="38" t="s">
        <v>987</v>
      </c>
      <c r="AO14" s="38">
        <v>0</v>
      </c>
      <c r="AP14" s="38" t="s">
        <v>988</v>
      </c>
      <c r="AQ14" s="38">
        <v>0</v>
      </c>
      <c r="AR14" s="38" t="s">
        <v>989</v>
      </c>
      <c r="AS14" s="38"/>
      <c r="AT14" s="38"/>
      <c r="AU14" s="39"/>
      <c r="AV14" s="39"/>
      <c r="AW14" s="39">
        <v>44483</v>
      </c>
      <c r="AX14" s="39"/>
      <c r="AY14" s="38" t="s">
        <v>72</v>
      </c>
      <c r="AZ14" s="38" t="s">
        <v>72</v>
      </c>
      <c r="BA14" s="38" t="s">
        <v>72</v>
      </c>
      <c r="BB14" s="38"/>
      <c r="BC14" s="38" t="s">
        <v>72</v>
      </c>
      <c r="BD14" s="38" t="s">
        <v>72</v>
      </c>
      <c r="BE14" s="38"/>
      <c r="BF14" s="38"/>
      <c r="BG14" s="38" t="s">
        <v>990</v>
      </c>
      <c r="BH14" s="38" t="s">
        <v>991</v>
      </c>
      <c r="BI14" s="38"/>
      <c r="BJ14" s="38"/>
      <c r="BK14" s="40" t="str">
        <f t="shared" si="23"/>
        <v/>
      </c>
      <c r="BL14" s="40" t="str">
        <f t="shared" si="24"/>
        <v/>
      </c>
      <c r="BM14" s="40" t="str">
        <f t="shared" si="25"/>
        <v/>
      </c>
      <c r="BN14" s="40" t="str">
        <f t="shared" si="26"/>
        <v/>
      </c>
      <c r="BO14" s="40" t="str">
        <f t="shared" si="27"/>
        <v/>
      </c>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9"/>
      <c r="CU14" s="39"/>
      <c r="CV14" s="39">
        <v>44483</v>
      </c>
      <c r="CW14" s="39"/>
      <c r="CX14" s="38"/>
      <c r="CY14" s="38"/>
      <c r="CZ14" s="38"/>
      <c r="DA14" s="38"/>
      <c r="DB14" s="38"/>
      <c r="DC14" s="38"/>
      <c r="DD14" s="38"/>
      <c r="DE14" s="38"/>
      <c r="DF14" s="38"/>
      <c r="DG14" s="38"/>
      <c r="DH14" s="38"/>
      <c r="DI14" s="38"/>
      <c r="DJ14" s="40" t="str">
        <f t="shared" si="28"/>
        <v/>
      </c>
      <c r="DK14" s="40" t="str">
        <f t="shared" si="29"/>
        <v/>
      </c>
      <c r="DL14" s="40" t="str">
        <f t="shared" si="30"/>
        <v/>
      </c>
      <c r="DM14" s="40" t="str">
        <f t="shared" si="31"/>
        <v/>
      </c>
      <c r="DN14" s="40" t="str">
        <f t="shared" si="32"/>
        <v/>
      </c>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9"/>
      <c r="ET14" s="39"/>
      <c r="EU14" s="39">
        <v>44483</v>
      </c>
      <c r="EV14" s="39"/>
      <c r="EW14" s="38"/>
      <c r="EX14" s="38"/>
      <c r="EY14" s="38"/>
      <c r="EZ14" s="38"/>
      <c r="FA14" s="38"/>
      <c r="FB14" s="38"/>
      <c r="FC14" s="38"/>
      <c r="FD14" s="38"/>
      <c r="FE14" s="38"/>
      <c r="FF14" s="38"/>
      <c r="FG14" s="38"/>
      <c r="FH14" s="38"/>
      <c r="FI14" s="40" t="str">
        <f t="shared" si="33"/>
        <v/>
      </c>
      <c r="FJ14" s="40" t="str">
        <f t="shared" si="34"/>
        <v/>
      </c>
      <c r="FK14" s="40" t="str">
        <f t="shared" si="35"/>
        <v/>
      </c>
      <c r="FL14" s="40" t="str">
        <f t="shared" si="36"/>
        <v/>
      </c>
      <c r="FM14" s="40" t="str">
        <f t="shared" si="37"/>
        <v/>
      </c>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9"/>
      <c r="GS14" s="39"/>
      <c r="GT14" s="39">
        <v>44483</v>
      </c>
      <c r="GU14" s="39"/>
      <c r="GV14" s="38"/>
      <c r="GW14" s="38"/>
      <c r="GX14" s="38"/>
      <c r="GY14" s="38"/>
      <c r="GZ14" s="38"/>
      <c r="HA14" s="38"/>
      <c r="HB14" s="38"/>
      <c r="HC14" s="38"/>
      <c r="HD14" s="38"/>
      <c r="HE14" s="38"/>
      <c r="HF14" s="38"/>
      <c r="HG14" s="38"/>
      <c r="HH14" s="40" t="str">
        <f t="shared" si="38"/>
        <v/>
      </c>
      <c r="HI14" s="40" t="str">
        <f t="shared" si="39"/>
        <v/>
      </c>
      <c r="HJ14" s="40" t="str">
        <f t="shared" si="40"/>
        <v/>
      </c>
      <c r="HK14" s="40" t="str">
        <f t="shared" si="41"/>
        <v/>
      </c>
      <c r="HL14" s="40" t="str">
        <f t="shared" si="42"/>
        <v/>
      </c>
      <c r="HM14" s="38"/>
      <c r="HN14" s="38"/>
      <c r="HO14" s="38">
        <f t="shared" si="43"/>
        <v>1</v>
      </c>
      <c r="HP14" t="s">
        <v>992</v>
      </c>
      <c r="HQ14" t="s">
        <v>993</v>
      </c>
      <c r="HR14" t="s">
        <v>991</v>
      </c>
      <c r="HS14" t="s">
        <v>994</v>
      </c>
      <c r="IG14" t="s">
        <v>995</v>
      </c>
      <c r="IH14" t="s">
        <v>996</v>
      </c>
    </row>
    <row r="15" spans="1:242" ht="15" customHeight="1" x14ac:dyDescent="0.25">
      <c r="A15" t="s">
        <v>1313</v>
      </c>
      <c r="B15" t="s">
        <v>1214</v>
      </c>
      <c r="C15" t="s">
        <v>1314</v>
      </c>
      <c r="D15" t="s">
        <v>78</v>
      </c>
      <c r="E15" s="38" t="s">
        <v>598</v>
      </c>
      <c r="F15" s="38" t="s">
        <v>599</v>
      </c>
      <c r="G15" s="38" t="s">
        <v>697</v>
      </c>
      <c r="H15" t="s">
        <v>1315</v>
      </c>
      <c r="I15" t="s">
        <v>1316</v>
      </c>
      <c r="J15">
        <v>5</v>
      </c>
      <c r="K15">
        <v>3</v>
      </c>
      <c r="L15" t="s">
        <v>548</v>
      </c>
      <c r="M15">
        <v>4</v>
      </c>
      <c r="N15">
        <v>2</v>
      </c>
      <c r="O15" t="s">
        <v>667</v>
      </c>
      <c r="P15" s="38" t="s">
        <v>550</v>
      </c>
      <c r="Q15" t="s">
        <v>1317</v>
      </c>
      <c r="R15" t="s">
        <v>1318</v>
      </c>
      <c r="S15" t="s">
        <v>556</v>
      </c>
      <c r="T15" t="s">
        <v>1319</v>
      </c>
      <c r="U15" t="s">
        <v>575</v>
      </c>
      <c r="V15" t="s">
        <v>556</v>
      </c>
      <c r="W15" t="s">
        <v>556</v>
      </c>
      <c r="X15" t="s">
        <v>556</v>
      </c>
      <c r="Y15" t="s">
        <v>576</v>
      </c>
      <c r="Z15" t="s">
        <v>558</v>
      </c>
      <c r="AA15" t="s">
        <v>578</v>
      </c>
      <c r="AB15" t="s">
        <v>560</v>
      </c>
      <c r="AC15" t="s">
        <v>559</v>
      </c>
      <c r="AD15" t="s">
        <v>578</v>
      </c>
      <c r="AE15">
        <v>50</v>
      </c>
      <c r="AF15" s="38" t="s">
        <v>66</v>
      </c>
      <c r="AG15" s="38" t="s">
        <v>579</v>
      </c>
      <c r="AH15" s="38">
        <f>SUM(AI15:AL15)</f>
        <v>7</v>
      </c>
      <c r="AI15" s="38">
        <v>1</v>
      </c>
      <c r="AJ15" s="38">
        <v>3</v>
      </c>
      <c r="AK15" s="38">
        <v>3</v>
      </c>
      <c r="AL15" s="38">
        <v>0</v>
      </c>
      <c r="AM15" s="38">
        <v>1</v>
      </c>
      <c r="AN15" s="38" t="s">
        <v>1320</v>
      </c>
      <c r="AO15" s="38">
        <v>3</v>
      </c>
      <c r="AP15" s="38" t="s">
        <v>1321</v>
      </c>
      <c r="AQ15" s="38">
        <v>3</v>
      </c>
      <c r="AR15" s="38" t="s">
        <v>1322</v>
      </c>
      <c r="AS15" s="38"/>
      <c r="AT15" s="38"/>
      <c r="AU15" s="39">
        <v>44296</v>
      </c>
      <c r="AV15" s="39">
        <v>44386</v>
      </c>
      <c r="AW15" s="39">
        <v>44480</v>
      </c>
      <c r="AX15" s="39"/>
      <c r="AY15" s="38" t="s">
        <v>72</v>
      </c>
      <c r="AZ15" s="38" t="s">
        <v>72</v>
      </c>
      <c r="BA15" s="38" t="s">
        <v>72</v>
      </c>
      <c r="BB15" s="38"/>
      <c r="BC15" s="38" t="s">
        <v>72</v>
      </c>
      <c r="BD15" s="38" t="s">
        <v>72</v>
      </c>
      <c r="BE15" s="38"/>
      <c r="BF15" s="38"/>
      <c r="BG15" s="38" t="s">
        <v>1323</v>
      </c>
      <c r="BH15" s="38" t="s">
        <v>1324</v>
      </c>
      <c r="BI15" s="38"/>
      <c r="BJ15" s="38"/>
      <c r="BK15" s="40">
        <f t="shared" si="23"/>
        <v>1</v>
      </c>
      <c r="BL15" s="40">
        <f t="shared" si="24"/>
        <v>1</v>
      </c>
      <c r="BM15" s="40">
        <f t="shared" si="25"/>
        <v>1</v>
      </c>
      <c r="BN15" s="40" t="str">
        <f t="shared" si="26"/>
        <v/>
      </c>
      <c r="BO15" s="40">
        <f t="shared" si="27"/>
        <v>1</v>
      </c>
      <c r="BP15" s="38" t="s">
        <v>1325</v>
      </c>
      <c r="BQ15" s="38" t="s">
        <v>1326</v>
      </c>
      <c r="BR15" s="38" t="s">
        <v>553</v>
      </c>
      <c r="BS15" s="38" t="s">
        <v>1327</v>
      </c>
      <c r="BT15" s="38" t="s">
        <v>555</v>
      </c>
      <c r="BU15" s="38" t="s">
        <v>556</v>
      </c>
      <c r="BV15" s="38" t="s">
        <v>556</v>
      </c>
      <c r="BW15" s="38" t="s">
        <v>556</v>
      </c>
      <c r="BX15" s="38" t="s">
        <v>576</v>
      </c>
      <c r="BY15" s="38" t="s">
        <v>558</v>
      </c>
      <c r="BZ15" s="38" t="s">
        <v>559</v>
      </c>
      <c r="CA15" s="38" t="s">
        <v>560</v>
      </c>
      <c r="CB15" s="38" t="s">
        <v>559</v>
      </c>
      <c r="CC15" s="38" t="s">
        <v>559</v>
      </c>
      <c r="CD15" s="38">
        <v>100</v>
      </c>
      <c r="CE15" s="38" t="s">
        <v>66</v>
      </c>
      <c r="CF15" s="38" t="s">
        <v>553</v>
      </c>
      <c r="CG15" s="38">
        <f>SUM(CH15:CK15)</f>
        <v>12</v>
      </c>
      <c r="CH15" s="38">
        <v>3</v>
      </c>
      <c r="CI15" s="38">
        <v>3</v>
      </c>
      <c r="CJ15" s="38">
        <v>3</v>
      </c>
      <c r="CK15" s="38">
        <v>3</v>
      </c>
      <c r="CL15" s="38">
        <v>3</v>
      </c>
      <c r="CM15" s="38" t="s">
        <v>1328</v>
      </c>
      <c r="CN15" s="38">
        <v>3</v>
      </c>
      <c r="CO15" s="38" t="s">
        <v>1329</v>
      </c>
      <c r="CP15" s="38">
        <v>3</v>
      </c>
      <c r="CQ15" s="38" t="s">
        <v>1329</v>
      </c>
      <c r="CR15" s="38"/>
      <c r="CS15" s="38"/>
      <c r="CT15" s="39">
        <v>44307</v>
      </c>
      <c r="CU15" s="39">
        <v>44386</v>
      </c>
      <c r="CV15" s="39">
        <v>44480</v>
      </c>
      <c r="CW15" s="39"/>
      <c r="CX15" s="38" t="s">
        <v>72</v>
      </c>
      <c r="CY15" s="38" t="s">
        <v>72</v>
      </c>
      <c r="CZ15" s="38" t="s">
        <v>72</v>
      </c>
      <c r="DA15" s="38"/>
      <c r="DB15" s="38" t="s">
        <v>72</v>
      </c>
      <c r="DC15" s="38" t="s">
        <v>72</v>
      </c>
      <c r="DD15" s="38"/>
      <c r="DE15" s="38"/>
      <c r="DF15" s="38" t="s">
        <v>1330</v>
      </c>
      <c r="DG15" s="38" t="s">
        <v>1331</v>
      </c>
      <c r="DH15" s="38"/>
      <c r="DI15" s="38"/>
      <c r="DJ15" s="40">
        <f t="shared" si="28"/>
        <v>1</v>
      </c>
      <c r="DK15" s="40">
        <f t="shared" si="29"/>
        <v>1</v>
      </c>
      <c r="DL15" s="40">
        <f t="shared" si="30"/>
        <v>1</v>
      </c>
      <c r="DM15" s="40">
        <f t="shared" si="31"/>
        <v>0</v>
      </c>
      <c r="DN15" s="40">
        <f t="shared" si="32"/>
        <v>0.75</v>
      </c>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9">
        <v>44307</v>
      </c>
      <c r="ET15" s="39">
        <v>44386</v>
      </c>
      <c r="EU15" s="39">
        <v>44480</v>
      </c>
      <c r="EV15" s="39"/>
      <c r="EW15" s="38"/>
      <c r="EX15" s="38"/>
      <c r="EY15" s="38"/>
      <c r="EZ15" s="38"/>
      <c r="FA15" s="38"/>
      <c r="FB15" s="38"/>
      <c r="FC15" s="38"/>
      <c r="FD15" s="38"/>
      <c r="FE15" s="38"/>
      <c r="FF15" s="38"/>
      <c r="FG15" s="38"/>
      <c r="FH15" s="38"/>
      <c r="FI15" s="40" t="str">
        <f t="shared" si="33"/>
        <v/>
      </c>
      <c r="FJ15" s="40" t="str">
        <f t="shared" si="34"/>
        <v/>
      </c>
      <c r="FK15" s="40" t="str">
        <f t="shared" si="35"/>
        <v/>
      </c>
      <c r="FL15" s="40" t="str">
        <f t="shared" si="36"/>
        <v/>
      </c>
      <c r="FM15" s="40" t="str">
        <f t="shared" si="37"/>
        <v/>
      </c>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9">
        <v>44307</v>
      </c>
      <c r="GS15" s="39">
        <v>44386</v>
      </c>
      <c r="GT15" s="39">
        <v>44480</v>
      </c>
      <c r="GU15" s="39"/>
      <c r="GV15" s="38"/>
      <c r="GW15" s="38"/>
      <c r="GX15" s="38"/>
      <c r="GY15" s="38"/>
      <c r="GZ15" s="38"/>
      <c r="HA15" s="38"/>
      <c r="HB15" s="38"/>
      <c r="HC15" s="38"/>
      <c r="HD15" s="38"/>
      <c r="HE15" s="38"/>
      <c r="HF15" s="38"/>
      <c r="HG15" s="38"/>
      <c r="HH15" s="40" t="str">
        <f t="shared" si="38"/>
        <v/>
      </c>
      <c r="HI15" s="40" t="str">
        <f t="shared" si="39"/>
        <v/>
      </c>
      <c r="HJ15" s="40" t="str">
        <f t="shared" si="40"/>
        <v/>
      </c>
      <c r="HK15" s="40" t="str">
        <f t="shared" si="41"/>
        <v/>
      </c>
      <c r="HL15" s="40" t="str">
        <f t="shared" si="42"/>
        <v/>
      </c>
      <c r="HM15" s="38"/>
      <c r="HN15" s="38"/>
      <c r="HO15" s="38">
        <f t="shared" si="43"/>
        <v>2</v>
      </c>
      <c r="HQ15" t="s">
        <v>733</v>
      </c>
      <c r="HR15" t="s">
        <v>734</v>
      </c>
      <c r="HS15" t="s">
        <v>1332</v>
      </c>
      <c r="HU15" t="s">
        <v>870</v>
      </c>
      <c r="HV15" t="s">
        <v>734</v>
      </c>
      <c r="HW15" t="s">
        <v>1244</v>
      </c>
      <c r="IG15" t="s">
        <v>1313</v>
      </c>
      <c r="IH15" t="s">
        <v>1333</v>
      </c>
    </row>
    <row r="16" spans="1:242" ht="15" customHeight="1" x14ac:dyDescent="0.25">
      <c r="A16" t="s">
        <v>1334</v>
      </c>
      <c r="B16" t="s">
        <v>1214</v>
      </c>
      <c r="C16" t="s">
        <v>1335</v>
      </c>
      <c r="D16" t="s">
        <v>78</v>
      </c>
      <c r="E16" s="38" t="s">
        <v>598</v>
      </c>
      <c r="F16" s="38" t="s">
        <v>897</v>
      </c>
      <c r="G16" s="38" t="s">
        <v>545</v>
      </c>
      <c r="H16" t="s">
        <v>1336</v>
      </c>
      <c r="I16" t="s">
        <v>1337</v>
      </c>
      <c r="J16">
        <v>2</v>
      </c>
      <c r="K16">
        <v>5</v>
      </c>
      <c r="L16" t="s">
        <v>548</v>
      </c>
      <c r="M16">
        <v>1</v>
      </c>
      <c r="N16">
        <v>5</v>
      </c>
      <c r="O16" t="s">
        <v>548</v>
      </c>
      <c r="P16" s="38" t="s">
        <v>550</v>
      </c>
      <c r="Q16" t="s">
        <v>1338</v>
      </c>
      <c r="R16" t="s">
        <v>1339</v>
      </c>
      <c r="S16" t="s">
        <v>556</v>
      </c>
      <c r="T16" t="s">
        <v>1340</v>
      </c>
      <c r="U16" t="s">
        <v>555</v>
      </c>
      <c r="V16" t="s">
        <v>556</v>
      </c>
      <c r="W16" t="s">
        <v>556</v>
      </c>
      <c r="X16" t="s">
        <v>556</v>
      </c>
      <c r="Y16" t="s">
        <v>576</v>
      </c>
      <c r="Z16" t="s">
        <v>558</v>
      </c>
      <c r="AA16" t="s">
        <v>559</v>
      </c>
      <c r="AB16" t="s">
        <v>560</v>
      </c>
      <c r="AC16" t="s">
        <v>559</v>
      </c>
      <c r="AD16" t="s">
        <v>559</v>
      </c>
      <c r="AE16">
        <v>100</v>
      </c>
      <c r="AF16" s="38" t="s">
        <v>66</v>
      </c>
      <c r="AG16" s="38" t="s">
        <v>579</v>
      </c>
      <c r="AH16" s="38">
        <f>SUM(AI16:AL16)</f>
        <v>12</v>
      </c>
      <c r="AI16" s="38">
        <v>6</v>
      </c>
      <c r="AJ16" s="38">
        <v>3</v>
      </c>
      <c r="AK16" s="38">
        <v>3</v>
      </c>
      <c r="AL16" s="38">
        <v>0</v>
      </c>
      <c r="AM16" s="38">
        <v>6</v>
      </c>
      <c r="AN16" s="38" t="s">
        <v>1341</v>
      </c>
      <c r="AO16" s="38">
        <v>3</v>
      </c>
      <c r="AP16" s="38" t="s">
        <v>1342</v>
      </c>
      <c r="AQ16" s="38">
        <v>3</v>
      </c>
      <c r="AR16" s="38" t="s">
        <v>1343</v>
      </c>
      <c r="AS16" s="38"/>
      <c r="AT16" s="38"/>
      <c r="AU16" s="39">
        <v>44296</v>
      </c>
      <c r="AV16" s="39">
        <v>44386</v>
      </c>
      <c r="AW16" s="39">
        <v>44480</v>
      </c>
      <c r="AX16" s="39"/>
      <c r="AY16" s="38" t="s">
        <v>72</v>
      </c>
      <c r="AZ16" s="38" t="s">
        <v>72</v>
      </c>
      <c r="BA16" s="38" t="s">
        <v>72</v>
      </c>
      <c r="BB16" s="38"/>
      <c r="BC16" s="38" t="s">
        <v>72</v>
      </c>
      <c r="BD16" s="38" t="s">
        <v>72</v>
      </c>
      <c r="BE16" s="38"/>
      <c r="BF16" s="38"/>
      <c r="BG16" s="38" t="s">
        <v>1344</v>
      </c>
      <c r="BH16" s="38" t="s">
        <v>1345</v>
      </c>
      <c r="BI16" s="38"/>
      <c r="BJ16" s="38"/>
      <c r="BK16" s="40">
        <f t="shared" si="23"/>
        <v>1</v>
      </c>
      <c r="BL16" s="40">
        <f t="shared" si="24"/>
        <v>1</v>
      </c>
      <c r="BM16" s="40">
        <f t="shared" si="25"/>
        <v>1</v>
      </c>
      <c r="BN16" s="40" t="str">
        <f t="shared" si="26"/>
        <v/>
      </c>
      <c r="BO16" s="40">
        <f t="shared" si="27"/>
        <v>1</v>
      </c>
      <c r="BP16" s="38" t="s">
        <v>1346</v>
      </c>
      <c r="BQ16" s="38" t="s">
        <v>1326</v>
      </c>
      <c r="BR16" s="38" t="s">
        <v>553</v>
      </c>
      <c r="BS16" s="38" t="s">
        <v>1347</v>
      </c>
      <c r="BT16" s="38" t="s">
        <v>555</v>
      </c>
      <c r="BU16" s="38" t="s">
        <v>556</v>
      </c>
      <c r="BV16" s="38" t="s">
        <v>556</v>
      </c>
      <c r="BW16" s="38" t="s">
        <v>556</v>
      </c>
      <c r="BX16" s="38" t="s">
        <v>576</v>
      </c>
      <c r="BY16" s="38" t="s">
        <v>558</v>
      </c>
      <c r="BZ16" s="38" t="s">
        <v>559</v>
      </c>
      <c r="CA16" s="38" t="s">
        <v>560</v>
      </c>
      <c r="CB16" s="38" t="s">
        <v>559</v>
      </c>
      <c r="CC16" s="38" t="s">
        <v>559</v>
      </c>
      <c r="CD16" s="38">
        <v>100</v>
      </c>
      <c r="CE16" s="38" t="s">
        <v>66</v>
      </c>
      <c r="CF16" s="38" t="s">
        <v>579</v>
      </c>
      <c r="CG16" s="38">
        <f>SUM(CH16:CK16)</f>
        <v>13</v>
      </c>
      <c r="CH16" s="38">
        <v>7</v>
      </c>
      <c r="CI16" s="38">
        <v>3</v>
      </c>
      <c r="CJ16" s="38">
        <v>3</v>
      </c>
      <c r="CK16" s="38">
        <v>0</v>
      </c>
      <c r="CL16" s="38">
        <v>7</v>
      </c>
      <c r="CM16" s="38" t="s">
        <v>1341</v>
      </c>
      <c r="CN16" s="38">
        <v>3</v>
      </c>
      <c r="CO16" s="38" t="s">
        <v>1348</v>
      </c>
      <c r="CP16" s="38">
        <v>3</v>
      </c>
      <c r="CQ16" s="38" t="s">
        <v>1343</v>
      </c>
      <c r="CR16" s="38"/>
      <c r="CS16" s="38"/>
      <c r="CT16" s="39">
        <v>44307</v>
      </c>
      <c r="CU16" s="39">
        <v>44386</v>
      </c>
      <c r="CV16" s="39">
        <v>44480</v>
      </c>
      <c r="CW16" s="39"/>
      <c r="CX16" s="38" t="s">
        <v>72</v>
      </c>
      <c r="CY16" s="38" t="s">
        <v>72</v>
      </c>
      <c r="CZ16" s="38" t="s">
        <v>72</v>
      </c>
      <c r="DA16" s="38"/>
      <c r="DB16" s="38" t="s">
        <v>72</v>
      </c>
      <c r="DC16" s="38" t="s">
        <v>72</v>
      </c>
      <c r="DD16" s="38"/>
      <c r="DE16" s="38"/>
      <c r="DF16" s="38" t="s">
        <v>1349</v>
      </c>
      <c r="DG16" s="38" t="s">
        <v>1350</v>
      </c>
      <c r="DH16" s="38"/>
      <c r="DI16" s="38"/>
      <c r="DJ16" s="40">
        <f t="shared" si="28"/>
        <v>1</v>
      </c>
      <c r="DK16" s="40">
        <f t="shared" si="29"/>
        <v>1</v>
      </c>
      <c r="DL16" s="40">
        <f t="shared" si="30"/>
        <v>1</v>
      </c>
      <c r="DM16" s="40" t="str">
        <f t="shared" si="31"/>
        <v/>
      </c>
      <c r="DN16" s="40">
        <f t="shared" si="32"/>
        <v>1</v>
      </c>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9">
        <v>44307</v>
      </c>
      <c r="ET16" s="39">
        <v>44386</v>
      </c>
      <c r="EU16" s="39">
        <v>44480</v>
      </c>
      <c r="EV16" s="39"/>
      <c r="EW16" s="38"/>
      <c r="EX16" s="38"/>
      <c r="EY16" s="38"/>
      <c r="EZ16" s="38"/>
      <c r="FA16" s="38"/>
      <c r="FB16" s="38"/>
      <c r="FC16" s="38"/>
      <c r="FD16" s="38"/>
      <c r="FE16" s="38"/>
      <c r="FF16" s="38"/>
      <c r="FG16" s="38"/>
      <c r="FH16" s="38"/>
      <c r="FI16" s="40" t="str">
        <f t="shared" si="33"/>
        <v/>
      </c>
      <c r="FJ16" s="40" t="str">
        <f t="shared" si="34"/>
        <v/>
      </c>
      <c r="FK16" s="40" t="str">
        <f t="shared" si="35"/>
        <v/>
      </c>
      <c r="FL16" s="40" t="str">
        <f t="shared" si="36"/>
        <v/>
      </c>
      <c r="FM16" s="40" t="str">
        <f t="shared" si="37"/>
        <v/>
      </c>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9">
        <v>44307</v>
      </c>
      <c r="GS16" s="39">
        <v>44386</v>
      </c>
      <c r="GT16" s="39">
        <v>44480</v>
      </c>
      <c r="GU16" s="39"/>
      <c r="GV16" s="38"/>
      <c r="GW16" s="38"/>
      <c r="GX16" s="38"/>
      <c r="GY16" s="38"/>
      <c r="GZ16" s="38"/>
      <c r="HA16" s="38"/>
      <c r="HB16" s="38"/>
      <c r="HC16" s="38"/>
      <c r="HD16" s="38"/>
      <c r="HE16" s="38"/>
      <c r="HF16" s="38"/>
      <c r="HG16" s="38"/>
      <c r="HH16" s="40" t="str">
        <f t="shared" si="38"/>
        <v/>
      </c>
      <c r="HI16" s="40" t="str">
        <f t="shared" si="39"/>
        <v/>
      </c>
      <c r="HJ16" s="40" t="str">
        <f t="shared" si="40"/>
        <v/>
      </c>
      <c r="HK16" s="40" t="str">
        <f t="shared" si="41"/>
        <v/>
      </c>
      <c r="HL16" s="40" t="str">
        <f t="shared" si="42"/>
        <v/>
      </c>
      <c r="HM16" s="38"/>
      <c r="HN16" s="38"/>
      <c r="HO16" s="38">
        <f t="shared" si="43"/>
        <v>2</v>
      </c>
      <c r="HQ16" t="s">
        <v>733</v>
      </c>
      <c r="HR16" t="s">
        <v>734</v>
      </c>
      <c r="HS16" t="s">
        <v>1351</v>
      </c>
      <c r="HU16" t="s">
        <v>870</v>
      </c>
      <c r="HV16" t="s">
        <v>734</v>
      </c>
      <c r="HW16" t="s">
        <v>1269</v>
      </c>
      <c r="IG16" t="s">
        <v>1334</v>
      </c>
      <c r="IH16" t="s">
        <v>978</v>
      </c>
    </row>
    <row r="17" spans="1:242" ht="15" customHeight="1" x14ac:dyDescent="0.25">
      <c r="A17" t="s">
        <v>1499</v>
      </c>
      <c r="B17" t="s">
        <v>1352</v>
      </c>
      <c r="C17" t="s">
        <v>1500</v>
      </c>
      <c r="D17" t="s">
        <v>1353</v>
      </c>
      <c r="E17" s="38" t="s">
        <v>598</v>
      </c>
      <c r="F17" s="38" t="s">
        <v>599</v>
      </c>
      <c r="G17" s="38" t="s">
        <v>664</v>
      </c>
      <c r="H17" t="s">
        <v>1501</v>
      </c>
      <c r="I17" t="s">
        <v>1502</v>
      </c>
      <c r="J17">
        <v>4</v>
      </c>
      <c r="K17">
        <v>4</v>
      </c>
      <c r="L17" t="s">
        <v>548</v>
      </c>
      <c r="M17">
        <v>2</v>
      </c>
      <c r="N17">
        <v>2</v>
      </c>
      <c r="O17" t="s">
        <v>603</v>
      </c>
      <c r="P17" s="38" t="s">
        <v>550</v>
      </c>
      <c r="Q17" t="s">
        <v>1503</v>
      </c>
      <c r="R17" t="s">
        <v>1307</v>
      </c>
      <c r="S17" t="s">
        <v>553</v>
      </c>
      <c r="T17" t="s">
        <v>1504</v>
      </c>
      <c r="U17" t="s">
        <v>555</v>
      </c>
      <c r="V17" t="s">
        <v>556</v>
      </c>
      <c r="W17" t="s">
        <v>556</v>
      </c>
      <c r="X17" t="s">
        <v>556</v>
      </c>
      <c r="Y17" t="s">
        <v>705</v>
      </c>
      <c r="Z17" t="s">
        <v>558</v>
      </c>
      <c r="AA17" t="s">
        <v>559</v>
      </c>
      <c r="AB17" t="s">
        <v>560</v>
      </c>
      <c r="AC17" t="s">
        <v>559</v>
      </c>
      <c r="AD17" t="s">
        <v>559</v>
      </c>
      <c r="AE17">
        <v>100</v>
      </c>
      <c r="AF17" s="38" t="s">
        <v>66</v>
      </c>
      <c r="AG17" s="38" t="s">
        <v>553</v>
      </c>
      <c r="AH17" s="38">
        <v>4</v>
      </c>
      <c r="AI17" s="38">
        <v>1</v>
      </c>
      <c r="AJ17" s="38">
        <v>1</v>
      </c>
      <c r="AK17" s="38">
        <v>1</v>
      </c>
      <c r="AL17" s="38">
        <v>1</v>
      </c>
      <c r="AM17" s="38">
        <v>1</v>
      </c>
      <c r="AN17" s="38" t="s">
        <v>1505</v>
      </c>
      <c r="AO17" s="38">
        <v>1</v>
      </c>
      <c r="AP17" s="38" t="s">
        <v>1505</v>
      </c>
      <c r="AQ17" s="38">
        <v>1</v>
      </c>
      <c r="AR17" s="38" t="s">
        <v>1505</v>
      </c>
      <c r="AS17" s="38"/>
      <c r="AT17" s="38"/>
      <c r="AU17" s="39">
        <v>44299</v>
      </c>
      <c r="AV17" s="39">
        <v>44390</v>
      </c>
      <c r="AW17" s="39">
        <v>44474</v>
      </c>
      <c r="AX17" s="39"/>
      <c r="AY17" s="38" t="s">
        <v>72</v>
      </c>
      <c r="AZ17" s="38" t="s">
        <v>72</v>
      </c>
      <c r="BA17" s="38" t="s">
        <v>72</v>
      </c>
      <c r="BB17" s="38"/>
      <c r="BC17" s="38" t="s">
        <v>72</v>
      </c>
      <c r="BD17" s="38" t="s">
        <v>72</v>
      </c>
      <c r="BE17" s="38"/>
      <c r="BF17" s="38"/>
      <c r="BG17" s="38" t="s">
        <v>1506</v>
      </c>
      <c r="BH17" s="38" t="s">
        <v>1507</v>
      </c>
      <c r="BI17" s="38"/>
      <c r="BJ17" s="38"/>
      <c r="BK17" s="40">
        <f t="shared" si="23"/>
        <v>1</v>
      </c>
      <c r="BL17" s="40">
        <f t="shared" si="24"/>
        <v>1</v>
      </c>
      <c r="BM17" s="40">
        <f t="shared" si="25"/>
        <v>1</v>
      </c>
      <c r="BN17" s="40">
        <f t="shared" si="26"/>
        <v>0</v>
      </c>
      <c r="BO17" s="40">
        <f t="shared" si="27"/>
        <v>0.75</v>
      </c>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9">
        <v>44299</v>
      </c>
      <c r="CU17" s="39">
        <v>44390</v>
      </c>
      <c r="CV17" s="39">
        <v>44474</v>
      </c>
      <c r="CW17" s="39"/>
      <c r="CX17" s="38"/>
      <c r="CY17" s="38"/>
      <c r="CZ17" s="38"/>
      <c r="DA17" s="38"/>
      <c r="DB17" s="38"/>
      <c r="DC17" s="38"/>
      <c r="DD17" s="38"/>
      <c r="DE17" s="38"/>
      <c r="DF17" s="38"/>
      <c r="DG17" s="38"/>
      <c r="DH17" s="38"/>
      <c r="DI17" s="38"/>
      <c r="DJ17" s="40" t="str">
        <f t="shared" si="28"/>
        <v/>
      </c>
      <c r="DK17" s="40" t="str">
        <f t="shared" si="29"/>
        <v/>
      </c>
      <c r="DL17" s="40" t="str">
        <f t="shared" si="30"/>
        <v/>
      </c>
      <c r="DM17" s="40" t="str">
        <f t="shared" si="31"/>
        <v/>
      </c>
      <c r="DN17" s="40" t="str">
        <f t="shared" si="32"/>
        <v/>
      </c>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9">
        <v>44299</v>
      </c>
      <c r="ET17" s="39">
        <v>44390</v>
      </c>
      <c r="EU17" s="39">
        <v>44474</v>
      </c>
      <c r="EV17" s="39"/>
      <c r="EW17" s="38"/>
      <c r="EX17" s="38"/>
      <c r="EY17" s="38"/>
      <c r="EZ17" s="38"/>
      <c r="FA17" s="38"/>
      <c r="FB17" s="38"/>
      <c r="FC17" s="38"/>
      <c r="FD17" s="38"/>
      <c r="FE17" s="38"/>
      <c r="FF17" s="38"/>
      <c r="FG17" s="38"/>
      <c r="FH17" s="38"/>
      <c r="FI17" s="40" t="str">
        <f t="shared" si="33"/>
        <v/>
      </c>
      <c r="FJ17" s="40" t="str">
        <f t="shared" si="34"/>
        <v/>
      </c>
      <c r="FK17" s="40" t="str">
        <f t="shared" si="35"/>
        <v/>
      </c>
      <c r="FL17" s="40" t="str">
        <f t="shared" si="36"/>
        <v/>
      </c>
      <c r="FM17" s="40" t="str">
        <f t="shared" si="37"/>
        <v/>
      </c>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9">
        <v>44299</v>
      </c>
      <c r="GS17" s="39">
        <v>44390</v>
      </c>
      <c r="GT17" s="39">
        <v>44474</v>
      </c>
      <c r="GU17" s="39"/>
      <c r="GV17" s="38"/>
      <c r="GW17" s="38"/>
      <c r="GX17" s="38"/>
      <c r="GY17" s="38"/>
      <c r="GZ17" s="38"/>
      <c r="HA17" s="38"/>
      <c r="HB17" s="38"/>
      <c r="HC17" s="38"/>
      <c r="HD17" s="38"/>
      <c r="HE17" s="38"/>
      <c r="HF17" s="38"/>
      <c r="HG17" s="38"/>
      <c r="HH17" s="40" t="str">
        <f t="shared" si="38"/>
        <v/>
      </c>
      <c r="HI17" s="40" t="str">
        <f t="shared" si="39"/>
        <v/>
      </c>
      <c r="HJ17" s="40" t="str">
        <f t="shared" si="40"/>
        <v/>
      </c>
      <c r="HK17" s="40" t="str">
        <f t="shared" si="41"/>
        <v/>
      </c>
      <c r="HL17" s="40" t="str">
        <f t="shared" si="42"/>
        <v/>
      </c>
      <c r="HM17" s="38"/>
      <c r="HN17" s="38"/>
      <c r="HO17" s="38">
        <f t="shared" si="43"/>
        <v>1</v>
      </c>
      <c r="HQ17" t="s">
        <v>1508</v>
      </c>
      <c r="HR17" t="s">
        <v>1508</v>
      </c>
      <c r="HS17" t="s">
        <v>1508</v>
      </c>
      <c r="IG17" t="s">
        <v>1509</v>
      </c>
      <c r="IH17" t="s">
        <v>661</v>
      </c>
    </row>
    <row r="18" spans="1:242" ht="15" customHeight="1" x14ac:dyDescent="0.25">
      <c r="A18" t="s">
        <v>1618</v>
      </c>
      <c r="B18" t="s">
        <v>1510</v>
      </c>
      <c r="C18" s="38" t="s">
        <v>1619</v>
      </c>
      <c r="D18" t="s">
        <v>1525</v>
      </c>
      <c r="E18" s="38" t="s">
        <v>598</v>
      </c>
      <c r="F18" s="38" t="s">
        <v>599</v>
      </c>
      <c r="G18" s="38" t="s">
        <v>697</v>
      </c>
      <c r="H18" s="38" t="s">
        <v>1620</v>
      </c>
      <c r="I18" s="38" t="s">
        <v>1621</v>
      </c>
      <c r="J18" s="38">
        <v>1</v>
      </c>
      <c r="K18" s="38">
        <v>3</v>
      </c>
      <c r="L18" s="38" t="s">
        <v>549</v>
      </c>
      <c r="M18" s="38">
        <v>1</v>
      </c>
      <c r="N18" s="38">
        <v>1</v>
      </c>
      <c r="O18" s="38" t="s">
        <v>603</v>
      </c>
      <c r="P18" s="38" t="s">
        <v>550</v>
      </c>
      <c r="Q18" s="38" t="s">
        <v>1622</v>
      </c>
      <c r="R18" s="38" t="s">
        <v>1623</v>
      </c>
      <c r="S18" s="38" t="s">
        <v>553</v>
      </c>
      <c r="T18" s="38" t="s">
        <v>1624</v>
      </c>
      <c r="U18" s="38" t="s">
        <v>555</v>
      </c>
      <c r="V18" s="38" t="s">
        <v>556</v>
      </c>
      <c r="W18" s="38" t="s">
        <v>556</v>
      </c>
      <c r="X18" s="38" t="s">
        <v>556</v>
      </c>
      <c r="Y18" s="38" t="s">
        <v>610</v>
      </c>
      <c r="Z18" s="38" t="s">
        <v>558</v>
      </c>
      <c r="AA18" s="38" t="s">
        <v>559</v>
      </c>
      <c r="AB18" s="38" t="s">
        <v>560</v>
      </c>
      <c r="AC18" s="38" t="s">
        <v>559</v>
      </c>
      <c r="AD18" s="38" t="s">
        <v>559</v>
      </c>
      <c r="AE18" s="38">
        <v>100</v>
      </c>
      <c r="AF18" s="38" t="s">
        <v>66</v>
      </c>
      <c r="AG18" s="38" t="s">
        <v>579</v>
      </c>
      <c r="AH18" s="38">
        <f t="shared" ref="AH18:AH20" si="44">SUM(AI18:AL18)</f>
        <v>3</v>
      </c>
      <c r="AI18" s="38">
        <v>1</v>
      </c>
      <c r="AJ18" s="38">
        <v>1</v>
      </c>
      <c r="AK18" s="38">
        <v>1</v>
      </c>
      <c r="AL18" s="38">
        <v>0</v>
      </c>
      <c r="AM18" s="38">
        <v>1</v>
      </c>
      <c r="AN18" s="38" t="s">
        <v>1625</v>
      </c>
      <c r="AO18" s="38">
        <v>1</v>
      </c>
      <c r="AP18" s="38" t="s">
        <v>1626</v>
      </c>
      <c r="AQ18" s="38">
        <v>1</v>
      </c>
      <c r="AR18" s="38" t="s">
        <v>1569</v>
      </c>
      <c r="AS18" s="38"/>
      <c r="AT18" s="38"/>
      <c r="AU18" s="39">
        <v>44299</v>
      </c>
      <c r="AV18" s="39">
        <v>44392</v>
      </c>
      <c r="AW18" s="39">
        <v>44480</v>
      </c>
      <c r="AX18" s="39"/>
      <c r="AY18" s="38" t="s">
        <v>96</v>
      </c>
      <c r="AZ18" s="38" t="s">
        <v>72</v>
      </c>
      <c r="BA18" s="38" t="s">
        <v>72</v>
      </c>
      <c r="BB18" s="38"/>
      <c r="BC18" s="38" t="s">
        <v>72</v>
      </c>
      <c r="BD18" s="38" t="s">
        <v>72</v>
      </c>
      <c r="BE18" s="38"/>
      <c r="BF18" s="38"/>
      <c r="BG18" s="38" t="s">
        <v>1627</v>
      </c>
      <c r="BH18" s="38" t="s">
        <v>1574</v>
      </c>
      <c r="BI18" s="38"/>
      <c r="BJ18" s="38"/>
      <c r="BK18" s="40">
        <f t="shared" si="23"/>
        <v>1</v>
      </c>
      <c r="BL18" s="40">
        <f t="shared" si="24"/>
        <v>1</v>
      </c>
      <c r="BM18" s="40">
        <f t="shared" si="25"/>
        <v>1</v>
      </c>
      <c r="BN18" s="40" t="str">
        <f t="shared" si="26"/>
        <v/>
      </c>
      <c r="BO18" s="40">
        <f t="shared" si="27"/>
        <v>1</v>
      </c>
      <c r="BP18" s="38" t="s">
        <v>1628</v>
      </c>
      <c r="BQ18" s="38" t="s">
        <v>1629</v>
      </c>
      <c r="BR18" s="38" t="s">
        <v>553</v>
      </c>
      <c r="BS18" s="38" t="s">
        <v>1630</v>
      </c>
      <c r="BT18" s="38" t="s">
        <v>555</v>
      </c>
      <c r="BU18" s="38" t="s">
        <v>553</v>
      </c>
      <c r="BV18" s="38" t="s">
        <v>556</v>
      </c>
      <c r="BW18" s="38" t="s">
        <v>556</v>
      </c>
      <c r="BX18" s="38" t="s">
        <v>610</v>
      </c>
      <c r="BY18" s="38" t="s">
        <v>558</v>
      </c>
      <c r="BZ18" s="38" t="s">
        <v>559</v>
      </c>
      <c r="CA18" s="38" t="s">
        <v>560</v>
      </c>
      <c r="CB18" s="38" t="s">
        <v>559</v>
      </c>
      <c r="CC18" s="38" t="s">
        <v>559</v>
      </c>
      <c r="CD18" s="38">
        <v>100</v>
      </c>
      <c r="CE18" s="38" t="s">
        <v>66</v>
      </c>
      <c r="CF18" s="38" t="s">
        <v>579</v>
      </c>
      <c r="CG18" s="38">
        <f>SUM(CH18:CK18)</f>
        <v>37</v>
      </c>
      <c r="CH18" s="38">
        <v>6</v>
      </c>
      <c r="CI18" s="38">
        <v>11</v>
      </c>
      <c r="CJ18" s="38">
        <v>20</v>
      </c>
      <c r="CK18" s="38">
        <v>0</v>
      </c>
      <c r="CL18" s="38">
        <v>6</v>
      </c>
      <c r="CM18" s="38" t="s">
        <v>1631</v>
      </c>
      <c r="CN18" s="38">
        <v>11</v>
      </c>
      <c r="CO18" s="38" t="s">
        <v>1632</v>
      </c>
      <c r="CP18" s="38">
        <v>20</v>
      </c>
      <c r="CQ18" s="38" t="s">
        <v>1560</v>
      </c>
      <c r="CR18" s="38"/>
      <c r="CS18" s="38"/>
      <c r="CT18" s="39">
        <v>44299</v>
      </c>
      <c r="CU18" s="39">
        <v>44392</v>
      </c>
      <c r="CV18" s="39">
        <v>44480</v>
      </c>
      <c r="CW18" s="39"/>
      <c r="CX18" s="38" t="s">
        <v>72</v>
      </c>
      <c r="CY18" s="38" t="s">
        <v>72</v>
      </c>
      <c r="CZ18" s="38" t="s">
        <v>72</v>
      </c>
      <c r="DA18" s="38"/>
      <c r="DB18" s="38" t="s">
        <v>72</v>
      </c>
      <c r="DC18" s="38" t="s">
        <v>72</v>
      </c>
      <c r="DD18" s="38"/>
      <c r="DE18" s="38"/>
      <c r="DF18" s="38" t="s">
        <v>1633</v>
      </c>
      <c r="DG18" s="38" t="s">
        <v>1634</v>
      </c>
      <c r="DH18" s="38"/>
      <c r="DI18" s="38"/>
      <c r="DJ18" s="40">
        <f t="shared" si="28"/>
        <v>1</v>
      </c>
      <c r="DK18" s="40">
        <f t="shared" si="29"/>
        <v>1</v>
      </c>
      <c r="DL18" s="40">
        <f t="shared" si="30"/>
        <v>1</v>
      </c>
      <c r="DM18" s="40" t="str">
        <f t="shared" si="31"/>
        <v/>
      </c>
      <c r="DN18" s="40">
        <f t="shared" si="32"/>
        <v>1</v>
      </c>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9">
        <v>44299</v>
      </c>
      <c r="ET18" s="39">
        <v>44392</v>
      </c>
      <c r="EU18" s="39">
        <v>44480</v>
      </c>
      <c r="EV18" s="39"/>
      <c r="EW18" s="38"/>
      <c r="EX18" s="38"/>
      <c r="EY18" s="38"/>
      <c r="EZ18" s="38"/>
      <c r="FA18" s="38"/>
      <c r="FB18" s="38"/>
      <c r="FC18" s="38"/>
      <c r="FD18" s="38"/>
      <c r="FE18" s="38"/>
      <c r="FF18" s="38"/>
      <c r="FG18" s="38"/>
      <c r="FH18" s="38"/>
      <c r="FI18" s="40" t="str">
        <f t="shared" si="33"/>
        <v/>
      </c>
      <c r="FJ18" s="40" t="str">
        <f t="shared" si="34"/>
        <v/>
      </c>
      <c r="FK18" s="40" t="str">
        <f t="shared" si="35"/>
        <v/>
      </c>
      <c r="FL18" s="40" t="str">
        <f t="shared" si="36"/>
        <v/>
      </c>
      <c r="FM18" s="40" t="str">
        <f t="shared" si="37"/>
        <v/>
      </c>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9">
        <v>44299</v>
      </c>
      <c r="GS18" s="39">
        <v>44392</v>
      </c>
      <c r="GT18" s="39">
        <v>44480</v>
      </c>
      <c r="GU18" s="39"/>
      <c r="GV18" s="38"/>
      <c r="GW18" s="38"/>
      <c r="GX18" s="38"/>
      <c r="GY18" s="38"/>
      <c r="GZ18" s="38"/>
      <c r="HA18" s="38"/>
      <c r="HB18" s="38"/>
      <c r="HC18" s="38"/>
      <c r="HD18" s="38"/>
      <c r="HE18" s="38"/>
      <c r="HF18" s="38"/>
      <c r="HG18" s="38"/>
      <c r="HH18" s="40" t="str">
        <f t="shared" si="38"/>
        <v/>
      </c>
      <c r="HI18" s="40" t="str">
        <f t="shared" si="39"/>
        <v/>
      </c>
      <c r="HJ18" s="40" t="str">
        <f t="shared" si="40"/>
        <v/>
      </c>
      <c r="HK18" s="40" t="str">
        <f t="shared" si="41"/>
        <v/>
      </c>
      <c r="HL18" s="40" t="str">
        <f t="shared" si="42"/>
        <v/>
      </c>
      <c r="HM18" s="38"/>
      <c r="HN18" s="38"/>
      <c r="HO18" s="38">
        <f t="shared" si="43"/>
        <v>2</v>
      </c>
      <c r="HP18" s="38"/>
      <c r="HQ18" s="38" t="s">
        <v>1635</v>
      </c>
      <c r="HR18" s="38" t="s">
        <v>1636</v>
      </c>
      <c r="HS18" s="38" t="s">
        <v>1637</v>
      </c>
      <c r="HT18" s="38"/>
      <c r="HU18" s="38" t="s">
        <v>1638</v>
      </c>
      <c r="HV18" s="38" t="s">
        <v>1639</v>
      </c>
      <c r="HW18" t="s">
        <v>1640</v>
      </c>
      <c r="IG18" t="s">
        <v>1641</v>
      </c>
      <c r="IH18" s="38" t="s">
        <v>932</v>
      </c>
    </row>
    <row r="19" spans="1:242" ht="15" customHeight="1" x14ac:dyDescent="0.25">
      <c r="A19" t="s">
        <v>1642</v>
      </c>
      <c r="B19" t="s">
        <v>1510</v>
      </c>
      <c r="C19" s="38" t="s">
        <v>1643</v>
      </c>
      <c r="D19" t="s">
        <v>1525</v>
      </c>
      <c r="E19" s="38" t="s">
        <v>598</v>
      </c>
      <c r="F19" s="38" t="s">
        <v>599</v>
      </c>
      <c r="G19" s="38" t="s">
        <v>697</v>
      </c>
      <c r="H19" s="38" t="s">
        <v>1644</v>
      </c>
      <c r="I19" s="38" t="s">
        <v>1621</v>
      </c>
      <c r="J19" s="38">
        <v>2</v>
      </c>
      <c r="K19" s="38">
        <v>4</v>
      </c>
      <c r="L19" s="38" t="s">
        <v>667</v>
      </c>
      <c r="M19" s="38">
        <v>1</v>
      </c>
      <c r="N19" s="38">
        <v>2</v>
      </c>
      <c r="O19" s="38" t="s">
        <v>603</v>
      </c>
      <c r="P19" s="38" t="s">
        <v>550</v>
      </c>
      <c r="Q19" s="38" t="s">
        <v>1628</v>
      </c>
      <c r="R19" s="38" t="s">
        <v>1629</v>
      </c>
      <c r="S19" s="38" t="s">
        <v>553</v>
      </c>
      <c r="T19" s="38" t="s">
        <v>1630</v>
      </c>
      <c r="U19" s="38" t="s">
        <v>555</v>
      </c>
      <c r="V19" s="38" t="s">
        <v>553</v>
      </c>
      <c r="W19" s="38" t="s">
        <v>556</v>
      </c>
      <c r="X19" s="38" t="s">
        <v>556</v>
      </c>
      <c r="Y19" s="38" t="s">
        <v>610</v>
      </c>
      <c r="Z19" s="38" t="s">
        <v>558</v>
      </c>
      <c r="AA19" s="38" t="s">
        <v>559</v>
      </c>
      <c r="AB19" s="38" t="s">
        <v>560</v>
      </c>
      <c r="AC19" s="38" t="s">
        <v>559</v>
      </c>
      <c r="AD19" s="38" t="s">
        <v>559</v>
      </c>
      <c r="AE19" s="38">
        <v>100</v>
      </c>
      <c r="AF19" s="38" t="s">
        <v>66</v>
      </c>
      <c r="AG19" s="38" t="s">
        <v>579</v>
      </c>
      <c r="AH19" s="38">
        <f t="shared" si="44"/>
        <v>47</v>
      </c>
      <c r="AI19" s="38">
        <v>16</v>
      </c>
      <c r="AJ19" s="38">
        <v>11</v>
      </c>
      <c r="AK19" s="38">
        <v>20</v>
      </c>
      <c r="AL19" s="38">
        <v>0</v>
      </c>
      <c r="AM19" s="38">
        <v>6</v>
      </c>
      <c r="AN19" s="38" t="s">
        <v>1631</v>
      </c>
      <c r="AO19" s="38">
        <v>11</v>
      </c>
      <c r="AP19" s="38" t="s">
        <v>1632</v>
      </c>
      <c r="AQ19" s="38">
        <v>20</v>
      </c>
      <c r="AR19" s="38" t="s">
        <v>1560</v>
      </c>
      <c r="AS19" s="38"/>
      <c r="AT19" s="38"/>
      <c r="AU19" s="39">
        <v>44299</v>
      </c>
      <c r="AV19" s="39">
        <v>44390</v>
      </c>
      <c r="AW19" s="39">
        <v>44480</v>
      </c>
      <c r="AX19" s="39"/>
      <c r="AY19" s="38" t="s">
        <v>72</v>
      </c>
      <c r="AZ19" s="38" t="s">
        <v>72</v>
      </c>
      <c r="BA19" s="38" t="s">
        <v>72</v>
      </c>
      <c r="BB19" s="38"/>
      <c r="BC19" s="38" t="s">
        <v>72</v>
      </c>
      <c r="BD19" s="38" t="s">
        <v>72</v>
      </c>
      <c r="BE19" s="38"/>
      <c r="BF19" s="38"/>
      <c r="BG19" s="38" t="s">
        <v>1633</v>
      </c>
      <c r="BH19" s="38" t="s">
        <v>1645</v>
      </c>
      <c r="BI19" s="38"/>
      <c r="BJ19" s="38"/>
      <c r="BK19" s="40">
        <f t="shared" si="23"/>
        <v>0.375</v>
      </c>
      <c r="BL19" s="40">
        <f t="shared" si="24"/>
        <v>1</v>
      </c>
      <c r="BM19" s="40">
        <f t="shared" si="25"/>
        <v>1</v>
      </c>
      <c r="BN19" s="40" t="str">
        <f t="shared" si="26"/>
        <v/>
      </c>
      <c r="BO19" s="40">
        <f t="shared" si="27"/>
        <v>0.78723404255319152</v>
      </c>
      <c r="BP19" s="38" t="s">
        <v>1646</v>
      </c>
      <c r="BQ19" s="38" t="s">
        <v>1629</v>
      </c>
      <c r="BR19" s="38" t="s">
        <v>553</v>
      </c>
      <c r="BS19" s="38" t="s">
        <v>1647</v>
      </c>
      <c r="BT19" s="38" t="s">
        <v>555</v>
      </c>
      <c r="BU19" s="38" t="s">
        <v>553</v>
      </c>
      <c r="BV19" s="38" t="s">
        <v>556</v>
      </c>
      <c r="BW19" s="38" t="s">
        <v>556</v>
      </c>
      <c r="BX19" s="38" t="s">
        <v>610</v>
      </c>
      <c r="BY19" s="38" t="s">
        <v>558</v>
      </c>
      <c r="BZ19" s="38" t="s">
        <v>559</v>
      </c>
      <c r="CA19" s="38" t="s">
        <v>560</v>
      </c>
      <c r="CB19" s="38" t="s">
        <v>559</v>
      </c>
      <c r="CC19" s="38" t="s">
        <v>559</v>
      </c>
      <c r="CD19" s="38">
        <v>100</v>
      </c>
      <c r="CE19" s="38" t="s">
        <v>66</v>
      </c>
      <c r="CF19" s="38" t="s">
        <v>579</v>
      </c>
      <c r="CG19" s="38">
        <f>SUM(CH19:CK19)</f>
        <v>0</v>
      </c>
      <c r="CH19" s="38">
        <v>0</v>
      </c>
      <c r="CI19" s="38">
        <v>0</v>
      </c>
      <c r="CJ19" s="38">
        <v>0</v>
      </c>
      <c r="CK19" s="38">
        <v>0</v>
      </c>
      <c r="CL19" s="38">
        <v>0</v>
      </c>
      <c r="CM19" s="38" t="s">
        <v>1648</v>
      </c>
      <c r="CN19" s="38">
        <v>0</v>
      </c>
      <c r="CO19" s="38" t="s">
        <v>1648</v>
      </c>
      <c r="CP19" s="38">
        <v>0</v>
      </c>
      <c r="CQ19" s="38" t="s">
        <v>1649</v>
      </c>
      <c r="CR19" s="38"/>
      <c r="CS19" s="38"/>
      <c r="CT19" s="39">
        <v>44299</v>
      </c>
      <c r="CU19" s="39">
        <v>44390</v>
      </c>
      <c r="CV19" s="39">
        <v>44480</v>
      </c>
      <c r="CW19" s="39"/>
      <c r="CX19" s="38" t="s">
        <v>96</v>
      </c>
      <c r="CY19" s="38" t="s">
        <v>96</v>
      </c>
      <c r="CZ19" s="38" t="s">
        <v>96</v>
      </c>
      <c r="DA19" s="38"/>
      <c r="DB19" s="38" t="s">
        <v>96</v>
      </c>
      <c r="DC19" s="38" t="s">
        <v>96</v>
      </c>
      <c r="DD19" s="38"/>
      <c r="DE19" s="38"/>
      <c r="DF19" s="38" t="s">
        <v>1650</v>
      </c>
      <c r="DG19" s="38" t="s">
        <v>1650</v>
      </c>
      <c r="DH19" s="38"/>
      <c r="DI19" s="38"/>
      <c r="DJ19" s="40" t="str">
        <f t="shared" si="28"/>
        <v/>
      </c>
      <c r="DK19" s="40" t="str">
        <f t="shared" si="29"/>
        <v/>
      </c>
      <c r="DL19" s="40" t="str">
        <f t="shared" si="30"/>
        <v/>
      </c>
      <c r="DM19" s="40" t="str">
        <f t="shared" si="31"/>
        <v/>
      </c>
      <c r="DN19" s="40" t="str">
        <f t="shared" si="32"/>
        <v/>
      </c>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9">
        <v>44299</v>
      </c>
      <c r="ET19" s="39">
        <v>44390</v>
      </c>
      <c r="EU19" s="39">
        <v>44480</v>
      </c>
      <c r="EV19" s="39"/>
      <c r="EW19" s="38"/>
      <c r="EX19" s="38"/>
      <c r="EY19" s="38"/>
      <c r="EZ19" s="38"/>
      <c r="FA19" s="38"/>
      <c r="FB19" s="38"/>
      <c r="FC19" s="38"/>
      <c r="FD19" s="38"/>
      <c r="FE19" s="38"/>
      <c r="FF19" s="38"/>
      <c r="FG19" s="38"/>
      <c r="FH19" s="38"/>
      <c r="FI19" s="40" t="str">
        <f t="shared" si="33"/>
        <v/>
      </c>
      <c r="FJ19" s="40" t="str">
        <f t="shared" si="34"/>
        <v/>
      </c>
      <c r="FK19" s="40" t="str">
        <f t="shared" si="35"/>
        <v/>
      </c>
      <c r="FL19" s="40" t="str">
        <f t="shared" si="36"/>
        <v/>
      </c>
      <c r="FM19" s="40" t="str">
        <f t="shared" si="37"/>
        <v/>
      </c>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9">
        <v>44299</v>
      </c>
      <c r="GS19" s="39">
        <v>44390</v>
      </c>
      <c r="GT19" s="39">
        <v>44480</v>
      </c>
      <c r="GU19" s="39"/>
      <c r="GV19" s="38"/>
      <c r="GW19" s="38"/>
      <c r="GX19" s="38"/>
      <c r="GY19" s="38"/>
      <c r="GZ19" s="38"/>
      <c r="HA19" s="38"/>
      <c r="HB19" s="38"/>
      <c r="HC19" s="38"/>
      <c r="HD19" s="38"/>
      <c r="HE19" s="38"/>
      <c r="HF19" s="38"/>
      <c r="HG19" s="38"/>
      <c r="HH19" s="40" t="str">
        <f t="shared" si="38"/>
        <v/>
      </c>
      <c r="HI19" s="40" t="str">
        <f t="shared" si="39"/>
        <v/>
      </c>
      <c r="HJ19" s="40" t="str">
        <f t="shared" si="40"/>
        <v/>
      </c>
      <c r="HK19" s="40" t="str">
        <f t="shared" si="41"/>
        <v/>
      </c>
      <c r="HL19" s="40" t="str">
        <f t="shared" si="42"/>
        <v/>
      </c>
      <c r="HM19" s="38"/>
      <c r="HN19" s="38"/>
      <c r="HO19" s="38">
        <f t="shared" si="43"/>
        <v>2</v>
      </c>
      <c r="HP19" s="38"/>
      <c r="HQ19" s="38" t="s">
        <v>1638</v>
      </c>
      <c r="HR19" s="38" t="s">
        <v>1651</v>
      </c>
      <c r="HS19" s="38" t="s">
        <v>1652</v>
      </c>
      <c r="HT19" s="38"/>
      <c r="HU19" s="38" t="s">
        <v>1653</v>
      </c>
      <c r="HV19" s="38" t="s">
        <v>1654</v>
      </c>
      <c r="HW19" t="s">
        <v>96</v>
      </c>
      <c r="IG19" t="s">
        <v>1655</v>
      </c>
      <c r="IH19" s="38" t="s">
        <v>932</v>
      </c>
    </row>
    <row r="20" spans="1:242" ht="15" customHeight="1" x14ac:dyDescent="0.25">
      <c r="A20" t="s">
        <v>1656</v>
      </c>
      <c r="B20" t="s">
        <v>1510</v>
      </c>
      <c r="C20" s="38" t="s">
        <v>1657</v>
      </c>
      <c r="D20" t="s">
        <v>1525</v>
      </c>
      <c r="E20" s="38" t="s">
        <v>632</v>
      </c>
      <c r="F20" s="38" t="s">
        <v>981</v>
      </c>
      <c r="G20" s="38" t="s">
        <v>633</v>
      </c>
      <c r="H20" s="38" t="s">
        <v>1658</v>
      </c>
      <c r="I20" s="38" t="s">
        <v>1659</v>
      </c>
      <c r="J20" s="38">
        <v>3</v>
      </c>
      <c r="K20" s="38">
        <v>4</v>
      </c>
      <c r="L20" s="38" t="s">
        <v>548</v>
      </c>
      <c r="M20" s="38">
        <v>1</v>
      </c>
      <c r="N20" s="38">
        <v>2</v>
      </c>
      <c r="O20" s="38" t="s">
        <v>603</v>
      </c>
      <c r="P20" s="38" t="s">
        <v>550</v>
      </c>
      <c r="Q20" s="38" t="s">
        <v>1660</v>
      </c>
      <c r="R20" s="38" t="s">
        <v>1661</v>
      </c>
      <c r="S20" s="38" t="s">
        <v>553</v>
      </c>
      <c r="T20" s="38" t="s">
        <v>1662</v>
      </c>
      <c r="U20" s="38" t="s">
        <v>555</v>
      </c>
      <c r="V20" s="38" t="s">
        <v>556</v>
      </c>
      <c r="W20" s="38" t="s">
        <v>556</v>
      </c>
      <c r="X20" s="38" t="s">
        <v>556</v>
      </c>
      <c r="Y20" s="38" t="s">
        <v>610</v>
      </c>
      <c r="Z20" s="38" t="s">
        <v>558</v>
      </c>
      <c r="AA20" s="38" t="s">
        <v>559</v>
      </c>
      <c r="AB20" s="38" t="s">
        <v>560</v>
      </c>
      <c r="AC20" s="38" t="s">
        <v>559</v>
      </c>
      <c r="AD20" s="38" t="s">
        <v>559</v>
      </c>
      <c r="AE20" s="38">
        <v>100</v>
      </c>
      <c r="AF20" s="38" t="s">
        <v>66</v>
      </c>
      <c r="AG20" s="38" t="s">
        <v>579</v>
      </c>
      <c r="AH20" s="38">
        <f t="shared" si="44"/>
        <v>53</v>
      </c>
      <c r="AI20" s="38">
        <v>4</v>
      </c>
      <c r="AJ20" s="38">
        <v>19</v>
      </c>
      <c r="AK20" s="38">
        <v>30</v>
      </c>
      <c r="AL20" s="38">
        <v>0</v>
      </c>
      <c r="AM20" s="38">
        <v>14</v>
      </c>
      <c r="AN20" s="38" t="s">
        <v>1663</v>
      </c>
      <c r="AO20" s="38">
        <v>19</v>
      </c>
      <c r="AP20" s="38" t="s">
        <v>1664</v>
      </c>
      <c r="AQ20" s="38">
        <v>30</v>
      </c>
      <c r="AR20" s="38" t="s">
        <v>1665</v>
      </c>
      <c r="AS20" s="38"/>
      <c r="AT20" s="38"/>
      <c r="AU20" s="39">
        <v>44299</v>
      </c>
      <c r="AV20" s="39">
        <v>44392</v>
      </c>
      <c r="AW20" s="39">
        <v>44482</v>
      </c>
      <c r="AX20" s="39"/>
      <c r="AY20" s="38" t="s">
        <v>72</v>
      </c>
      <c r="AZ20" s="38" t="s">
        <v>72</v>
      </c>
      <c r="BA20" s="38" t="s">
        <v>72</v>
      </c>
      <c r="BB20" s="38"/>
      <c r="BC20" s="38" t="s">
        <v>72</v>
      </c>
      <c r="BD20" s="38" t="s">
        <v>72</v>
      </c>
      <c r="BE20" s="38"/>
      <c r="BF20" s="38"/>
      <c r="BG20" s="38" t="s">
        <v>1666</v>
      </c>
      <c r="BH20" s="38" t="s">
        <v>1667</v>
      </c>
      <c r="BI20" s="38"/>
      <c r="BJ20" s="38"/>
      <c r="BK20" s="40">
        <f t="shared" si="23"/>
        <v>1</v>
      </c>
      <c r="BL20" s="40">
        <f t="shared" si="24"/>
        <v>1</v>
      </c>
      <c r="BM20" s="40">
        <f t="shared" si="25"/>
        <v>1</v>
      </c>
      <c r="BN20" s="40" t="str">
        <f t="shared" si="26"/>
        <v/>
      </c>
      <c r="BO20" s="40">
        <f t="shared" si="27"/>
        <v>1</v>
      </c>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9">
        <v>44299</v>
      </c>
      <c r="CU20" s="39">
        <v>44392</v>
      </c>
      <c r="CV20" s="39">
        <v>44482</v>
      </c>
      <c r="CW20" s="39"/>
      <c r="CX20" s="38"/>
      <c r="CY20" s="38"/>
      <c r="CZ20" s="38"/>
      <c r="DA20" s="38"/>
      <c r="DB20" s="38"/>
      <c r="DC20" s="38"/>
      <c r="DD20" s="38"/>
      <c r="DE20" s="38"/>
      <c r="DF20" s="38"/>
      <c r="DG20" s="38"/>
      <c r="DH20" s="38"/>
      <c r="DI20" s="38"/>
      <c r="DJ20" s="40" t="str">
        <f t="shared" si="28"/>
        <v/>
      </c>
      <c r="DK20" s="40" t="str">
        <f t="shared" si="29"/>
        <v/>
      </c>
      <c r="DL20" s="40" t="str">
        <f t="shared" si="30"/>
        <v/>
      </c>
      <c r="DM20" s="40" t="str">
        <f t="shared" si="31"/>
        <v/>
      </c>
      <c r="DN20" s="40" t="str">
        <f t="shared" si="32"/>
        <v/>
      </c>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9">
        <v>44299</v>
      </c>
      <c r="ET20" s="39">
        <v>44392</v>
      </c>
      <c r="EU20" s="39">
        <v>44482</v>
      </c>
      <c r="EV20" s="39"/>
      <c r="EW20" s="38"/>
      <c r="EX20" s="38"/>
      <c r="EY20" s="38"/>
      <c r="EZ20" s="38"/>
      <c r="FA20" s="38"/>
      <c r="FB20" s="38"/>
      <c r="FC20" s="38"/>
      <c r="FD20" s="38"/>
      <c r="FE20" s="38"/>
      <c r="FF20" s="38"/>
      <c r="FG20" s="38"/>
      <c r="FH20" s="38"/>
      <c r="FI20" s="40" t="str">
        <f t="shared" si="33"/>
        <v/>
      </c>
      <c r="FJ20" s="40" t="str">
        <f t="shared" si="34"/>
        <v/>
      </c>
      <c r="FK20" s="40" t="str">
        <f t="shared" si="35"/>
        <v/>
      </c>
      <c r="FL20" s="40" t="str">
        <f t="shared" si="36"/>
        <v/>
      </c>
      <c r="FM20" s="40" t="str">
        <f t="shared" si="37"/>
        <v/>
      </c>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9">
        <v>44299</v>
      </c>
      <c r="GS20" s="39">
        <v>44392</v>
      </c>
      <c r="GT20" s="39">
        <v>44482</v>
      </c>
      <c r="GU20" s="39"/>
      <c r="GV20" s="38"/>
      <c r="GW20" s="38"/>
      <c r="GX20" s="38"/>
      <c r="GY20" s="38"/>
      <c r="GZ20" s="38"/>
      <c r="HA20" s="38"/>
      <c r="HB20" s="38"/>
      <c r="HC20" s="38"/>
      <c r="HD20" s="38"/>
      <c r="HE20" s="38"/>
      <c r="HF20" s="38"/>
      <c r="HG20" s="38"/>
      <c r="HH20" s="40" t="str">
        <f t="shared" si="38"/>
        <v/>
      </c>
      <c r="HI20" s="40" t="str">
        <f t="shared" si="39"/>
        <v/>
      </c>
      <c r="HJ20" s="40" t="str">
        <f t="shared" si="40"/>
        <v/>
      </c>
      <c r="HK20" s="40" t="str">
        <f t="shared" si="41"/>
        <v/>
      </c>
      <c r="HL20" s="40" t="str">
        <f t="shared" si="42"/>
        <v/>
      </c>
      <c r="HM20" s="38"/>
      <c r="HN20" s="38"/>
      <c r="HO20" s="38">
        <f t="shared" si="43"/>
        <v>1</v>
      </c>
      <c r="HP20" s="38" t="s">
        <v>1668</v>
      </c>
      <c r="HQ20" s="38" t="s">
        <v>1669</v>
      </c>
      <c r="HR20" s="38" t="s">
        <v>1670</v>
      </c>
      <c r="HS20" s="38" t="s">
        <v>1671</v>
      </c>
      <c r="HT20" s="38"/>
      <c r="HU20" s="38"/>
      <c r="HV20" s="38"/>
      <c r="IG20" t="s">
        <v>1672</v>
      </c>
      <c r="IH20" s="38" t="s">
        <v>996</v>
      </c>
    </row>
    <row r="21" spans="1:242" ht="15" customHeight="1" x14ac:dyDescent="0.25">
      <c r="A21" t="s">
        <v>1301</v>
      </c>
      <c r="B21" t="s">
        <v>1302</v>
      </c>
      <c r="C21" s="38" t="s">
        <v>1303</v>
      </c>
      <c r="D21" t="s">
        <v>78</v>
      </c>
      <c r="E21" s="38" t="s">
        <v>896</v>
      </c>
      <c r="F21" s="38" t="s">
        <v>897</v>
      </c>
      <c r="G21" s="38" t="s">
        <v>545</v>
      </c>
      <c r="H21" s="38" t="s">
        <v>1304</v>
      </c>
      <c r="I21" s="38" t="s">
        <v>1305</v>
      </c>
      <c r="J21" s="38">
        <v>3</v>
      </c>
      <c r="K21" s="38">
        <v>4</v>
      </c>
      <c r="L21" s="38" t="s">
        <v>548</v>
      </c>
      <c r="M21" s="38">
        <v>3</v>
      </c>
      <c r="N21" s="38">
        <v>4</v>
      </c>
      <c r="O21" s="38" t="s">
        <v>548</v>
      </c>
      <c r="P21" s="38" t="s">
        <v>550</v>
      </c>
      <c r="Q21" s="38" t="s">
        <v>1306</v>
      </c>
      <c r="R21" s="38" t="s">
        <v>1307</v>
      </c>
      <c r="S21" s="38" t="s">
        <v>553</v>
      </c>
      <c r="T21" s="38" t="s">
        <v>1308</v>
      </c>
      <c r="U21" s="38" t="s">
        <v>555</v>
      </c>
      <c r="V21" s="38" t="s">
        <v>556</v>
      </c>
      <c r="W21" s="38" t="s">
        <v>556</v>
      </c>
      <c r="X21" s="38" t="s">
        <v>556</v>
      </c>
      <c r="Y21" s="38" t="s">
        <v>846</v>
      </c>
      <c r="Z21" s="38" t="s">
        <v>558</v>
      </c>
      <c r="AA21" s="38" t="s">
        <v>559</v>
      </c>
      <c r="AB21" s="38" t="s">
        <v>560</v>
      </c>
      <c r="AC21" s="38" t="s">
        <v>559</v>
      </c>
      <c r="AD21" s="38" t="s">
        <v>559</v>
      </c>
      <c r="AE21" s="38">
        <v>100</v>
      </c>
      <c r="AF21" s="38" t="s">
        <v>66</v>
      </c>
      <c r="AG21" s="38" t="s">
        <v>553</v>
      </c>
      <c r="AH21" s="38">
        <v>12</v>
      </c>
      <c r="AI21" s="38">
        <v>3</v>
      </c>
      <c r="AJ21" s="38">
        <v>3</v>
      </c>
      <c r="AK21" s="38">
        <v>3</v>
      </c>
      <c r="AL21" s="38">
        <v>3</v>
      </c>
      <c r="AM21" s="38">
        <v>3</v>
      </c>
      <c r="AN21" s="38" t="s">
        <v>1309</v>
      </c>
      <c r="AO21" s="38">
        <v>3</v>
      </c>
      <c r="AP21" s="38" t="s">
        <v>1309</v>
      </c>
      <c r="AQ21" s="38">
        <v>3</v>
      </c>
      <c r="AR21" s="38" t="s">
        <v>1309</v>
      </c>
      <c r="AS21" s="38"/>
      <c r="AT21" s="38"/>
      <c r="AU21" s="39">
        <v>44299</v>
      </c>
      <c r="AV21" s="39">
        <v>44390</v>
      </c>
      <c r="AW21" s="39">
        <v>44477</v>
      </c>
      <c r="AX21" s="39"/>
      <c r="AY21" s="38" t="s">
        <v>72</v>
      </c>
      <c r="AZ21" s="38" t="s">
        <v>72</v>
      </c>
      <c r="BA21" s="38" t="s">
        <v>72</v>
      </c>
      <c r="BB21" s="38"/>
      <c r="BC21" s="38" t="s">
        <v>72</v>
      </c>
      <c r="BD21" s="38" t="s">
        <v>72</v>
      </c>
      <c r="BE21" s="38"/>
      <c r="BF21" s="38"/>
      <c r="BG21" s="38" t="s">
        <v>1310</v>
      </c>
      <c r="BH21" s="38" t="s">
        <v>1311</v>
      </c>
      <c r="BI21" s="38"/>
      <c r="BJ21" s="38"/>
      <c r="BK21" s="40">
        <f t="shared" si="23"/>
        <v>1</v>
      </c>
      <c r="BL21" s="40">
        <f t="shared" si="24"/>
        <v>1</v>
      </c>
      <c r="BM21" s="40">
        <f t="shared" si="25"/>
        <v>1</v>
      </c>
      <c r="BN21" s="40">
        <f t="shared" si="26"/>
        <v>0</v>
      </c>
      <c r="BO21" s="40">
        <f t="shared" si="27"/>
        <v>0.75</v>
      </c>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9">
        <v>44299</v>
      </c>
      <c r="CU21" s="39">
        <v>44390</v>
      </c>
      <c r="CV21" s="39">
        <v>44477</v>
      </c>
      <c r="CW21" s="39"/>
      <c r="CX21" s="38"/>
      <c r="CY21" s="38"/>
      <c r="CZ21" s="38"/>
      <c r="DA21" s="38"/>
      <c r="DB21" s="38"/>
      <c r="DC21" s="38"/>
      <c r="DD21" s="38"/>
      <c r="DE21" s="38"/>
      <c r="DF21" s="38"/>
      <c r="DG21" s="38"/>
      <c r="DH21" s="38"/>
      <c r="DI21" s="38"/>
      <c r="DJ21" s="40" t="str">
        <f t="shared" si="28"/>
        <v/>
      </c>
      <c r="DK21" s="40" t="str">
        <f t="shared" si="29"/>
        <v/>
      </c>
      <c r="DL21" s="40" t="str">
        <f t="shared" si="30"/>
        <v/>
      </c>
      <c r="DM21" s="40" t="str">
        <f t="shared" si="31"/>
        <v/>
      </c>
      <c r="DN21" s="40" t="str">
        <f t="shared" si="32"/>
        <v/>
      </c>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9">
        <v>44299</v>
      </c>
      <c r="ET21" s="39">
        <v>44390</v>
      </c>
      <c r="EU21" s="39">
        <v>44477</v>
      </c>
      <c r="EV21" s="39"/>
      <c r="EW21" s="38"/>
      <c r="EX21" s="38"/>
      <c r="EY21" s="38"/>
      <c r="EZ21" s="38"/>
      <c r="FA21" s="38"/>
      <c r="FB21" s="38"/>
      <c r="FC21" s="38"/>
      <c r="FD21" s="38"/>
      <c r="FE21" s="38"/>
      <c r="FF21" s="38"/>
      <c r="FG21" s="38"/>
      <c r="FH21" s="38"/>
      <c r="FI21" s="40" t="str">
        <f t="shared" si="33"/>
        <v/>
      </c>
      <c r="FJ21" s="40" t="str">
        <f t="shared" si="34"/>
        <v/>
      </c>
      <c r="FK21" s="40" t="str">
        <f t="shared" si="35"/>
        <v/>
      </c>
      <c r="FL21" s="40" t="str">
        <f t="shared" si="36"/>
        <v/>
      </c>
      <c r="FM21" s="40" t="str">
        <f t="shared" si="37"/>
        <v/>
      </c>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9">
        <v>44299</v>
      </c>
      <c r="GS21" s="39">
        <v>44390</v>
      </c>
      <c r="GT21" s="39">
        <v>44477</v>
      </c>
      <c r="GU21" s="39"/>
      <c r="GV21" s="38"/>
      <c r="GW21" s="38"/>
      <c r="GX21" s="38"/>
      <c r="GY21" s="38"/>
      <c r="GZ21" s="38"/>
      <c r="HA21" s="38"/>
      <c r="HB21" s="38"/>
      <c r="HC21" s="38"/>
      <c r="HD21" s="38"/>
      <c r="HE21" s="38"/>
      <c r="HF21" s="38"/>
      <c r="HG21" s="38"/>
      <c r="HH21" s="40" t="str">
        <f t="shared" si="38"/>
        <v/>
      </c>
      <c r="HI21" s="40" t="str">
        <f t="shared" si="39"/>
        <v/>
      </c>
      <c r="HJ21" s="40" t="str">
        <f t="shared" si="40"/>
        <v/>
      </c>
      <c r="HK21" s="40" t="str">
        <f t="shared" si="41"/>
        <v/>
      </c>
      <c r="HL21" s="40" t="str">
        <f t="shared" si="42"/>
        <v/>
      </c>
      <c r="HM21" s="38"/>
      <c r="HN21" s="38"/>
      <c r="HO21" s="38">
        <f t="shared" si="43"/>
        <v>1</v>
      </c>
      <c r="HP21" s="38"/>
      <c r="HQ21" s="38" t="s">
        <v>1312</v>
      </c>
      <c r="HR21" s="38" t="s">
        <v>1312</v>
      </c>
      <c r="HS21" t="s">
        <v>1312</v>
      </c>
      <c r="IG21" t="s">
        <v>1301</v>
      </c>
      <c r="IH21" s="38" t="s">
        <v>978</v>
      </c>
    </row>
    <row r="22" spans="1:242" ht="15" customHeight="1" x14ac:dyDescent="0.25">
      <c r="A22" t="s">
        <v>1894</v>
      </c>
      <c r="B22" t="s">
        <v>1895</v>
      </c>
      <c r="C22" s="38" t="s">
        <v>1896</v>
      </c>
      <c r="D22" t="s">
        <v>1729</v>
      </c>
      <c r="E22" s="38" t="s">
        <v>598</v>
      </c>
      <c r="F22" s="38" t="s">
        <v>1897</v>
      </c>
      <c r="G22" s="38" t="s">
        <v>600</v>
      </c>
      <c r="H22" s="38" t="s">
        <v>1898</v>
      </c>
      <c r="I22" s="38" t="s">
        <v>1899</v>
      </c>
      <c r="J22" s="38">
        <v>5</v>
      </c>
      <c r="K22" s="38">
        <v>3</v>
      </c>
      <c r="L22" s="38" t="s">
        <v>548</v>
      </c>
      <c r="M22" s="38">
        <v>4</v>
      </c>
      <c r="N22" s="38">
        <v>2</v>
      </c>
      <c r="O22" s="38" t="s">
        <v>667</v>
      </c>
      <c r="P22" s="38" t="s">
        <v>550</v>
      </c>
      <c r="Q22" s="38" t="s">
        <v>1900</v>
      </c>
      <c r="R22" s="38" t="s">
        <v>1901</v>
      </c>
      <c r="S22" s="38" t="s">
        <v>553</v>
      </c>
      <c r="T22" s="38" t="s">
        <v>1902</v>
      </c>
      <c r="U22" s="38" t="s">
        <v>575</v>
      </c>
      <c r="V22" s="38" t="s">
        <v>556</v>
      </c>
      <c r="W22" s="38" t="s">
        <v>556</v>
      </c>
      <c r="X22" s="38" t="s">
        <v>556</v>
      </c>
      <c r="Y22" s="38" t="s">
        <v>846</v>
      </c>
      <c r="Z22" s="38" t="s">
        <v>558</v>
      </c>
      <c r="AA22" s="38" t="s">
        <v>578</v>
      </c>
      <c r="AB22" s="38" t="s">
        <v>560</v>
      </c>
      <c r="AC22" s="38" t="s">
        <v>559</v>
      </c>
      <c r="AD22" s="38" t="s">
        <v>578</v>
      </c>
      <c r="AE22" s="38">
        <v>50</v>
      </c>
      <c r="AF22" s="38" t="s">
        <v>66</v>
      </c>
      <c r="AG22" s="38" t="s">
        <v>553</v>
      </c>
      <c r="AH22" s="38">
        <v>12</v>
      </c>
      <c r="AI22" s="38">
        <v>3</v>
      </c>
      <c r="AJ22" s="38">
        <v>3</v>
      </c>
      <c r="AK22" s="38">
        <v>3</v>
      </c>
      <c r="AL22" s="38">
        <v>3</v>
      </c>
      <c r="AM22" s="38">
        <v>3</v>
      </c>
      <c r="AN22" s="38" t="s">
        <v>1903</v>
      </c>
      <c r="AO22" s="38">
        <v>3</v>
      </c>
      <c r="AP22" s="38" t="s">
        <v>1903</v>
      </c>
      <c r="AQ22" s="38">
        <v>3</v>
      </c>
      <c r="AR22" s="38" t="s">
        <v>1904</v>
      </c>
      <c r="AS22" s="38"/>
      <c r="AT22" s="38"/>
      <c r="AU22" s="39">
        <v>44298</v>
      </c>
      <c r="AV22" s="39">
        <v>44389</v>
      </c>
      <c r="AW22" s="39">
        <v>44483</v>
      </c>
      <c r="AX22" s="39"/>
      <c r="AY22" s="38" t="s">
        <v>72</v>
      </c>
      <c r="AZ22" s="38" t="s">
        <v>72</v>
      </c>
      <c r="BA22" s="38" t="s">
        <v>72</v>
      </c>
      <c r="BB22" s="38"/>
      <c r="BC22" s="38" t="s">
        <v>72</v>
      </c>
      <c r="BD22" s="38" t="s">
        <v>72</v>
      </c>
      <c r="BE22" s="38"/>
      <c r="BF22" s="38"/>
      <c r="BG22" s="41" t="s">
        <v>1905</v>
      </c>
      <c r="BH22" s="38" t="s">
        <v>1906</v>
      </c>
      <c r="BI22" s="38"/>
      <c r="BJ22" s="38"/>
      <c r="BK22" s="40">
        <f t="shared" si="23"/>
        <v>1</v>
      </c>
      <c r="BL22" s="40">
        <f t="shared" si="24"/>
        <v>1</v>
      </c>
      <c r="BM22" s="40">
        <f t="shared" si="25"/>
        <v>1</v>
      </c>
      <c r="BN22" s="40">
        <f t="shared" si="26"/>
        <v>0</v>
      </c>
      <c r="BO22" s="40">
        <f t="shared" si="27"/>
        <v>0.75</v>
      </c>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9">
        <v>44298</v>
      </c>
      <c r="CU22" s="39">
        <v>44389</v>
      </c>
      <c r="CV22" s="39">
        <v>44483</v>
      </c>
      <c r="CW22" s="39"/>
      <c r="CX22" s="38"/>
      <c r="CY22" s="38"/>
      <c r="CZ22" s="38"/>
      <c r="DA22" s="38"/>
      <c r="DB22" s="38"/>
      <c r="DC22" s="38"/>
      <c r="DD22" s="38"/>
      <c r="DE22" s="38"/>
      <c r="DF22" s="38"/>
      <c r="DG22" s="38"/>
      <c r="DH22" s="38"/>
      <c r="DI22" s="38"/>
      <c r="DJ22" s="40" t="str">
        <f t="shared" si="28"/>
        <v/>
      </c>
      <c r="DK22" s="40" t="str">
        <f t="shared" si="29"/>
        <v/>
      </c>
      <c r="DL22" s="40" t="str">
        <f t="shared" si="30"/>
        <v/>
      </c>
      <c r="DM22" s="40" t="str">
        <f t="shared" si="31"/>
        <v/>
      </c>
      <c r="DN22" s="40" t="str">
        <f t="shared" si="32"/>
        <v/>
      </c>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9">
        <v>44298</v>
      </c>
      <c r="ET22" s="39">
        <v>44389</v>
      </c>
      <c r="EU22" s="39">
        <v>44483</v>
      </c>
      <c r="EV22" s="39"/>
      <c r="EW22" s="38"/>
      <c r="EX22" s="38"/>
      <c r="EY22" s="38"/>
      <c r="EZ22" s="38"/>
      <c r="FA22" s="38"/>
      <c r="FB22" s="38"/>
      <c r="FC22" s="38"/>
      <c r="FD22" s="38"/>
      <c r="FE22" s="38"/>
      <c r="FF22" s="38"/>
      <c r="FG22" s="38"/>
      <c r="FH22" s="38"/>
      <c r="FI22" s="40" t="str">
        <f t="shared" si="33"/>
        <v/>
      </c>
      <c r="FJ22" s="40" t="str">
        <f t="shared" si="34"/>
        <v/>
      </c>
      <c r="FK22" s="40" t="str">
        <f t="shared" si="35"/>
        <v/>
      </c>
      <c r="FL22" s="40" t="str">
        <f t="shared" si="36"/>
        <v/>
      </c>
      <c r="FM22" s="40" t="str">
        <f t="shared" si="37"/>
        <v/>
      </c>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9">
        <v>44298</v>
      </c>
      <c r="GS22" s="39">
        <v>44389</v>
      </c>
      <c r="GT22" s="39">
        <v>44483</v>
      </c>
      <c r="GU22" s="39"/>
      <c r="GV22" s="38"/>
      <c r="GW22" s="38"/>
      <c r="GX22" s="38"/>
      <c r="GY22" s="38"/>
      <c r="GZ22" s="38"/>
      <c r="HA22" s="38"/>
      <c r="HB22" s="38"/>
      <c r="HC22" s="38"/>
      <c r="HD22" s="38"/>
      <c r="HE22" s="38"/>
      <c r="HF22" s="38"/>
      <c r="HG22" s="38"/>
      <c r="HH22" s="40" t="str">
        <f t="shared" si="38"/>
        <v/>
      </c>
      <c r="HI22" s="40" t="str">
        <f t="shared" si="39"/>
        <v/>
      </c>
      <c r="HJ22" s="40" t="str">
        <f t="shared" si="40"/>
        <v/>
      </c>
      <c r="HK22" s="40" t="str">
        <f t="shared" si="41"/>
        <v/>
      </c>
      <c r="HL22" s="40" t="str">
        <f t="shared" si="42"/>
        <v/>
      </c>
      <c r="HM22" s="38"/>
      <c r="HN22" s="38"/>
      <c r="HO22" s="38">
        <f t="shared" si="43"/>
        <v>1</v>
      </c>
      <c r="HP22" s="38"/>
      <c r="HQ22" s="38" t="s">
        <v>1907</v>
      </c>
      <c r="HR22" s="38" t="s">
        <v>1908</v>
      </c>
      <c r="HS22" t="s">
        <v>1909</v>
      </c>
      <c r="IG22" t="s">
        <v>1910</v>
      </c>
      <c r="IH22" s="38" t="s">
        <v>932</v>
      </c>
    </row>
    <row r="23" spans="1:242" ht="15" customHeight="1" x14ac:dyDescent="0.25">
      <c r="A23" t="s">
        <v>1911</v>
      </c>
      <c r="B23" t="s">
        <v>1895</v>
      </c>
      <c r="C23" s="38" t="s">
        <v>1912</v>
      </c>
      <c r="D23" t="s">
        <v>1729</v>
      </c>
      <c r="E23" s="38" t="s">
        <v>598</v>
      </c>
      <c r="F23" s="38" t="s">
        <v>897</v>
      </c>
      <c r="G23" s="38" t="s">
        <v>664</v>
      </c>
      <c r="H23" s="38" t="s">
        <v>1913</v>
      </c>
      <c r="I23" s="38" t="s">
        <v>1914</v>
      </c>
      <c r="J23" s="38">
        <v>4</v>
      </c>
      <c r="K23" s="38">
        <v>5</v>
      </c>
      <c r="L23" s="38" t="s">
        <v>548</v>
      </c>
      <c r="M23" s="38">
        <v>4</v>
      </c>
      <c r="N23" s="38">
        <v>5</v>
      </c>
      <c r="O23" s="38" t="s">
        <v>548</v>
      </c>
      <c r="P23" s="38" t="s">
        <v>550</v>
      </c>
      <c r="Q23" s="38" t="s">
        <v>1915</v>
      </c>
      <c r="R23" s="38" t="s">
        <v>1916</v>
      </c>
      <c r="S23" s="38" t="s">
        <v>553</v>
      </c>
      <c r="T23" s="38" t="s">
        <v>1917</v>
      </c>
      <c r="U23" s="38" t="s">
        <v>575</v>
      </c>
      <c r="V23" s="38" t="s">
        <v>556</v>
      </c>
      <c r="W23" s="38" t="s">
        <v>553</v>
      </c>
      <c r="X23" s="38" t="s">
        <v>556</v>
      </c>
      <c r="Y23" s="38" t="s">
        <v>557</v>
      </c>
      <c r="Z23" s="38" t="s">
        <v>558</v>
      </c>
      <c r="AA23" s="38" t="s">
        <v>578</v>
      </c>
      <c r="AB23" s="38" t="s">
        <v>560</v>
      </c>
      <c r="AC23" s="38" t="s">
        <v>559</v>
      </c>
      <c r="AD23" s="38" t="s">
        <v>578</v>
      </c>
      <c r="AE23" s="38">
        <v>50</v>
      </c>
      <c r="AF23" s="38" t="s">
        <v>66</v>
      </c>
      <c r="AG23" s="38" t="s">
        <v>553</v>
      </c>
      <c r="AH23" s="38">
        <v>4</v>
      </c>
      <c r="AI23" s="38">
        <v>1</v>
      </c>
      <c r="AJ23" s="38">
        <v>1</v>
      </c>
      <c r="AK23" s="38">
        <v>1</v>
      </c>
      <c r="AL23" s="38">
        <v>1</v>
      </c>
      <c r="AM23" s="38">
        <v>1</v>
      </c>
      <c r="AN23" s="38" t="s">
        <v>1918</v>
      </c>
      <c r="AO23" s="38">
        <v>1</v>
      </c>
      <c r="AP23" s="38" t="s">
        <v>1919</v>
      </c>
      <c r="AQ23" s="38">
        <v>1</v>
      </c>
      <c r="AR23" s="38" t="s">
        <v>1920</v>
      </c>
      <c r="AS23" s="38"/>
      <c r="AT23" s="38"/>
      <c r="AU23" s="39">
        <v>44299</v>
      </c>
      <c r="AV23" s="39">
        <v>44389</v>
      </c>
      <c r="AW23" s="39">
        <v>44482</v>
      </c>
      <c r="AX23" s="39"/>
      <c r="AY23" s="38" t="s">
        <v>72</v>
      </c>
      <c r="AZ23" s="38" t="s">
        <v>72</v>
      </c>
      <c r="BA23" s="38" t="s">
        <v>72</v>
      </c>
      <c r="BB23" s="38"/>
      <c r="BC23" s="38" t="s">
        <v>794</v>
      </c>
      <c r="BD23" s="38" t="s">
        <v>72</v>
      </c>
      <c r="BE23" s="38"/>
      <c r="BF23" s="38"/>
      <c r="BG23" s="38" t="s">
        <v>1921</v>
      </c>
      <c r="BH23" s="38" t="s">
        <v>1922</v>
      </c>
      <c r="BI23" s="38"/>
      <c r="BJ23" s="38"/>
      <c r="BK23" s="40">
        <f t="shared" si="23"/>
        <v>1</v>
      </c>
      <c r="BL23" s="40">
        <f t="shared" si="24"/>
        <v>1</v>
      </c>
      <c r="BM23" s="40">
        <f t="shared" si="25"/>
        <v>1</v>
      </c>
      <c r="BN23" s="40">
        <f t="shared" si="26"/>
        <v>0</v>
      </c>
      <c r="BO23" s="40">
        <f t="shared" si="27"/>
        <v>0.75</v>
      </c>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9">
        <v>44299</v>
      </c>
      <c r="CU23" s="39">
        <v>44389</v>
      </c>
      <c r="CV23" s="39">
        <v>44482</v>
      </c>
      <c r="CW23" s="39"/>
      <c r="CX23" s="38"/>
      <c r="CY23" s="38"/>
      <c r="CZ23" s="38"/>
      <c r="DA23" s="38"/>
      <c r="DB23" s="38"/>
      <c r="DC23" s="38"/>
      <c r="DD23" s="38"/>
      <c r="DE23" s="38"/>
      <c r="DF23" s="38"/>
      <c r="DG23" s="38"/>
      <c r="DH23" s="38"/>
      <c r="DI23" s="38"/>
      <c r="DJ23" s="40" t="str">
        <f t="shared" si="28"/>
        <v/>
      </c>
      <c r="DK23" s="40" t="str">
        <f t="shared" si="29"/>
        <v/>
      </c>
      <c r="DL23" s="40" t="str">
        <f t="shared" si="30"/>
        <v/>
      </c>
      <c r="DM23" s="40" t="str">
        <f t="shared" si="31"/>
        <v/>
      </c>
      <c r="DN23" s="40" t="str">
        <f t="shared" si="32"/>
        <v/>
      </c>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9">
        <v>44299</v>
      </c>
      <c r="ET23" s="39">
        <v>44389</v>
      </c>
      <c r="EU23" s="39">
        <v>44482</v>
      </c>
      <c r="EV23" s="39"/>
      <c r="EW23" s="38"/>
      <c r="EX23" s="38"/>
      <c r="EY23" s="38"/>
      <c r="EZ23" s="38"/>
      <c r="FA23" s="38"/>
      <c r="FB23" s="38"/>
      <c r="FC23" s="38"/>
      <c r="FD23" s="38"/>
      <c r="FE23" s="38"/>
      <c r="FF23" s="38"/>
      <c r="FG23" s="38"/>
      <c r="FH23" s="38"/>
      <c r="FI23" s="40" t="str">
        <f t="shared" si="33"/>
        <v/>
      </c>
      <c r="FJ23" s="40" t="str">
        <f t="shared" si="34"/>
        <v/>
      </c>
      <c r="FK23" s="40" t="str">
        <f t="shared" si="35"/>
        <v/>
      </c>
      <c r="FL23" s="40" t="str">
        <f t="shared" si="36"/>
        <v/>
      </c>
      <c r="FM23" s="40" t="str">
        <f t="shared" si="37"/>
        <v/>
      </c>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9">
        <v>44299</v>
      </c>
      <c r="GS23" s="39">
        <v>44389</v>
      </c>
      <c r="GT23" s="39">
        <v>44482</v>
      </c>
      <c r="GU23" s="39"/>
      <c r="GV23" s="38"/>
      <c r="GW23" s="38"/>
      <c r="GX23" s="38"/>
      <c r="GY23" s="38"/>
      <c r="GZ23" s="38"/>
      <c r="HA23" s="38"/>
      <c r="HB23" s="38"/>
      <c r="HC23" s="38"/>
      <c r="HD23" s="38"/>
      <c r="HE23" s="38"/>
      <c r="HF23" s="38"/>
      <c r="HG23" s="38"/>
      <c r="HH23" s="40" t="str">
        <f t="shared" si="38"/>
        <v/>
      </c>
      <c r="HI23" s="40" t="str">
        <f t="shared" si="39"/>
        <v/>
      </c>
      <c r="HJ23" s="40" t="str">
        <f t="shared" si="40"/>
        <v/>
      </c>
      <c r="HK23" s="40" t="str">
        <f t="shared" si="41"/>
        <v/>
      </c>
      <c r="HL23" s="40" t="str">
        <f t="shared" si="42"/>
        <v/>
      </c>
      <c r="HM23" s="38"/>
      <c r="HN23" s="38"/>
      <c r="HO23" s="38">
        <f t="shared" si="43"/>
        <v>1</v>
      </c>
      <c r="HP23" s="38"/>
      <c r="HQ23" s="38" t="s">
        <v>1923</v>
      </c>
      <c r="HR23" s="38" t="s">
        <v>1924</v>
      </c>
      <c r="HS23" t="s">
        <v>1925</v>
      </c>
      <c r="IG23" t="s">
        <v>1926</v>
      </c>
      <c r="IH23" s="38" t="s">
        <v>978</v>
      </c>
    </row>
    <row r="24" spans="1:242" ht="15" customHeight="1" x14ac:dyDescent="0.25">
      <c r="A24" t="s">
        <v>2460</v>
      </c>
      <c r="B24" t="s">
        <v>1927</v>
      </c>
      <c r="C24" s="38" t="s">
        <v>2461</v>
      </c>
      <c r="D24" t="s">
        <v>2305</v>
      </c>
      <c r="E24" s="38" t="s">
        <v>896</v>
      </c>
      <c r="F24" s="38" t="s">
        <v>897</v>
      </c>
      <c r="G24" s="38" t="s">
        <v>2462</v>
      </c>
      <c r="H24" s="38" t="s">
        <v>2463</v>
      </c>
      <c r="I24" s="38" t="s">
        <v>2464</v>
      </c>
      <c r="J24" s="38">
        <v>1</v>
      </c>
      <c r="K24" s="38">
        <v>5</v>
      </c>
      <c r="L24" s="38" t="s">
        <v>548</v>
      </c>
      <c r="M24" s="38">
        <v>1</v>
      </c>
      <c r="N24" s="38">
        <v>5</v>
      </c>
      <c r="O24" s="38" t="s">
        <v>548</v>
      </c>
      <c r="P24" s="38" t="s">
        <v>550</v>
      </c>
      <c r="Q24" s="38" t="s">
        <v>2465</v>
      </c>
      <c r="R24" s="38" t="s">
        <v>2466</v>
      </c>
      <c r="S24" s="38" t="s">
        <v>553</v>
      </c>
      <c r="T24" s="38" t="s">
        <v>2467</v>
      </c>
      <c r="U24" s="38" t="s">
        <v>555</v>
      </c>
      <c r="V24" s="38" t="s">
        <v>556</v>
      </c>
      <c r="W24" s="38" t="s">
        <v>556</v>
      </c>
      <c r="X24" s="38" t="s">
        <v>556</v>
      </c>
      <c r="Y24" s="38" t="s">
        <v>576</v>
      </c>
      <c r="Z24" s="38" t="s">
        <v>558</v>
      </c>
      <c r="AA24" s="38" t="s">
        <v>559</v>
      </c>
      <c r="AB24" s="38" t="s">
        <v>560</v>
      </c>
      <c r="AC24" s="38" t="s">
        <v>559</v>
      </c>
      <c r="AD24" s="38" t="s">
        <v>559</v>
      </c>
      <c r="AE24" s="38">
        <v>100</v>
      </c>
      <c r="AF24" s="38" t="s">
        <v>66</v>
      </c>
      <c r="AG24" s="38" t="s">
        <v>579</v>
      </c>
      <c r="AH24" s="38">
        <f t="shared" ref="AH24:AH42" si="45">SUM(AI24:AL24)</f>
        <v>9</v>
      </c>
      <c r="AI24" s="38">
        <v>3</v>
      </c>
      <c r="AJ24" s="38">
        <v>3</v>
      </c>
      <c r="AK24" s="38">
        <v>3</v>
      </c>
      <c r="AL24" s="38">
        <v>0</v>
      </c>
      <c r="AM24" s="38">
        <v>3</v>
      </c>
      <c r="AN24" s="38" t="s">
        <v>2468</v>
      </c>
      <c r="AO24" s="38">
        <v>3</v>
      </c>
      <c r="AP24" s="38" t="s">
        <v>2469</v>
      </c>
      <c r="AQ24" s="38">
        <v>3</v>
      </c>
      <c r="AR24" s="38" t="s">
        <v>2470</v>
      </c>
      <c r="AS24" s="38"/>
      <c r="AT24" s="38"/>
      <c r="AU24" s="39">
        <v>44299</v>
      </c>
      <c r="AV24" s="39">
        <v>44392</v>
      </c>
      <c r="AW24" s="39">
        <v>44483</v>
      </c>
      <c r="AX24" s="39"/>
      <c r="AY24" s="38" t="s">
        <v>72</v>
      </c>
      <c r="AZ24" s="38" t="s">
        <v>72</v>
      </c>
      <c r="BA24" s="38" t="s">
        <v>72</v>
      </c>
      <c r="BB24" s="38"/>
      <c r="BC24" s="38" t="s">
        <v>72</v>
      </c>
      <c r="BD24" s="38" t="s">
        <v>72</v>
      </c>
      <c r="BE24" s="38"/>
      <c r="BF24" s="38"/>
      <c r="BG24" s="38" t="s">
        <v>2471</v>
      </c>
      <c r="BH24" s="38" t="s">
        <v>2472</v>
      </c>
      <c r="BI24" s="38"/>
      <c r="BJ24" s="38"/>
      <c r="BK24" s="40">
        <f t="shared" si="23"/>
        <v>1</v>
      </c>
      <c r="BL24" s="40">
        <f t="shared" si="24"/>
        <v>1</v>
      </c>
      <c r="BM24" s="40">
        <f t="shared" si="25"/>
        <v>1</v>
      </c>
      <c r="BN24" s="40" t="str">
        <f t="shared" si="26"/>
        <v/>
      </c>
      <c r="BO24" s="40">
        <f t="shared" si="27"/>
        <v>1</v>
      </c>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9">
        <v>44299</v>
      </c>
      <c r="CU24" s="39">
        <v>44392</v>
      </c>
      <c r="CV24" s="39">
        <v>44483</v>
      </c>
      <c r="CW24" s="39"/>
      <c r="CX24" s="38"/>
      <c r="CY24" s="38"/>
      <c r="CZ24" s="38"/>
      <c r="DA24" s="38"/>
      <c r="DB24" s="38"/>
      <c r="DC24" s="38"/>
      <c r="DD24" s="38"/>
      <c r="DE24" s="38"/>
      <c r="DF24" s="38"/>
      <c r="DG24" s="38"/>
      <c r="DH24" s="38"/>
      <c r="DI24" s="38"/>
      <c r="DJ24" s="40" t="str">
        <f t="shared" si="28"/>
        <v/>
      </c>
      <c r="DK24" s="40" t="str">
        <f t="shared" si="29"/>
        <v/>
      </c>
      <c r="DL24" s="40" t="str">
        <f t="shared" si="30"/>
        <v/>
      </c>
      <c r="DM24" s="40" t="str">
        <f t="shared" si="31"/>
        <v/>
      </c>
      <c r="DN24" s="40" t="str">
        <f t="shared" si="32"/>
        <v/>
      </c>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9">
        <v>44299</v>
      </c>
      <c r="ET24" s="39">
        <v>44392</v>
      </c>
      <c r="EU24" s="39">
        <v>44483</v>
      </c>
      <c r="EV24" s="39"/>
      <c r="EW24" s="38"/>
      <c r="EX24" s="38"/>
      <c r="EY24" s="38"/>
      <c r="EZ24" s="38"/>
      <c r="FA24" s="38"/>
      <c r="FB24" s="38"/>
      <c r="FC24" s="38"/>
      <c r="FD24" s="38"/>
      <c r="FE24" s="38"/>
      <c r="FF24" s="38"/>
      <c r="FG24" s="38"/>
      <c r="FH24" s="38"/>
      <c r="FI24" s="40" t="str">
        <f t="shared" si="33"/>
        <v/>
      </c>
      <c r="FJ24" s="40" t="str">
        <f t="shared" si="34"/>
        <v/>
      </c>
      <c r="FK24" s="40" t="str">
        <f t="shared" si="35"/>
        <v/>
      </c>
      <c r="FL24" s="40" t="str">
        <f t="shared" si="36"/>
        <v/>
      </c>
      <c r="FM24" s="40" t="str">
        <f t="shared" si="37"/>
        <v/>
      </c>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9">
        <v>44299</v>
      </c>
      <c r="GS24" s="39">
        <v>44392</v>
      </c>
      <c r="GT24" s="39">
        <v>44483</v>
      </c>
      <c r="GU24" s="39"/>
      <c r="GV24" s="38"/>
      <c r="GW24" s="38"/>
      <c r="GX24" s="38"/>
      <c r="GY24" s="38"/>
      <c r="GZ24" s="38"/>
      <c r="HA24" s="38"/>
      <c r="HB24" s="38"/>
      <c r="HC24" s="38"/>
      <c r="HD24" s="38"/>
      <c r="HE24" s="38"/>
      <c r="HF24" s="38"/>
      <c r="HG24" s="38"/>
      <c r="HH24" s="40" t="str">
        <f t="shared" si="38"/>
        <v/>
      </c>
      <c r="HI24" s="40" t="str">
        <f t="shared" si="39"/>
        <v/>
      </c>
      <c r="HJ24" s="40" t="str">
        <f t="shared" si="40"/>
        <v/>
      </c>
      <c r="HK24" s="40" t="str">
        <f t="shared" si="41"/>
        <v/>
      </c>
      <c r="HL24" s="40" t="str">
        <f t="shared" si="42"/>
        <v/>
      </c>
      <c r="HM24" s="38"/>
      <c r="HN24" s="38"/>
      <c r="HO24" s="38">
        <f t="shared" si="43"/>
        <v>1</v>
      </c>
      <c r="HP24" s="38"/>
      <c r="HQ24" s="38" t="s">
        <v>2473</v>
      </c>
      <c r="HR24" s="38" t="s">
        <v>2474</v>
      </c>
      <c r="HS24" t="s">
        <v>2475</v>
      </c>
      <c r="HU24" s="42"/>
      <c r="HV24" s="42"/>
      <c r="HW24" s="42"/>
      <c r="HY24" s="42"/>
      <c r="HZ24" s="42"/>
      <c r="IA24" s="42"/>
      <c r="IB24" s="42"/>
      <c r="IC24" s="42"/>
      <c r="IG24" t="s">
        <v>2476</v>
      </c>
      <c r="IH24" s="38" t="s">
        <v>996</v>
      </c>
    </row>
    <row r="25" spans="1:242" ht="15" customHeight="1" x14ac:dyDescent="0.25">
      <c r="A25" t="s">
        <v>2477</v>
      </c>
      <c r="B25" t="s">
        <v>1927</v>
      </c>
      <c r="C25" s="38" t="s">
        <v>2478</v>
      </c>
      <c r="D25" t="s">
        <v>2305</v>
      </c>
      <c r="E25" s="38" t="s">
        <v>598</v>
      </c>
      <c r="F25" s="38" t="s">
        <v>897</v>
      </c>
      <c r="G25" s="38" t="s">
        <v>2462</v>
      </c>
      <c r="H25" s="38" t="s">
        <v>2479</v>
      </c>
      <c r="I25" s="38" t="s">
        <v>2480</v>
      </c>
      <c r="J25" s="38">
        <v>3</v>
      </c>
      <c r="K25" s="38">
        <v>5</v>
      </c>
      <c r="L25" s="38" t="s">
        <v>548</v>
      </c>
      <c r="M25" s="38">
        <v>2</v>
      </c>
      <c r="N25" s="38">
        <v>5</v>
      </c>
      <c r="O25" s="38" t="s">
        <v>548</v>
      </c>
      <c r="P25" s="38" t="s">
        <v>550</v>
      </c>
      <c r="Q25" s="38" t="s">
        <v>2481</v>
      </c>
      <c r="R25" s="38" t="s">
        <v>2482</v>
      </c>
      <c r="S25" s="38" t="s">
        <v>553</v>
      </c>
      <c r="T25" s="38" t="s">
        <v>2483</v>
      </c>
      <c r="U25" s="38" t="s">
        <v>555</v>
      </c>
      <c r="V25" s="38" t="s">
        <v>556</v>
      </c>
      <c r="W25" s="38" t="s">
        <v>556</v>
      </c>
      <c r="X25" s="38" t="s">
        <v>556</v>
      </c>
      <c r="Y25" s="38" t="s">
        <v>576</v>
      </c>
      <c r="Z25" s="38" t="s">
        <v>558</v>
      </c>
      <c r="AA25" s="38" t="s">
        <v>559</v>
      </c>
      <c r="AB25" s="38" t="s">
        <v>560</v>
      </c>
      <c r="AC25" s="38" t="s">
        <v>559</v>
      </c>
      <c r="AD25" s="38" t="s">
        <v>559</v>
      </c>
      <c r="AE25" s="38">
        <v>100</v>
      </c>
      <c r="AF25" s="38" t="s">
        <v>66</v>
      </c>
      <c r="AG25" s="38" t="s">
        <v>579</v>
      </c>
      <c r="AH25" s="38">
        <f t="shared" si="45"/>
        <v>5</v>
      </c>
      <c r="AI25" s="38">
        <v>3</v>
      </c>
      <c r="AJ25" s="38">
        <v>1</v>
      </c>
      <c r="AK25" s="38">
        <v>1</v>
      </c>
      <c r="AL25" s="38">
        <v>0</v>
      </c>
      <c r="AM25" s="38">
        <v>3</v>
      </c>
      <c r="AN25" s="38" t="s">
        <v>2484</v>
      </c>
      <c r="AO25" s="38">
        <v>1</v>
      </c>
      <c r="AP25" s="38" t="s">
        <v>2485</v>
      </c>
      <c r="AQ25" s="38">
        <v>1</v>
      </c>
      <c r="AR25" s="38" t="s">
        <v>2486</v>
      </c>
      <c r="AS25" s="38"/>
      <c r="AT25" s="38"/>
      <c r="AU25" s="39">
        <v>44299</v>
      </c>
      <c r="AV25" s="39">
        <v>44392</v>
      </c>
      <c r="AW25" s="39">
        <v>44483</v>
      </c>
      <c r="AX25" s="39"/>
      <c r="AY25" s="38" t="s">
        <v>72</v>
      </c>
      <c r="AZ25" s="38" t="s">
        <v>72</v>
      </c>
      <c r="BA25" s="38" t="s">
        <v>72</v>
      </c>
      <c r="BB25" s="38"/>
      <c r="BC25" s="38" t="s">
        <v>72</v>
      </c>
      <c r="BD25" s="38" t="s">
        <v>72</v>
      </c>
      <c r="BE25" s="38"/>
      <c r="BF25" s="38"/>
      <c r="BG25" s="38" t="s">
        <v>2487</v>
      </c>
      <c r="BH25" s="38" t="s">
        <v>2488</v>
      </c>
      <c r="BI25" s="38"/>
      <c r="BJ25" s="38"/>
      <c r="BK25" s="40">
        <f t="shared" si="23"/>
        <v>1</v>
      </c>
      <c r="BL25" s="40">
        <f t="shared" si="24"/>
        <v>1</v>
      </c>
      <c r="BM25" s="40">
        <f t="shared" si="25"/>
        <v>1</v>
      </c>
      <c r="BN25" s="40" t="str">
        <f t="shared" si="26"/>
        <v/>
      </c>
      <c r="BO25" s="40">
        <f t="shared" si="27"/>
        <v>1</v>
      </c>
      <c r="BP25" s="38" t="s">
        <v>2489</v>
      </c>
      <c r="BQ25" s="38" t="s">
        <v>2490</v>
      </c>
      <c r="BR25" s="38" t="s">
        <v>553</v>
      </c>
      <c r="BS25" s="38" t="s">
        <v>2491</v>
      </c>
      <c r="BT25" s="38" t="s">
        <v>555</v>
      </c>
      <c r="BU25" s="38" t="s">
        <v>556</v>
      </c>
      <c r="BV25" s="38" t="s">
        <v>556</v>
      </c>
      <c r="BW25" s="38" t="s">
        <v>556</v>
      </c>
      <c r="BX25" s="38" t="s">
        <v>576</v>
      </c>
      <c r="BY25" s="38" t="s">
        <v>558</v>
      </c>
      <c r="BZ25" s="38" t="s">
        <v>559</v>
      </c>
      <c r="CA25" s="38" t="s">
        <v>560</v>
      </c>
      <c r="CB25" s="38" t="s">
        <v>559</v>
      </c>
      <c r="CC25" s="38" t="s">
        <v>559</v>
      </c>
      <c r="CD25" s="38">
        <v>100</v>
      </c>
      <c r="CE25" s="38" t="s">
        <v>66</v>
      </c>
      <c r="CF25" s="38" t="s">
        <v>579</v>
      </c>
      <c r="CG25" s="38">
        <f>SUM(CH25:CK25)</f>
        <v>0</v>
      </c>
      <c r="CH25" s="38">
        <v>0</v>
      </c>
      <c r="CI25" s="38">
        <v>0</v>
      </c>
      <c r="CJ25" s="38">
        <v>0</v>
      </c>
      <c r="CK25" s="38">
        <v>0</v>
      </c>
      <c r="CL25" s="38">
        <v>0</v>
      </c>
      <c r="CM25" s="38" t="s">
        <v>2492</v>
      </c>
      <c r="CN25" s="38">
        <v>0</v>
      </c>
      <c r="CO25" s="38" t="s">
        <v>2493</v>
      </c>
      <c r="CP25" s="38">
        <v>0</v>
      </c>
      <c r="CQ25" s="38" t="s">
        <v>2494</v>
      </c>
      <c r="CR25" s="38"/>
      <c r="CS25" s="38"/>
      <c r="CT25" s="39">
        <v>44299</v>
      </c>
      <c r="CU25" s="39">
        <v>44392</v>
      </c>
      <c r="CV25" s="39">
        <v>44483</v>
      </c>
      <c r="CW25" s="39"/>
      <c r="CX25" s="38" t="s">
        <v>96</v>
      </c>
      <c r="CY25" s="38" t="s">
        <v>96</v>
      </c>
      <c r="CZ25" s="38" t="s">
        <v>72</v>
      </c>
      <c r="DA25" s="38"/>
      <c r="DB25" s="38" t="s">
        <v>96</v>
      </c>
      <c r="DC25" s="38" t="s">
        <v>96</v>
      </c>
      <c r="DD25" s="38"/>
      <c r="DE25" s="38"/>
      <c r="DF25" s="38" t="s">
        <v>1021</v>
      </c>
      <c r="DG25" s="38" t="s">
        <v>1021</v>
      </c>
      <c r="DH25" s="38"/>
      <c r="DI25" s="38"/>
      <c r="DJ25" s="40" t="str">
        <f t="shared" si="28"/>
        <v/>
      </c>
      <c r="DK25" s="40" t="str">
        <f t="shared" si="29"/>
        <v/>
      </c>
      <c r="DL25" s="40" t="str">
        <f t="shared" si="30"/>
        <v/>
      </c>
      <c r="DM25" s="40" t="str">
        <f t="shared" si="31"/>
        <v/>
      </c>
      <c r="DN25" s="40" t="str">
        <f t="shared" si="32"/>
        <v/>
      </c>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9">
        <v>44299</v>
      </c>
      <c r="ET25" s="39">
        <v>44392</v>
      </c>
      <c r="EU25" s="39">
        <v>44483</v>
      </c>
      <c r="EV25" s="39"/>
      <c r="EW25" s="38"/>
      <c r="EX25" s="38"/>
      <c r="EY25" s="38"/>
      <c r="EZ25" s="38"/>
      <c r="FA25" s="38"/>
      <c r="FB25" s="38"/>
      <c r="FC25" s="38"/>
      <c r="FD25" s="38"/>
      <c r="FE25" s="38"/>
      <c r="FF25" s="38"/>
      <c r="FG25" s="38"/>
      <c r="FH25" s="38"/>
      <c r="FI25" s="40" t="str">
        <f t="shared" si="33"/>
        <v/>
      </c>
      <c r="FJ25" s="40" t="str">
        <f t="shared" si="34"/>
        <v/>
      </c>
      <c r="FK25" s="40" t="str">
        <f t="shared" si="35"/>
        <v/>
      </c>
      <c r="FL25" s="40" t="str">
        <f t="shared" si="36"/>
        <v/>
      </c>
      <c r="FM25" s="40" t="str">
        <f t="shared" si="37"/>
        <v/>
      </c>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9">
        <v>44299</v>
      </c>
      <c r="GS25" s="39">
        <v>44392</v>
      </c>
      <c r="GT25" s="39">
        <v>44483</v>
      </c>
      <c r="GU25" s="39"/>
      <c r="GV25" s="38"/>
      <c r="GW25" s="38"/>
      <c r="GX25" s="38"/>
      <c r="GY25" s="38"/>
      <c r="GZ25" s="38"/>
      <c r="HA25" s="38"/>
      <c r="HB25" s="38"/>
      <c r="HC25" s="38"/>
      <c r="HD25" s="38"/>
      <c r="HE25" s="38"/>
      <c r="HF25" s="38"/>
      <c r="HG25" s="38"/>
      <c r="HH25" s="40" t="str">
        <f t="shared" si="38"/>
        <v/>
      </c>
      <c r="HI25" s="40" t="str">
        <f t="shared" si="39"/>
        <v/>
      </c>
      <c r="HJ25" s="40" t="str">
        <f t="shared" si="40"/>
        <v/>
      </c>
      <c r="HK25" s="40" t="str">
        <f t="shared" si="41"/>
        <v/>
      </c>
      <c r="HL25" s="40" t="str">
        <f t="shared" si="42"/>
        <v/>
      </c>
      <c r="HM25" s="38"/>
      <c r="HN25" s="38"/>
      <c r="HO25" s="38">
        <f t="shared" si="43"/>
        <v>2</v>
      </c>
      <c r="HP25" s="38"/>
      <c r="HQ25" s="38" t="s">
        <v>2495</v>
      </c>
      <c r="HR25" s="38" t="s">
        <v>2474</v>
      </c>
      <c r="HS25" t="s">
        <v>2496</v>
      </c>
      <c r="HU25" s="42"/>
      <c r="HV25" s="42"/>
      <c r="HW25" s="42" t="s">
        <v>2497</v>
      </c>
      <c r="HY25" s="42"/>
      <c r="HZ25" s="42"/>
      <c r="IA25" s="42"/>
      <c r="IB25" s="42"/>
      <c r="IC25" s="42"/>
      <c r="IG25" t="s">
        <v>2498</v>
      </c>
      <c r="IH25" s="38" t="s">
        <v>661</v>
      </c>
    </row>
    <row r="26" spans="1:242" ht="15" customHeight="1" x14ac:dyDescent="0.25">
      <c r="A26" t="s">
        <v>2499</v>
      </c>
      <c r="B26" t="s">
        <v>1927</v>
      </c>
      <c r="C26" s="38" t="s">
        <v>2500</v>
      </c>
      <c r="D26" t="s">
        <v>2305</v>
      </c>
      <c r="E26" s="38" t="s">
        <v>598</v>
      </c>
      <c r="F26" s="38" t="s">
        <v>981</v>
      </c>
      <c r="G26" s="38" t="s">
        <v>664</v>
      </c>
      <c r="H26" s="38" t="s">
        <v>2501</v>
      </c>
      <c r="I26" s="38" t="s">
        <v>2502</v>
      </c>
      <c r="J26" s="38">
        <v>3</v>
      </c>
      <c r="K26" s="38">
        <v>5</v>
      </c>
      <c r="L26" s="38" t="s">
        <v>548</v>
      </c>
      <c r="M26" s="38">
        <v>1</v>
      </c>
      <c r="N26" s="38">
        <v>3</v>
      </c>
      <c r="O26" s="38" t="s">
        <v>549</v>
      </c>
      <c r="P26" s="38" t="s">
        <v>550</v>
      </c>
      <c r="Q26" s="38" t="s">
        <v>2503</v>
      </c>
      <c r="R26" s="38" t="s">
        <v>2504</v>
      </c>
      <c r="S26" s="38" t="s">
        <v>553</v>
      </c>
      <c r="T26" s="38" t="s">
        <v>2505</v>
      </c>
      <c r="U26" s="38" t="s">
        <v>555</v>
      </c>
      <c r="V26" s="38" t="s">
        <v>556</v>
      </c>
      <c r="W26" s="38" t="s">
        <v>556</v>
      </c>
      <c r="X26" s="38" t="s">
        <v>556</v>
      </c>
      <c r="Y26" s="38" t="s">
        <v>576</v>
      </c>
      <c r="Z26" s="38" t="s">
        <v>558</v>
      </c>
      <c r="AA26" s="38" t="s">
        <v>559</v>
      </c>
      <c r="AB26" s="38" t="s">
        <v>560</v>
      </c>
      <c r="AC26" s="38" t="s">
        <v>559</v>
      </c>
      <c r="AD26" s="38" t="s">
        <v>559</v>
      </c>
      <c r="AE26" s="38">
        <v>100</v>
      </c>
      <c r="AF26" s="38" t="s">
        <v>66</v>
      </c>
      <c r="AG26" s="38" t="s">
        <v>579</v>
      </c>
      <c r="AH26" s="38">
        <f t="shared" si="45"/>
        <v>9</v>
      </c>
      <c r="AI26" s="38">
        <v>3</v>
      </c>
      <c r="AJ26" s="38">
        <v>3</v>
      </c>
      <c r="AK26" s="38">
        <v>3</v>
      </c>
      <c r="AL26" s="38">
        <v>0</v>
      </c>
      <c r="AM26" s="38">
        <v>3</v>
      </c>
      <c r="AN26" s="38" t="s">
        <v>2506</v>
      </c>
      <c r="AO26" s="38">
        <v>3</v>
      </c>
      <c r="AP26" s="38" t="s">
        <v>2507</v>
      </c>
      <c r="AQ26" s="38">
        <v>3</v>
      </c>
      <c r="AR26" s="38" t="s">
        <v>2508</v>
      </c>
      <c r="AS26" s="38"/>
      <c r="AT26" s="38"/>
      <c r="AU26" s="39">
        <v>44299</v>
      </c>
      <c r="AV26" s="39">
        <v>44392</v>
      </c>
      <c r="AW26" s="39">
        <v>44483</v>
      </c>
      <c r="AX26" s="39"/>
      <c r="AY26" s="38" t="s">
        <v>72</v>
      </c>
      <c r="AZ26" s="38" t="s">
        <v>72</v>
      </c>
      <c r="BA26" s="38" t="s">
        <v>72</v>
      </c>
      <c r="BB26" s="38"/>
      <c r="BC26" s="38" t="s">
        <v>72</v>
      </c>
      <c r="BD26" s="38" t="s">
        <v>72</v>
      </c>
      <c r="BE26" s="38"/>
      <c r="BF26" s="38"/>
      <c r="BG26" s="38" t="s">
        <v>2509</v>
      </c>
      <c r="BH26" s="38" t="s">
        <v>2472</v>
      </c>
      <c r="BI26" s="38"/>
      <c r="BJ26" s="38"/>
      <c r="BK26" s="40">
        <f t="shared" si="23"/>
        <v>1</v>
      </c>
      <c r="BL26" s="40">
        <f t="shared" si="24"/>
        <v>1</v>
      </c>
      <c r="BM26" s="40">
        <f t="shared" si="25"/>
        <v>1</v>
      </c>
      <c r="BN26" s="40" t="str">
        <f t="shared" si="26"/>
        <v/>
      </c>
      <c r="BO26" s="40">
        <f t="shared" si="27"/>
        <v>1</v>
      </c>
      <c r="BP26" s="38" t="s">
        <v>2510</v>
      </c>
      <c r="BQ26" s="38" t="s">
        <v>2511</v>
      </c>
      <c r="BR26" s="38" t="s">
        <v>553</v>
      </c>
      <c r="BS26" s="38" t="s">
        <v>2512</v>
      </c>
      <c r="BT26" s="38" t="s">
        <v>555</v>
      </c>
      <c r="BU26" s="38" t="s">
        <v>556</v>
      </c>
      <c r="BV26" s="38" t="s">
        <v>556</v>
      </c>
      <c r="BW26" s="38" t="s">
        <v>556</v>
      </c>
      <c r="BX26" s="38" t="s">
        <v>576</v>
      </c>
      <c r="BY26" s="38" t="s">
        <v>558</v>
      </c>
      <c r="BZ26" s="38" t="s">
        <v>559</v>
      </c>
      <c r="CA26" s="38" t="s">
        <v>560</v>
      </c>
      <c r="CB26" s="38" t="s">
        <v>559</v>
      </c>
      <c r="CC26" s="38" t="s">
        <v>559</v>
      </c>
      <c r="CD26" s="38">
        <v>100</v>
      </c>
      <c r="CE26" s="38" t="s">
        <v>66</v>
      </c>
      <c r="CF26" s="38" t="s">
        <v>579</v>
      </c>
      <c r="CG26" s="38">
        <f>SUM(CH26:CK26)</f>
        <v>3</v>
      </c>
      <c r="CH26" s="38">
        <v>1</v>
      </c>
      <c r="CI26" s="38">
        <v>1</v>
      </c>
      <c r="CJ26" s="38">
        <v>1</v>
      </c>
      <c r="CK26" s="38">
        <v>0</v>
      </c>
      <c r="CL26" s="38">
        <v>1</v>
      </c>
      <c r="CM26" s="38" t="s">
        <v>2513</v>
      </c>
      <c r="CN26" s="38">
        <v>1</v>
      </c>
      <c r="CO26" s="38" t="s">
        <v>2514</v>
      </c>
      <c r="CP26" s="38">
        <v>1</v>
      </c>
      <c r="CQ26" s="38" t="s">
        <v>2515</v>
      </c>
      <c r="CR26" s="38"/>
      <c r="CS26" s="38"/>
      <c r="CT26" s="39">
        <v>44299</v>
      </c>
      <c r="CU26" s="39">
        <v>44392</v>
      </c>
      <c r="CV26" s="39">
        <v>44483</v>
      </c>
      <c r="CW26" s="39"/>
      <c r="CX26" s="38" t="s">
        <v>72</v>
      </c>
      <c r="CY26" s="38" t="s">
        <v>72</v>
      </c>
      <c r="CZ26" s="38" t="s">
        <v>72</v>
      </c>
      <c r="DA26" s="38"/>
      <c r="DB26" s="38" t="s">
        <v>72</v>
      </c>
      <c r="DC26" s="38" t="s">
        <v>72</v>
      </c>
      <c r="DD26" s="38"/>
      <c r="DE26" s="38"/>
      <c r="DF26" s="38" t="s">
        <v>2516</v>
      </c>
      <c r="DG26" s="38" t="s">
        <v>2517</v>
      </c>
      <c r="DH26" s="38"/>
      <c r="DI26" s="38"/>
      <c r="DJ26" s="40">
        <f t="shared" si="28"/>
        <v>1</v>
      </c>
      <c r="DK26" s="40">
        <f t="shared" si="29"/>
        <v>1</v>
      </c>
      <c r="DL26" s="40">
        <f t="shared" si="30"/>
        <v>1</v>
      </c>
      <c r="DM26" s="40" t="str">
        <f t="shared" si="31"/>
        <v/>
      </c>
      <c r="DN26" s="40">
        <f t="shared" si="32"/>
        <v>1</v>
      </c>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9">
        <v>44299</v>
      </c>
      <c r="ET26" s="39">
        <v>44392</v>
      </c>
      <c r="EU26" s="39">
        <v>44483</v>
      </c>
      <c r="EV26" s="39"/>
      <c r="EW26" s="38"/>
      <c r="EX26" s="38"/>
      <c r="EY26" s="38"/>
      <c r="EZ26" s="38"/>
      <c r="FA26" s="38"/>
      <c r="FB26" s="38"/>
      <c r="FC26" s="38"/>
      <c r="FD26" s="38"/>
      <c r="FE26" s="38"/>
      <c r="FF26" s="38"/>
      <c r="FG26" s="38"/>
      <c r="FH26" s="38"/>
      <c r="FI26" s="40" t="str">
        <f t="shared" si="33"/>
        <v/>
      </c>
      <c r="FJ26" s="40" t="str">
        <f t="shared" si="34"/>
        <v/>
      </c>
      <c r="FK26" s="40" t="str">
        <f t="shared" si="35"/>
        <v/>
      </c>
      <c r="FL26" s="40" t="str">
        <f t="shared" si="36"/>
        <v/>
      </c>
      <c r="FM26" s="40" t="str">
        <f t="shared" si="37"/>
        <v/>
      </c>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9">
        <v>44299</v>
      </c>
      <c r="GS26" s="39">
        <v>44392</v>
      </c>
      <c r="GT26" s="39">
        <v>44483</v>
      </c>
      <c r="GU26" s="39"/>
      <c r="GV26" s="38"/>
      <c r="GW26" s="38"/>
      <c r="GX26" s="38"/>
      <c r="GY26" s="38"/>
      <c r="GZ26" s="38"/>
      <c r="HA26" s="38"/>
      <c r="HB26" s="38"/>
      <c r="HC26" s="38"/>
      <c r="HD26" s="38"/>
      <c r="HE26" s="38"/>
      <c r="HF26" s="38"/>
      <c r="HG26" s="38"/>
      <c r="HH26" s="40" t="str">
        <f t="shared" si="38"/>
        <v/>
      </c>
      <c r="HI26" s="40" t="str">
        <f t="shared" si="39"/>
        <v/>
      </c>
      <c r="HJ26" s="40" t="str">
        <f t="shared" si="40"/>
        <v/>
      </c>
      <c r="HK26" s="40" t="str">
        <f t="shared" si="41"/>
        <v/>
      </c>
      <c r="HL26" s="40" t="str">
        <f t="shared" si="42"/>
        <v/>
      </c>
      <c r="HM26" s="38"/>
      <c r="HN26" s="38"/>
      <c r="HO26" s="38">
        <f t="shared" si="43"/>
        <v>2</v>
      </c>
      <c r="HP26" s="38"/>
      <c r="HQ26" s="38" t="s">
        <v>2518</v>
      </c>
      <c r="HR26" s="38" t="s">
        <v>2474</v>
      </c>
      <c r="HS26" t="s">
        <v>2519</v>
      </c>
      <c r="HU26" s="42"/>
      <c r="HV26" s="42"/>
      <c r="HW26" s="42" t="s">
        <v>2520</v>
      </c>
      <c r="HY26" s="42"/>
      <c r="HZ26" s="42"/>
      <c r="IA26" s="42"/>
      <c r="IB26" s="42"/>
      <c r="IC26" s="42"/>
      <c r="IG26" t="s">
        <v>2521</v>
      </c>
      <c r="IH26" s="38" t="s">
        <v>978</v>
      </c>
    </row>
    <row r="27" spans="1:242" ht="15" customHeight="1" x14ac:dyDescent="0.25">
      <c r="A27" t="s">
        <v>2522</v>
      </c>
      <c r="B27" t="s">
        <v>1927</v>
      </c>
      <c r="C27" s="38" t="s">
        <v>2523</v>
      </c>
      <c r="D27" t="s">
        <v>2305</v>
      </c>
      <c r="E27" s="38" t="s">
        <v>598</v>
      </c>
      <c r="F27" s="38" t="s">
        <v>599</v>
      </c>
      <c r="G27" s="38" t="s">
        <v>545</v>
      </c>
      <c r="H27" s="38" t="s">
        <v>2524</v>
      </c>
      <c r="I27" s="38" t="s">
        <v>2525</v>
      </c>
      <c r="J27" s="38">
        <v>2</v>
      </c>
      <c r="K27" s="38">
        <v>4</v>
      </c>
      <c r="L27" s="38" t="s">
        <v>667</v>
      </c>
      <c r="M27" s="38">
        <v>1</v>
      </c>
      <c r="N27" s="38">
        <v>2</v>
      </c>
      <c r="O27" s="38" t="s">
        <v>603</v>
      </c>
      <c r="P27" s="38" t="s">
        <v>550</v>
      </c>
      <c r="Q27" s="38" t="s">
        <v>2526</v>
      </c>
      <c r="R27" s="38" t="s">
        <v>2527</v>
      </c>
      <c r="S27" s="38" t="s">
        <v>553</v>
      </c>
      <c r="T27" s="38" t="s">
        <v>2528</v>
      </c>
      <c r="U27" s="38" t="s">
        <v>555</v>
      </c>
      <c r="V27" s="38" t="s">
        <v>556</v>
      </c>
      <c r="W27" s="38" t="s">
        <v>556</v>
      </c>
      <c r="X27" s="38" t="s">
        <v>556</v>
      </c>
      <c r="Y27" s="38" t="s">
        <v>846</v>
      </c>
      <c r="Z27" s="38" t="s">
        <v>558</v>
      </c>
      <c r="AA27" s="38" t="s">
        <v>559</v>
      </c>
      <c r="AB27" s="38" t="s">
        <v>560</v>
      </c>
      <c r="AC27" s="38" t="s">
        <v>559</v>
      </c>
      <c r="AD27" s="38" t="s">
        <v>559</v>
      </c>
      <c r="AE27" s="38">
        <v>100</v>
      </c>
      <c r="AF27" s="38" t="s">
        <v>66</v>
      </c>
      <c r="AG27" s="38" t="s">
        <v>553</v>
      </c>
      <c r="AH27" s="38">
        <f t="shared" si="45"/>
        <v>12</v>
      </c>
      <c r="AI27" s="38">
        <v>3</v>
      </c>
      <c r="AJ27" s="38">
        <v>3</v>
      </c>
      <c r="AK27" s="38">
        <v>3</v>
      </c>
      <c r="AL27" s="38">
        <v>3</v>
      </c>
      <c r="AM27" s="38">
        <v>3</v>
      </c>
      <c r="AN27" s="38" t="s">
        <v>2529</v>
      </c>
      <c r="AO27" s="38">
        <v>3</v>
      </c>
      <c r="AP27" s="38" t="s">
        <v>2530</v>
      </c>
      <c r="AQ27" s="38">
        <v>3</v>
      </c>
      <c r="AR27" s="38" t="s">
        <v>2531</v>
      </c>
      <c r="AS27" s="38"/>
      <c r="AT27" s="38"/>
      <c r="AU27" s="39">
        <v>44299</v>
      </c>
      <c r="AV27" s="39">
        <v>44392</v>
      </c>
      <c r="AW27" s="39">
        <v>44483</v>
      </c>
      <c r="AX27" s="39"/>
      <c r="AY27" s="38" t="s">
        <v>72</v>
      </c>
      <c r="AZ27" s="38" t="s">
        <v>72</v>
      </c>
      <c r="BA27" s="38" t="s">
        <v>72</v>
      </c>
      <c r="BB27" s="38"/>
      <c r="BC27" s="38" t="s">
        <v>72</v>
      </c>
      <c r="BD27" s="38" t="s">
        <v>72</v>
      </c>
      <c r="BE27" s="38"/>
      <c r="BF27" s="38"/>
      <c r="BG27" s="38" t="s">
        <v>2532</v>
      </c>
      <c r="BH27" s="38" t="s">
        <v>2533</v>
      </c>
      <c r="BI27" s="38"/>
      <c r="BJ27" s="38"/>
      <c r="BK27" s="40">
        <f t="shared" si="23"/>
        <v>1</v>
      </c>
      <c r="BL27" s="40">
        <f t="shared" si="24"/>
        <v>1</v>
      </c>
      <c r="BM27" s="40">
        <f t="shared" si="25"/>
        <v>1</v>
      </c>
      <c r="BN27" s="40">
        <f t="shared" si="26"/>
        <v>0</v>
      </c>
      <c r="BO27" s="40">
        <f t="shared" si="27"/>
        <v>0.75</v>
      </c>
      <c r="BP27" s="38" t="s">
        <v>2534</v>
      </c>
      <c r="BQ27" s="38" t="s">
        <v>2527</v>
      </c>
      <c r="BR27" s="38" t="s">
        <v>553</v>
      </c>
      <c r="BS27" s="38" t="s">
        <v>2535</v>
      </c>
      <c r="BT27" s="38" t="s">
        <v>555</v>
      </c>
      <c r="BU27" s="38" t="s">
        <v>556</v>
      </c>
      <c r="BV27" s="38" t="s">
        <v>556</v>
      </c>
      <c r="BW27" s="38" t="s">
        <v>556</v>
      </c>
      <c r="BX27" s="38" t="s">
        <v>576</v>
      </c>
      <c r="BY27" s="38" t="s">
        <v>558</v>
      </c>
      <c r="BZ27" s="38" t="s">
        <v>559</v>
      </c>
      <c r="CA27" s="38" t="s">
        <v>560</v>
      </c>
      <c r="CB27" s="38" t="s">
        <v>559</v>
      </c>
      <c r="CC27" s="38" t="s">
        <v>559</v>
      </c>
      <c r="CD27" s="38">
        <v>100</v>
      </c>
      <c r="CE27" s="38" t="s">
        <v>66</v>
      </c>
      <c r="CF27" s="38" t="s">
        <v>579</v>
      </c>
      <c r="CG27" s="38">
        <f>SUM(CH27:CK27)</f>
        <v>3</v>
      </c>
      <c r="CH27" s="38">
        <v>1</v>
      </c>
      <c r="CI27" s="38">
        <v>1</v>
      </c>
      <c r="CJ27" s="38">
        <v>1</v>
      </c>
      <c r="CK27" s="38">
        <v>0</v>
      </c>
      <c r="CL27" s="38">
        <v>1</v>
      </c>
      <c r="CM27" s="38" t="s">
        <v>2536</v>
      </c>
      <c r="CN27" s="38">
        <v>1</v>
      </c>
      <c r="CO27" s="38" t="s">
        <v>2537</v>
      </c>
      <c r="CP27" s="38">
        <v>1</v>
      </c>
      <c r="CQ27" s="38" t="s">
        <v>2538</v>
      </c>
      <c r="CR27" s="38"/>
      <c r="CS27" s="38"/>
      <c r="CT27" s="39">
        <v>44299</v>
      </c>
      <c r="CU27" s="39">
        <v>44392</v>
      </c>
      <c r="CV27" s="39">
        <v>44483</v>
      </c>
      <c r="CW27" s="39"/>
      <c r="CX27" s="38" t="s">
        <v>72</v>
      </c>
      <c r="CY27" s="38" t="s">
        <v>72</v>
      </c>
      <c r="CZ27" s="38" t="s">
        <v>72</v>
      </c>
      <c r="DA27" s="38"/>
      <c r="DB27" s="38" t="s">
        <v>72</v>
      </c>
      <c r="DC27" s="38" t="s">
        <v>72</v>
      </c>
      <c r="DD27" s="38"/>
      <c r="DE27" s="38"/>
      <c r="DF27" s="38" t="s">
        <v>2539</v>
      </c>
      <c r="DG27" s="38" t="s">
        <v>2540</v>
      </c>
      <c r="DH27" s="38"/>
      <c r="DI27" s="38"/>
      <c r="DJ27" s="40">
        <f t="shared" si="28"/>
        <v>1</v>
      </c>
      <c r="DK27" s="40">
        <f t="shared" si="29"/>
        <v>1</v>
      </c>
      <c r="DL27" s="40">
        <f t="shared" si="30"/>
        <v>1</v>
      </c>
      <c r="DM27" s="40" t="str">
        <f t="shared" si="31"/>
        <v/>
      </c>
      <c r="DN27" s="40">
        <f t="shared" si="32"/>
        <v>1</v>
      </c>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9">
        <v>44299</v>
      </c>
      <c r="ET27" s="39">
        <v>44392</v>
      </c>
      <c r="EU27" s="39">
        <v>44483</v>
      </c>
      <c r="EV27" s="39"/>
      <c r="EW27" s="38"/>
      <c r="EX27" s="38"/>
      <c r="EY27" s="38"/>
      <c r="EZ27" s="38"/>
      <c r="FA27" s="38"/>
      <c r="FB27" s="38"/>
      <c r="FC27" s="38"/>
      <c r="FD27" s="38"/>
      <c r="FE27" s="38"/>
      <c r="FF27" s="38"/>
      <c r="FG27" s="38"/>
      <c r="FH27" s="38"/>
      <c r="FI27" s="40" t="str">
        <f t="shared" si="33"/>
        <v/>
      </c>
      <c r="FJ27" s="40" t="str">
        <f t="shared" si="34"/>
        <v/>
      </c>
      <c r="FK27" s="40" t="str">
        <f t="shared" si="35"/>
        <v/>
      </c>
      <c r="FL27" s="40" t="str">
        <f t="shared" si="36"/>
        <v/>
      </c>
      <c r="FM27" s="40" t="str">
        <f t="shared" si="37"/>
        <v/>
      </c>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9">
        <v>44299</v>
      </c>
      <c r="GS27" s="39">
        <v>44392</v>
      </c>
      <c r="GT27" s="39">
        <v>44483</v>
      </c>
      <c r="GU27" s="39"/>
      <c r="GV27" s="38"/>
      <c r="GW27" s="38"/>
      <c r="GX27" s="38"/>
      <c r="GY27" s="38"/>
      <c r="GZ27" s="38"/>
      <c r="HA27" s="38"/>
      <c r="HB27" s="38"/>
      <c r="HC27" s="38"/>
      <c r="HD27" s="38"/>
      <c r="HE27" s="38"/>
      <c r="HF27" s="38"/>
      <c r="HG27" s="38"/>
      <c r="HH27" s="40" t="str">
        <f t="shared" si="38"/>
        <v/>
      </c>
      <c r="HI27" s="40" t="str">
        <f t="shared" si="39"/>
        <v/>
      </c>
      <c r="HJ27" s="40" t="str">
        <f t="shared" si="40"/>
        <v/>
      </c>
      <c r="HK27" s="40" t="str">
        <f t="shared" si="41"/>
        <v/>
      </c>
      <c r="HL27" s="40" t="str">
        <f t="shared" si="42"/>
        <v/>
      </c>
      <c r="HM27" s="38"/>
      <c r="HN27" s="38"/>
      <c r="HO27" s="38">
        <f t="shared" si="43"/>
        <v>2</v>
      </c>
      <c r="HP27" s="38"/>
      <c r="HQ27" s="38" t="s">
        <v>2541</v>
      </c>
      <c r="HR27" s="38" t="s">
        <v>2474</v>
      </c>
      <c r="HS27" t="s">
        <v>2542</v>
      </c>
      <c r="HU27" s="42"/>
      <c r="HV27" s="42"/>
      <c r="HW27" s="42" t="s">
        <v>2543</v>
      </c>
      <c r="HY27" s="42"/>
      <c r="HZ27" s="42"/>
      <c r="IA27" s="42"/>
      <c r="IB27" s="42"/>
      <c r="IC27" s="42"/>
      <c r="IG27" t="s">
        <v>2544</v>
      </c>
      <c r="IH27" s="38" t="s">
        <v>661</v>
      </c>
    </row>
    <row r="28" spans="1:242" ht="15" customHeight="1" x14ac:dyDescent="0.25">
      <c r="A28" t="s">
        <v>2545</v>
      </c>
      <c r="B28" t="s">
        <v>1927</v>
      </c>
      <c r="C28" s="38" t="s">
        <v>2546</v>
      </c>
      <c r="D28" t="s">
        <v>2203</v>
      </c>
      <c r="E28" s="38" t="s">
        <v>632</v>
      </c>
      <c r="F28" s="38" t="s">
        <v>897</v>
      </c>
      <c r="G28" s="38" t="s">
        <v>600</v>
      </c>
      <c r="H28" s="38" t="s">
        <v>2547</v>
      </c>
      <c r="I28" s="38" t="s">
        <v>2548</v>
      </c>
      <c r="J28" s="38">
        <v>3</v>
      </c>
      <c r="K28" s="38">
        <v>4</v>
      </c>
      <c r="L28" s="38" t="s">
        <v>548</v>
      </c>
      <c r="M28" s="38">
        <v>2</v>
      </c>
      <c r="N28" s="38">
        <v>3</v>
      </c>
      <c r="O28" s="38" t="s">
        <v>549</v>
      </c>
      <c r="P28" s="38" t="s">
        <v>550</v>
      </c>
      <c r="Q28" s="38" t="s">
        <v>2549</v>
      </c>
      <c r="R28" s="38" t="s">
        <v>2550</v>
      </c>
      <c r="S28" s="38" t="s">
        <v>553</v>
      </c>
      <c r="T28" s="38" t="s">
        <v>2551</v>
      </c>
      <c r="U28" s="38" t="s">
        <v>575</v>
      </c>
      <c r="V28" s="38" t="s">
        <v>556</v>
      </c>
      <c r="W28" s="38" t="s">
        <v>556</v>
      </c>
      <c r="X28" s="38" t="s">
        <v>556</v>
      </c>
      <c r="Y28" s="38" t="s">
        <v>2552</v>
      </c>
      <c r="Z28" s="38" t="s">
        <v>558</v>
      </c>
      <c r="AA28" s="38" t="s">
        <v>578</v>
      </c>
      <c r="AB28" s="38" t="s">
        <v>560</v>
      </c>
      <c r="AC28" s="38" t="s">
        <v>559</v>
      </c>
      <c r="AD28" s="38" t="s">
        <v>578</v>
      </c>
      <c r="AE28" s="38">
        <v>50</v>
      </c>
      <c r="AF28" s="38" t="s">
        <v>66</v>
      </c>
      <c r="AG28" s="38" t="s">
        <v>561</v>
      </c>
      <c r="AH28" s="38">
        <f t="shared" si="45"/>
        <v>360</v>
      </c>
      <c r="AI28" s="38">
        <v>90</v>
      </c>
      <c r="AJ28" s="38">
        <v>90</v>
      </c>
      <c r="AK28" s="38">
        <v>90</v>
      </c>
      <c r="AL28" s="38">
        <v>90</v>
      </c>
      <c r="AM28" s="38">
        <v>90</v>
      </c>
      <c r="AN28" s="38" t="s">
        <v>2553</v>
      </c>
      <c r="AO28" s="38">
        <v>90</v>
      </c>
      <c r="AP28" s="38" t="s">
        <v>2554</v>
      </c>
      <c r="AQ28" s="38">
        <v>90</v>
      </c>
      <c r="AR28" s="38" t="s">
        <v>2555</v>
      </c>
      <c r="AS28" s="38"/>
      <c r="AT28" s="38"/>
      <c r="AU28" s="39">
        <v>44299</v>
      </c>
      <c r="AV28" s="39">
        <v>44392</v>
      </c>
      <c r="AW28" s="39">
        <v>44483</v>
      </c>
      <c r="AX28" s="39"/>
      <c r="AY28" s="38" t="s">
        <v>72</v>
      </c>
      <c r="AZ28" s="38" t="s">
        <v>72</v>
      </c>
      <c r="BA28" s="38" t="s">
        <v>72</v>
      </c>
      <c r="BB28" s="38"/>
      <c r="BC28" s="38" t="s">
        <v>72</v>
      </c>
      <c r="BD28" s="38" t="s">
        <v>72</v>
      </c>
      <c r="BE28" s="38"/>
      <c r="BF28" s="38"/>
      <c r="BG28" s="38" t="s">
        <v>2556</v>
      </c>
      <c r="BH28" s="38" t="s">
        <v>2248</v>
      </c>
      <c r="BI28" s="38"/>
      <c r="BJ28" s="38"/>
      <c r="BK28" s="40">
        <f t="shared" si="23"/>
        <v>1</v>
      </c>
      <c r="BL28" s="40">
        <f t="shared" si="24"/>
        <v>1</v>
      </c>
      <c r="BM28" s="40">
        <f t="shared" si="25"/>
        <v>1</v>
      </c>
      <c r="BN28" s="40">
        <f t="shared" si="26"/>
        <v>0</v>
      </c>
      <c r="BO28" s="40">
        <f t="shared" si="27"/>
        <v>0.75</v>
      </c>
      <c r="BP28" s="38" t="s">
        <v>2557</v>
      </c>
      <c r="BQ28" s="38" t="s">
        <v>2558</v>
      </c>
      <c r="BR28" s="38" t="s">
        <v>553</v>
      </c>
      <c r="BS28" s="38" t="s">
        <v>2559</v>
      </c>
      <c r="BT28" s="38" t="s">
        <v>575</v>
      </c>
      <c r="BU28" s="38" t="s">
        <v>556</v>
      </c>
      <c r="BV28" s="38" t="s">
        <v>556</v>
      </c>
      <c r="BW28" s="38" t="s">
        <v>556</v>
      </c>
      <c r="BX28" s="38" t="s">
        <v>2560</v>
      </c>
      <c r="BY28" s="38" t="s">
        <v>558</v>
      </c>
      <c r="BZ28" s="38" t="s">
        <v>578</v>
      </c>
      <c r="CA28" s="38" t="s">
        <v>560</v>
      </c>
      <c r="CB28" s="38" t="s">
        <v>559</v>
      </c>
      <c r="CC28" s="38" t="s">
        <v>578</v>
      </c>
      <c r="CD28" s="38">
        <v>50</v>
      </c>
      <c r="CE28" s="38" t="s">
        <v>66</v>
      </c>
      <c r="CF28" s="38" t="s">
        <v>561</v>
      </c>
      <c r="CG28" s="38">
        <f>SUM(CH28:CK28)</f>
        <v>24</v>
      </c>
      <c r="CH28" s="38">
        <v>6</v>
      </c>
      <c r="CI28" s="38">
        <v>6</v>
      </c>
      <c r="CJ28" s="38">
        <v>6</v>
      </c>
      <c r="CK28" s="38">
        <v>6</v>
      </c>
      <c r="CL28" s="38">
        <v>5</v>
      </c>
      <c r="CM28" s="38" t="s">
        <v>2561</v>
      </c>
      <c r="CN28" s="38">
        <v>5</v>
      </c>
      <c r="CO28" s="38" t="s">
        <v>2562</v>
      </c>
      <c r="CP28" s="38">
        <v>5</v>
      </c>
      <c r="CQ28" s="38" t="s">
        <v>2563</v>
      </c>
      <c r="CR28" s="38"/>
      <c r="CS28" s="38"/>
      <c r="CT28" s="39">
        <v>44299</v>
      </c>
      <c r="CU28" s="39">
        <v>44392</v>
      </c>
      <c r="CV28" s="39">
        <v>44483</v>
      </c>
      <c r="CW28" s="39"/>
      <c r="CX28" s="38" t="s">
        <v>72</v>
      </c>
      <c r="CY28" s="38" t="s">
        <v>72</v>
      </c>
      <c r="CZ28" s="38" t="s">
        <v>72</v>
      </c>
      <c r="DA28" s="38"/>
      <c r="DB28" s="38" t="s">
        <v>72</v>
      </c>
      <c r="DC28" s="38" t="s">
        <v>72</v>
      </c>
      <c r="DD28" s="38"/>
      <c r="DE28" s="38"/>
      <c r="DF28" s="38" t="s">
        <v>2564</v>
      </c>
      <c r="DG28" s="38" t="s">
        <v>2565</v>
      </c>
      <c r="DH28" s="38"/>
      <c r="DI28" s="38"/>
      <c r="DJ28" s="40">
        <f t="shared" si="28"/>
        <v>0.83333333333333337</v>
      </c>
      <c r="DK28" s="40">
        <f t="shared" si="29"/>
        <v>0.83333333333333337</v>
      </c>
      <c r="DL28" s="40">
        <f t="shared" si="30"/>
        <v>0.83333333333333337</v>
      </c>
      <c r="DM28" s="40">
        <f t="shared" si="31"/>
        <v>0</v>
      </c>
      <c r="DN28" s="40">
        <f t="shared" si="32"/>
        <v>0.625</v>
      </c>
      <c r="DO28" s="38" t="s">
        <v>2566</v>
      </c>
      <c r="DP28" s="38" t="s">
        <v>2567</v>
      </c>
      <c r="DQ28" s="38" t="s">
        <v>553</v>
      </c>
      <c r="DR28" s="38" t="s">
        <v>2568</v>
      </c>
      <c r="DS28" s="38" t="s">
        <v>575</v>
      </c>
      <c r="DT28" s="38" t="s">
        <v>556</v>
      </c>
      <c r="DU28" s="38" t="s">
        <v>556</v>
      </c>
      <c r="DV28" s="38" t="s">
        <v>556</v>
      </c>
      <c r="DW28" s="38" t="s">
        <v>2552</v>
      </c>
      <c r="DX28" s="38" t="s">
        <v>558</v>
      </c>
      <c r="DY28" s="38" t="s">
        <v>578</v>
      </c>
      <c r="DZ28" s="38" t="s">
        <v>560</v>
      </c>
      <c r="EA28" s="38" t="s">
        <v>559</v>
      </c>
      <c r="EB28" s="38" t="s">
        <v>578</v>
      </c>
      <c r="EC28" s="38">
        <v>50</v>
      </c>
      <c r="ED28" s="38" t="s">
        <v>66</v>
      </c>
      <c r="EE28" s="38" t="s">
        <v>561</v>
      </c>
      <c r="EF28" s="38">
        <f>SUM(EG28:EJ28)</f>
        <v>360</v>
      </c>
      <c r="EG28" s="38">
        <v>90</v>
      </c>
      <c r="EH28" s="38">
        <v>90</v>
      </c>
      <c r="EI28" s="38">
        <v>90</v>
      </c>
      <c r="EJ28" s="38">
        <v>90</v>
      </c>
      <c r="EK28" s="38">
        <v>90</v>
      </c>
      <c r="EL28" s="38" t="s">
        <v>2569</v>
      </c>
      <c r="EM28" s="38">
        <v>90</v>
      </c>
      <c r="EN28" s="38" t="s">
        <v>2570</v>
      </c>
      <c r="EO28" s="38">
        <v>90</v>
      </c>
      <c r="EP28" s="38" t="s">
        <v>2571</v>
      </c>
      <c r="EQ28" s="38"/>
      <c r="ER28" s="38"/>
      <c r="ES28" s="39">
        <v>44299</v>
      </c>
      <c r="ET28" s="39">
        <v>44392</v>
      </c>
      <c r="EU28" s="39">
        <v>44483</v>
      </c>
      <c r="EV28" s="39"/>
      <c r="EW28" s="38" t="s">
        <v>72</v>
      </c>
      <c r="EX28" s="38" t="s">
        <v>72</v>
      </c>
      <c r="EY28" s="38" t="s">
        <v>72</v>
      </c>
      <c r="EZ28" s="38"/>
      <c r="FA28" s="38" t="s">
        <v>72</v>
      </c>
      <c r="FB28" s="38" t="s">
        <v>72</v>
      </c>
      <c r="FC28" s="38"/>
      <c r="FD28" s="38"/>
      <c r="FE28" s="38" t="s">
        <v>2572</v>
      </c>
      <c r="FF28" s="38" t="s">
        <v>2573</v>
      </c>
      <c r="FG28" s="38"/>
      <c r="FH28" s="38"/>
      <c r="FI28" s="40">
        <f t="shared" si="33"/>
        <v>1</v>
      </c>
      <c r="FJ28" s="40">
        <f t="shared" si="34"/>
        <v>1</v>
      </c>
      <c r="FK28" s="40">
        <f t="shared" si="35"/>
        <v>1</v>
      </c>
      <c r="FL28" s="40">
        <f t="shared" si="36"/>
        <v>0</v>
      </c>
      <c r="FM28" s="40">
        <f t="shared" si="37"/>
        <v>0.75</v>
      </c>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9">
        <v>44299</v>
      </c>
      <c r="GS28" s="39">
        <v>44392</v>
      </c>
      <c r="GT28" s="39">
        <v>44483</v>
      </c>
      <c r="GU28" s="39"/>
      <c r="GV28" s="38"/>
      <c r="GW28" s="38"/>
      <c r="GX28" s="38"/>
      <c r="GY28" s="38"/>
      <c r="GZ28" s="38"/>
      <c r="HA28" s="38"/>
      <c r="HB28" s="38"/>
      <c r="HC28" s="38"/>
      <c r="HD28" s="38"/>
      <c r="HE28" s="38"/>
      <c r="HF28" s="38"/>
      <c r="HG28" s="38"/>
      <c r="HH28" s="40" t="str">
        <f t="shared" si="38"/>
        <v/>
      </c>
      <c r="HI28" s="40" t="str">
        <f t="shared" si="39"/>
        <v/>
      </c>
      <c r="HJ28" s="40" t="str">
        <f t="shared" si="40"/>
        <v/>
      </c>
      <c r="HK28" s="40" t="str">
        <f t="shared" si="41"/>
        <v/>
      </c>
      <c r="HL28" s="40" t="str">
        <f t="shared" si="42"/>
        <v/>
      </c>
      <c r="HM28" s="38"/>
      <c r="HN28" s="38"/>
      <c r="HO28" s="38">
        <f t="shared" si="43"/>
        <v>3</v>
      </c>
      <c r="HP28" s="38"/>
      <c r="HQ28" s="38" t="s">
        <v>2574</v>
      </c>
      <c r="HR28" s="38" t="s">
        <v>2575</v>
      </c>
      <c r="HS28" s="38" t="s">
        <v>2576</v>
      </c>
      <c r="HT28" s="38"/>
      <c r="HU28" s="41" t="s">
        <v>2577</v>
      </c>
      <c r="HV28" s="41" t="s">
        <v>2575</v>
      </c>
      <c r="HW28" s="41" t="s">
        <v>2578</v>
      </c>
      <c r="HX28" s="38"/>
      <c r="HY28" s="41" t="s">
        <v>2579</v>
      </c>
      <c r="HZ28" s="41" t="s">
        <v>2575</v>
      </c>
      <c r="IA28" s="42" t="s">
        <v>2580</v>
      </c>
      <c r="IB28" s="42"/>
      <c r="IC28" s="42"/>
      <c r="IG28" t="s">
        <v>2581</v>
      </c>
      <c r="IH28" s="38" t="s">
        <v>661</v>
      </c>
    </row>
    <row r="29" spans="1:242" ht="15" customHeight="1" x14ac:dyDescent="0.25">
      <c r="A29" t="s">
        <v>2582</v>
      </c>
      <c r="B29" t="s">
        <v>1927</v>
      </c>
      <c r="C29" s="38" t="s">
        <v>2583</v>
      </c>
      <c r="D29" t="s">
        <v>2203</v>
      </c>
      <c r="E29" s="38" t="s">
        <v>598</v>
      </c>
      <c r="F29" s="38" t="s">
        <v>595</v>
      </c>
      <c r="G29" s="38" t="s">
        <v>664</v>
      </c>
      <c r="H29" s="38" t="s">
        <v>2584</v>
      </c>
      <c r="I29" s="38" t="s">
        <v>2585</v>
      </c>
      <c r="J29" s="38">
        <v>2</v>
      </c>
      <c r="K29" s="38">
        <v>4</v>
      </c>
      <c r="L29" s="38" t="s">
        <v>667</v>
      </c>
      <c r="M29" s="38">
        <v>1</v>
      </c>
      <c r="N29" s="38">
        <v>2</v>
      </c>
      <c r="O29" s="38" t="s">
        <v>603</v>
      </c>
      <c r="P29" s="38" t="s">
        <v>550</v>
      </c>
      <c r="Q29" s="38" t="s">
        <v>2586</v>
      </c>
      <c r="R29" s="38" t="s">
        <v>2587</v>
      </c>
      <c r="S29" s="38" t="s">
        <v>553</v>
      </c>
      <c r="T29" s="38" t="s">
        <v>2588</v>
      </c>
      <c r="U29" s="38" t="s">
        <v>555</v>
      </c>
      <c r="V29" s="38" t="s">
        <v>556</v>
      </c>
      <c r="W29" s="38" t="s">
        <v>556</v>
      </c>
      <c r="X29" s="38" t="s">
        <v>556</v>
      </c>
      <c r="Y29" s="38" t="s">
        <v>846</v>
      </c>
      <c r="Z29" s="38" t="s">
        <v>558</v>
      </c>
      <c r="AA29" s="38" t="s">
        <v>559</v>
      </c>
      <c r="AB29" s="38" t="s">
        <v>560</v>
      </c>
      <c r="AC29" s="38" t="s">
        <v>559</v>
      </c>
      <c r="AD29" s="38" t="s">
        <v>559</v>
      </c>
      <c r="AE29" s="38">
        <v>100</v>
      </c>
      <c r="AF29" s="38" t="s">
        <v>66</v>
      </c>
      <c r="AG29" s="38" t="s">
        <v>561</v>
      </c>
      <c r="AH29" s="38">
        <f t="shared" si="45"/>
        <v>12</v>
      </c>
      <c r="AI29" s="38">
        <v>3</v>
      </c>
      <c r="AJ29" s="38">
        <v>3</v>
      </c>
      <c r="AK29" s="38">
        <v>3</v>
      </c>
      <c r="AL29" s="38">
        <v>3</v>
      </c>
      <c r="AM29" s="38">
        <v>3</v>
      </c>
      <c r="AN29" s="38" t="s">
        <v>2589</v>
      </c>
      <c r="AO29" s="38">
        <v>3</v>
      </c>
      <c r="AP29" s="38" t="s">
        <v>2590</v>
      </c>
      <c r="AQ29" s="38">
        <v>3</v>
      </c>
      <c r="AR29" s="38" t="s">
        <v>2591</v>
      </c>
      <c r="AS29" s="38"/>
      <c r="AT29" s="38"/>
      <c r="AU29" s="39">
        <v>44299</v>
      </c>
      <c r="AV29" s="39">
        <v>44392</v>
      </c>
      <c r="AW29" s="39">
        <v>44483</v>
      </c>
      <c r="AX29" s="39"/>
      <c r="AY29" s="38" t="s">
        <v>794</v>
      </c>
      <c r="AZ29" s="38" t="s">
        <v>72</v>
      </c>
      <c r="BA29" s="38" t="s">
        <v>72</v>
      </c>
      <c r="BB29" s="38"/>
      <c r="BC29" s="38" t="s">
        <v>72</v>
      </c>
      <c r="BD29" s="38" t="s">
        <v>72</v>
      </c>
      <c r="BE29" s="38"/>
      <c r="BF29" s="38"/>
      <c r="BG29" s="38" t="s">
        <v>2592</v>
      </c>
      <c r="BH29" s="38" t="s">
        <v>2593</v>
      </c>
      <c r="BI29" s="38"/>
      <c r="BJ29" s="38"/>
      <c r="BK29" s="40">
        <f t="shared" si="23"/>
        <v>1</v>
      </c>
      <c r="BL29" s="40">
        <f t="shared" si="24"/>
        <v>1</v>
      </c>
      <c r="BM29" s="40">
        <f t="shared" si="25"/>
        <v>1</v>
      </c>
      <c r="BN29" s="40">
        <f t="shared" si="26"/>
        <v>0</v>
      </c>
      <c r="BO29" s="40">
        <f t="shared" si="27"/>
        <v>0.75</v>
      </c>
      <c r="BP29" s="38" t="s">
        <v>2594</v>
      </c>
      <c r="BQ29" s="38" t="s">
        <v>2595</v>
      </c>
      <c r="BR29" s="38" t="s">
        <v>553</v>
      </c>
      <c r="BS29" s="38" t="s">
        <v>2596</v>
      </c>
      <c r="BT29" s="38" t="s">
        <v>555</v>
      </c>
      <c r="BU29" s="38" t="s">
        <v>556</v>
      </c>
      <c r="BV29" s="38" t="s">
        <v>556</v>
      </c>
      <c r="BW29" s="38" t="s">
        <v>556</v>
      </c>
      <c r="BX29" s="38" t="s">
        <v>941</v>
      </c>
      <c r="BY29" s="38" t="s">
        <v>558</v>
      </c>
      <c r="BZ29" s="38" t="s">
        <v>559</v>
      </c>
      <c r="CA29" s="38" t="s">
        <v>560</v>
      </c>
      <c r="CB29" s="38" t="s">
        <v>559</v>
      </c>
      <c r="CC29" s="38" t="s">
        <v>559</v>
      </c>
      <c r="CD29" s="38">
        <v>100</v>
      </c>
      <c r="CE29" s="38" t="s">
        <v>66</v>
      </c>
      <c r="CF29" s="38" t="s">
        <v>561</v>
      </c>
      <c r="CG29" s="38">
        <f>SUM(CH29:CK29)</f>
        <v>48</v>
      </c>
      <c r="CH29" s="38">
        <v>12</v>
      </c>
      <c r="CI29" s="38">
        <v>12</v>
      </c>
      <c r="CJ29" s="38">
        <v>12</v>
      </c>
      <c r="CK29" s="38">
        <v>12</v>
      </c>
      <c r="CL29" s="38">
        <v>12</v>
      </c>
      <c r="CM29" s="38" t="s">
        <v>2597</v>
      </c>
      <c r="CN29" s="38">
        <v>12</v>
      </c>
      <c r="CO29" s="38" t="s">
        <v>2598</v>
      </c>
      <c r="CP29" s="38">
        <v>12</v>
      </c>
      <c r="CQ29" s="38" t="s">
        <v>2599</v>
      </c>
      <c r="CR29" s="38"/>
      <c r="CS29" s="38"/>
      <c r="CT29" s="39">
        <v>44299</v>
      </c>
      <c r="CU29" s="39">
        <v>44392</v>
      </c>
      <c r="CV29" s="39">
        <v>44483</v>
      </c>
      <c r="CW29" s="39"/>
      <c r="CX29" s="38" t="s">
        <v>72</v>
      </c>
      <c r="CY29" s="38" t="s">
        <v>72</v>
      </c>
      <c r="CZ29" s="38" t="s">
        <v>72</v>
      </c>
      <c r="DA29" s="38"/>
      <c r="DB29" s="38" t="s">
        <v>72</v>
      </c>
      <c r="DC29" s="38" t="s">
        <v>72</v>
      </c>
      <c r="DD29" s="38"/>
      <c r="DE29" s="38"/>
      <c r="DF29" s="38" t="s">
        <v>2600</v>
      </c>
      <c r="DG29" s="38" t="s">
        <v>2601</v>
      </c>
      <c r="DH29" s="38"/>
      <c r="DI29" s="38"/>
      <c r="DJ29" s="40">
        <f t="shared" si="28"/>
        <v>1</v>
      </c>
      <c r="DK29" s="40">
        <f t="shared" si="29"/>
        <v>1</v>
      </c>
      <c r="DL29" s="40">
        <f t="shared" si="30"/>
        <v>1</v>
      </c>
      <c r="DM29" s="40">
        <f t="shared" si="31"/>
        <v>0</v>
      </c>
      <c r="DN29" s="40">
        <f t="shared" si="32"/>
        <v>0.75</v>
      </c>
      <c r="DO29" s="38" t="s">
        <v>2602</v>
      </c>
      <c r="DP29" s="38" t="s">
        <v>2603</v>
      </c>
      <c r="DQ29" s="38" t="s">
        <v>553</v>
      </c>
      <c r="DR29" s="38" t="s">
        <v>2604</v>
      </c>
      <c r="DS29" s="38" t="s">
        <v>555</v>
      </c>
      <c r="DT29" s="38" t="s">
        <v>556</v>
      </c>
      <c r="DU29" s="38" t="s">
        <v>556</v>
      </c>
      <c r="DV29" s="38" t="s">
        <v>556</v>
      </c>
      <c r="DW29" s="38" t="s">
        <v>576</v>
      </c>
      <c r="DX29" s="38" t="s">
        <v>558</v>
      </c>
      <c r="DY29" s="38" t="s">
        <v>559</v>
      </c>
      <c r="DZ29" s="38" t="s">
        <v>560</v>
      </c>
      <c r="EA29" s="38" t="s">
        <v>559</v>
      </c>
      <c r="EB29" s="38" t="s">
        <v>559</v>
      </c>
      <c r="EC29" s="38">
        <v>100</v>
      </c>
      <c r="ED29" s="38" t="s">
        <v>66</v>
      </c>
      <c r="EE29" s="38" t="s">
        <v>579</v>
      </c>
      <c r="EF29" s="38">
        <f>SUM(EG29:EJ29)</f>
        <v>9</v>
      </c>
      <c r="EG29" s="38">
        <v>3</v>
      </c>
      <c r="EH29" s="38">
        <v>3</v>
      </c>
      <c r="EI29" s="38">
        <v>3</v>
      </c>
      <c r="EJ29" s="38">
        <v>0</v>
      </c>
      <c r="EK29" s="38">
        <v>3</v>
      </c>
      <c r="EL29" s="38" t="s">
        <v>2605</v>
      </c>
      <c r="EM29" s="38">
        <v>3</v>
      </c>
      <c r="EN29" s="38" t="s">
        <v>2606</v>
      </c>
      <c r="EO29" s="38">
        <v>3</v>
      </c>
      <c r="EP29" s="38" t="s">
        <v>2607</v>
      </c>
      <c r="EQ29" s="38"/>
      <c r="ER29" s="38"/>
      <c r="ES29" s="39">
        <v>44299</v>
      </c>
      <c r="ET29" s="39">
        <v>44392</v>
      </c>
      <c r="EU29" s="39">
        <v>44483</v>
      </c>
      <c r="EV29" s="39"/>
      <c r="EW29" s="38" t="s">
        <v>72</v>
      </c>
      <c r="EX29" s="38" t="s">
        <v>72</v>
      </c>
      <c r="EY29" s="38" t="s">
        <v>72</v>
      </c>
      <c r="EZ29" s="38"/>
      <c r="FA29" s="38" t="s">
        <v>72</v>
      </c>
      <c r="FB29" s="38" t="s">
        <v>72</v>
      </c>
      <c r="FC29" s="38"/>
      <c r="FD29" s="38"/>
      <c r="FE29" s="38" t="s">
        <v>2608</v>
      </c>
      <c r="FF29" s="38" t="s">
        <v>2609</v>
      </c>
      <c r="FG29" s="38"/>
      <c r="FH29" s="38"/>
      <c r="FI29" s="40">
        <f t="shared" si="33"/>
        <v>1</v>
      </c>
      <c r="FJ29" s="40">
        <f t="shared" si="34"/>
        <v>1</v>
      </c>
      <c r="FK29" s="40">
        <f t="shared" si="35"/>
        <v>1</v>
      </c>
      <c r="FL29" s="40" t="str">
        <f t="shared" si="36"/>
        <v/>
      </c>
      <c r="FM29" s="40">
        <f t="shared" si="37"/>
        <v>1</v>
      </c>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9">
        <v>44299</v>
      </c>
      <c r="GS29" s="39">
        <v>44392</v>
      </c>
      <c r="GT29" s="39">
        <v>44483</v>
      </c>
      <c r="GU29" s="39"/>
      <c r="GV29" s="38"/>
      <c r="GW29" s="38"/>
      <c r="GX29" s="38"/>
      <c r="GY29" s="38"/>
      <c r="GZ29" s="38"/>
      <c r="HA29" s="38"/>
      <c r="HB29" s="38"/>
      <c r="HC29" s="38"/>
      <c r="HD29" s="38"/>
      <c r="HE29" s="38"/>
      <c r="HF29" s="38"/>
      <c r="HG29" s="38"/>
      <c r="HH29" s="40" t="str">
        <f t="shared" si="38"/>
        <v/>
      </c>
      <c r="HI29" s="40" t="str">
        <f t="shared" si="39"/>
        <v/>
      </c>
      <c r="HJ29" s="40" t="str">
        <f t="shared" si="40"/>
        <v/>
      </c>
      <c r="HK29" s="40" t="str">
        <f t="shared" si="41"/>
        <v/>
      </c>
      <c r="HL29" s="40" t="str">
        <f t="shared" si="42"/>
        <v/>
      </c>
      <c r="HM29" s="38"/>
      <c r="HN29" s="38"/>
      <c r="HO29" s="38">
        <f t="shared" si="43"/>
        <v>3</v>
      </c>
      <c r="HP29" s="38"/>
      <c r="HQ29" s="38" t="s">
        <v>2610</v>
      </c>
      <c r="HR29" s="38" t="s">
        <v>2575</v>
      </c>
      <c r="HS29" s="38" t="s">
        <v>2611</v>
      </c>
      <c r="HT29" s="38"/>
      <c r="HU29" s="41" t="s">
        <v>2612</v>
      </c>
      <c r="HV29" s="41" t="s">
        <v>2575</v>
      </c>
      <c r="HW29" s="41" t="s">
        <v>2613</v>
      </c>
      <c r="HX29" s="38"/>
      <c r="HY29" s="41" t="s">
        <v>2614</v>
      </c>
      <c r="HZ29" s="41" t="s">
        <v>2575</v>
      </c>
      <c r="IA29" s="42" t="s">
        <v>2615</v>
      </c>
      <c r="IB29" s="42"/>
      <c r="IC29" s="42"/>
      <c r="IG29" t="s">
        <v>2616</v>
      </c>
      <c r="IH29" s="38" t="s">
        <v>978</v>
      </c>
    </row>
    <row r="30" spans="1:242" ht="15" customHeight="1" x14ac:dyDescent="0.25">
      <c r="A30" t="s">
        <v>2617</v>
      </c>
      <c r="B30" t="s">
        <v>1927</v>
      </c>
      <c r="C30" s="38" t="s">
        <v>2618</v>
      </c>
      <c r="D30" t="s">
        <v>2203</v>
      </c>
      <c r="E30" s="38" t="s">
        <v>543</v>
      </c>
      <c r="F30" s="38" t="s">
        <v>897</v>
      </c>
      <c r="G30" s="38" t="s">
        <v>697</v>
      </c>
      <c r="H30" s="38" t="s">
        <v>2619</v>
      </c>
      <c r="I30" s="38" t="s">
        <v>2620</v>
      </c>
      <c r="J30" s="38">
        <v>1</v>
      </c>
      <c r="K30" s="38">
        <v>5</v>
      </c>
      <c r="L30" s="38" t="s">
        <v>548</v>
      </c>
      <c r="M30" s="38">
        <v>1</v>
      </c>
      <c r="N30" s="38">
        <v>5</v>
      </c>
      <c r="O30" s="38" t="s">
        <v>548</v>
      </c>
      <c r="P30" s="38" t="s">
        <v>550</v>
      </c>
      <c r="Q30" s="38" t="s">
        <v>2621</v>
      </c>
      <c r="R30" s="38" t="s">
        <v>2622</v>
      </c>
      <c r="S30" s="38" t="s">
        <v>553</v>
      </c>
      <c r="T30" s="38" t="s">
        <v>2623</v>
      </c>
      <c r="U30" s="38" t="s">
        <v>555</v>
      </c>
      <c r="V30" s="38" t="s">
        <v>556</v>
      </c>
      <c r="W30" s="38" t="s">
        <v>556</v>
      </c>
      <c r="X30" s="38" t="s">
        <v>556</v>
      </c>
      <c r="Y30" s="38" t="s">
        <v>846</v>
      </c>
      <c r="Z30" s="38" t="s">
        <v>558</v>
      </c>
      <c r="AA30" s="38" t="s">
        <v>559</v>
      </c>
      <c r="AB30" s="38" t="s">
        <v>560</v>
      </c>
      <c r="AC30" s="38" t="s">
        <v>559</v>
      </c>
      <c r="AD30" s="38" t="s">
        <v>559</v>
      </c>
      <c r="AE30" s="38">
        <v>100</v>
      </c>
      <c r="AF30" s="38" t="s">
        <v>66</v>
      </c>
      <c r="AG30" s="38" t="s">
        <v>561</v>
      </c>
      <c r="AH30" s="38">
        <f t="shared" si="45"/>
        <v>12</v>
      </c>
      <c r="AI30" s="38">
        <v>3</v>
      </c>
      <c r="AJ30" s="38">
        <v>3</v>
      </c>
      <c r="AK30" s="38">
        <v>3</v>
      </c>
      <c r="AL30" s="38">
        <v>3</v>
      </c>
      <c r="AM30" s="38">
        <v>3</v>
      </c>
      <c r="AN30" s="38" t="s">
        <v>2624</v>
      </c>
      <c r="AO30" s="38">
        <v>3</v>
      </c>
      <c r="AP30" s="38" t="s">
        <v>2625</v>
      </c>
      <c r="AQ30" s="38">
        <v>3</v>
      </c>
      <c r="AR30" s="38" t="s">
        <v>2626</v>
      </c>
      <c r="AS30" s="38"/>
      <c r="AT30" s="38"/>
      <c r="AU30" s="39">
        <v>44299</v>
      </c>
      <c r="AV30" s="39">
        <v>44392</v>
      </c>
      <c r="AW30" s="39">
        <v>44483</v>
      </c>
      <c r="AX30" s="39"/>
      <c r="AY30" s="38" t="s">
        <v>72</v>
      </c>
      <c r="AZ30" s="38" t="s">
        <v>72</v>
      </c>
      <c r="BA30" s="38" t="s">
        <v>72</v>
      </c>
      <c r="BB30" s="38"/>
      <c r="BC30" s="38" t="s">
        <v>72</v>
      </c>
      <c r="BD30" s="38" t="s">
        <v>72</v>
      </c>
      <c r="BE30" s="38"/>
      <c r="BF30" s="38"/>
      <c r="BG30" s="38" t="s">
        <v>2627</v>
      </c>
      <c r="BH30" s="38" t="s">
        <v>2248</v>
      </c>
      <c r="BI30" s="38"/>
      <c r="BJ30" s="38"/>
      <c r="BK30" s="40">
        <f t="shared" si="23"/>
        <v>1</v>
      </c>
      <c r="BL30" s="40">
        <f t="shared" si="24"/>
        <v>1</v>
      </c>
      <c r="BM30" s="40">
        <f t="shared" si="25"/>
        <v>1</v>
      </c>
      <c r="BN30" s="40">
        <f t="shared" si="26"/>
        <v>0</v>
      </c>
      <c r="BO30" s="40">
        <f t="shared" si="27"/>
        <v>0.75</v>
      </c>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9">
        <v>44299</v>
      </c>
      <c r="CU30" s="39">
        <v>44392</v>
      </c>
      <c r="CV30" s="39">
        <v>44483</v>
      </c>
      <c r="CW30" s="39"/>
      <c r="CX30" s="38"/>
      <c r="CY30" s="38"/>
      <c r="CZ30" s="38"/>
      <c r="DA30" s="38"/>
      <c r="DB30" s="38"/>
      <c r="DC30" s="38"/>
      <c r="DD30" s="38"/>
      <c r="DE30" s="38"/>
      <c r="DF30" s="38"/>
      <c r="DG30" s="38"/>
      <c r="DH30" s="38"/>
      <c r="DI30" s="38"/>
      <c r="DJ30" s="40" t="str">
        <f t="shared" si="28"/>
        <v/>
      </c>
      <c r="DK30" s="40" t="str">
        <f t="shared" si="29"/>
        <v/>
      </c>
      <c r="DL30" s="40" t="str">
        <f t="shared" si="30"/>
        <v/>
      </c>
      <c r="DM30" s="40" t="str">
        <f t="shared" si="31"/>
        <v/>
      </c>
      <c r="DN30" s="40" t="str">
        <f t="shared" si="32"/>
        <v/>
      </c>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9">
        <v>44299</v>
      </c>
      <c r="ET30" s="39">
        <v>44392</v>
      </c>
      <c r="EU30" s="39">
        <v>44483</v>
      </c>
      <c r="EV30" s="39"/>
      <c r="EW30" s="38"/>
      <c r="EX30" s="38"/>
      <c r="EY30" s="38"/>
      <c r="EZ30" s="38"/>
      <c r="FA30" s="38"/>
      <c r="FB30" s="38"/>
      <c r="FC30" s="38"/>
      <c r="FD30" s="38"/>
      <c r="FE30" s="38"/>
      <c r="FF30" s="38"/>
      <c r="FG30" s="38"/>
      <c r="FH30" s="38"/>
      <c r="FI30" s="40" t="str">
        <f t="shared" si="33"/>
        <v/>
      </c>
      <c r="FJ30" s="40" t="str">
        <f t="shared" si="34"/>
        <v/>
      </c>
      <c r="FK30" s="40" t="str">
        <f t="shared" si="35"/>
        <v/>
      </c>
      <c r="FL30" s="40" t="str">
        <f t="shared" si="36"/>
        <v/>
      </c>
      <c r="FM30" s="40" t="str">
        <f t="shared" si="37"/>
        <v/>
      </c>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9">
        <v>44299</v>
      </c>
      <c r="GS30" s="39">
        <v>44392</v>
      </c>
      <c r="GT30" s="39">
        <v>44483</v>
      </c>
      <c r="GU30" s="39"/>
      <c r="GV30" s="38"/>
      <c r="GW30" s="38"/>
      <c r="GX30" s="38"/>
      <c r="GY30" s="38"/>
      <c r="GZ30" s="38"/>
      <c r="HA30" s="38"/>
      <c r="HB30" s="38"/>
      <c r="HC30" s="38"/>
      <c r="HD30" s="38"/>
      <c r="HE30" s="38"/>
      <c r="HF30" s="38"/>
      <c r="HG30" s="38"/>
      <c r="HH30" s="40" t="str">
        <f t="shared" si="38"/>
        <v/>
      </c>
      <c r="HI30" s="40" t="str">
        <f t="shared" si="39"/>
        <v/>
      </c>
      <c r="HJ30" s="40" t="str">
        <f t="shared" si="40"/>
        <v/>
      </c>
      <c r="HK30" s="40" t="str">
        <f t="shared" si="41"/>
        <v/>
      </c>
      <c r="HL30" s="40" t="str">
        <f t="shared" si="42"/>
        <v/>
      </c>
      <c r="HM30" s="38"/>
      <c r="HN30" s="38"/>
      <c r="HO30" s="38">
        <f t="shared" si="43"/>
        <v>1</v>
      </c>
      <c r="HP30" s="38"/>
      <c r="HQ30" s="38" t="s">
        <v>2628</v>
      </c>
      <c r="HR30" s="38" t="s">
        <v>2575</v>
      </c>
      <c r="HS30" s="38" t="s">
        <v>2629</v>
      </c>
      <c r="HT30" s="38"/>
      <c r="HU30" s="41"/>
      <c r="HV30" s="41"/>
      <c r="HW30" s="41"/>
      <c r="HX30" s="38"/>
      <c r="HY30" s="41"/>
      <c r="HZ30" s="41"/>
      <c r="IA30" s="42"/>
      <c r="IB30" s="42"/>
      <c r="IC30" s="42"/>
      <c r="IG30" t="s">
        <v>2630</v>
      </c>
      <c r="IH30" s="38" t="s">
        <v>595</v>
      </c>
    </row>
    <row r="31" spans="1:242" ht="15" customHeight="1" x14ac:dyDescent="0.25">
      <c r="A31" t="s">
        <v>2631</v>
      </c>
      <c r="B31" t="s">
        <v>1927</v>
      </c>
      <c r="C31" s="38" t="s">
        <v>2632</v>
      </c>
      <c r="D31" t="s">
        <v>2030</v>
      </c>
      <c r="E31" s="38" t="s">
        <v>598</v>
      </c>
      <c r="F31" s="38" t="s">
        <v>599</v>
      </c>
      <c r="G31" s="38" t="s">
        <v>545</v>
      </c>
      <c r="H31" s="38" t="s">
        <v>2633</v>
      </c>
      <c r="I31" s="38" t="s">
        <v>2634</v>
      </c>
      <c r="J31" s="38">
        <v>1</v>
      </c>
      <c r="K31" s="38">
        <v>3</v>
      </c>
      <c r="L31" s="38" t="s">
        <v>549</v>
      </c>
      <c r="M31" s="38">
        <v>1</v>
      </c>
      <c r="N31" s="38">
        <v>2</v>
      </c>
      <c r="O31" s="38" t="s">
        <v>603</v>
      </c>
      <c r="P31" s="38" t="s">
        <v>550</v>
      </c>
      <c r="Q31" s="38" t="s">
        <v>2635</v>
      </c>
      <c r="R31" s="38" t="s">
        <v>2636</v>
      </c>
      <c r="S31" s="38" t="s">
        <v>553</v>
      </c>
      <c r="T31" s="38" t="s">
        <v>2637</v>
      </c>
      <c r="U31" s="38" t="s">
        <v>555</v>
      </c>
      <c r="V31" s="38" t="s">
        <v>556</v>
      </c>
      <c r="W31" s="38" t="s">
        <v>556</v>
      </c>
      <c r="X31" s="38" t="s">
        <v>556</v>
      </c>
      <c r="Y31" s="38" t="s">
        <v>576</v>
      </c>
      <c r="Z31" s="38" t="s">
        <v>558</v>
      </c>
      <c r="AA31" s="38" t="s">
        <v>559</v>
      </c>
      <c r="AB31" s="38" t="s">
        <v>560</v>
      </c>
      <c r="AC31" s="38" t="s">
        <v>559</v>
      </c>
      <c r="AD31" s="38" t="s">
        <v>559</v>
      </c>
      <c r="AE31" s="38">
        <v>100</v>
      </c>
      <c r="AF31" s="38" t="s">
        <v>66</v>
      </c>
      <c r="AG31" s="38" t="s">
        <v>579</v>
      </c>
      <c r="AH31" s="38">
        <f t="shared" si="45"/>
        <v>9</v>
      </c>
      <c r="AI31" s="38">
        <v>3</v>
      </c>
      <c r="AJ31" s="38">
        <v>3</v>
      </c>
      <c r="AK31" s="38">
        <v>3</v>
      </c>
      <c r="AL31" s="38">
        <v>0</v>
      </c>
      <c r="AM31" s="38">
        <v>3</v>
      </c>
      <c r="AN31" s="38" t="s">
        <v>2638</v>
      </c>
      <c r="AO31" s="38">
        <v>3</v>
      </c>
      <c r="AP31" s="38" t="s">
        <v>2639</v>
      </c>
      <c r="AQ31" s="38">
        <v>3</v>
      </c>
      <c r="AR31" s="38" t="s">
        <v>2640</v>
      </c>
      <c r="AS31" s="38"/>
      <c r="AT31" s="38"/>
      <c r="AU31" s="39">
        <v>44299</v>
      </c>
      <c r="AV31" s="39">
        <v>44392</v>
      </c>
      <c r="AW31" s="39">
        <v>44483</v>
      </c>
      <c r="AX31" s="39"/>
      <c r="AY31" s="38" t="s">
        <v>72</v>
      </c>
      <c r="AZ31" s="38" t="s">
        <v>72</v>
      </c>
      <c r="BA31" s="38" t="s">
        <v>72</v>
      </c>
      <c r="BB31" s="38"/>
      <c r="BC31" s="38" t="s">
        <v>72</v>
      </c>
      <c r="BD31" s="38" t="s">
        <v>72</v>
      </c>
      <c r="BE31" s="38"/>
      <c r="BF31" s="38"/>
      <c r="BG31" s="38" t="s">
        <v>2641</v>
      </c>
      <c r="BH31" s="38" t="s">
        <v>2609</v>
      </c>
      <c r="BI31" s="38"/>
      <c r="BJ31" s="38"/>
      <c r="BK31" s="40">
        <f t="shared" si="23"/>
        <v>1</v>
      </c>
      <c r="BL31" s="40">
        <f t="shared" si="24"/>
        <v>1</v>
      </c>
      <c r="BM31" s="40">
        <f t="shared" si="25"/>
        <v>1</v>
      </c>
      <c r="BN31" s="40" t="str">
        <f t="shared" si="26"/>
        <v/>
      </c>
      <c r="BO31" s="40">
        <f t="shared" si="27"/>
        <v>1</v>
      </c>
      <c r="BP31" s="38" t="s">
        <v>2642</v>
      </c>
      <c r="BQ31" s="38" t="s">
        <v>2643</v>
      </c>
      <c r="BR31" s="38" t="s">
        <v>553</v>
      </c>
      <c r="BS31" s="38" t="s">
        <v>2644</v>
      </c>
      <c r="BT31" s="38" t="s">
        <v>555</v>
      </c>
      <c r="BU31" s="38" t="s">
        <v>556</v>
      </c>
      <c r="BV31" s="38" t="s">
        <v>556</v>
      </c>
      <c r="BW31" s="38" t="s">
        <v>556</v>
      </c>
      <c r="BX31" s="38" t="s">
        <v>576</v>
      </c>
      <c r="BY31" s="38" t="s">
        <v>558</v>
      </c>
      <c r="BZ31" s="38" t="s">
        <v>856</v>
      </c>
      <c r="CA31" s="38" t="s">
        <v>560</v>
      </c>
      <c r="CB31" s="38" t="s">
        <v>559</v>
      </c>
      <c r="CC31" s="38" t="s">
        <v>856</v>
      </c>
      <c r="CD31" s="38">
        <v>0</v>
      </c>
      <c r="CE31" s="38" t="s">
        <v>66</v>
      </c>
      <c r="CF31" s="38" t="s">
        <v>579</v>
      </c>
      <c r="CG31" s="38">
        <f>SUM(CH31:CK31)</f>
        <v>9</v>
      </c>
      <c r="CH31" s="38">
        <v>3</v>
      </c>
      <c r="CI31" s="38">
        <v>3</v>
      </c>
      <c r="CJ31" s="38">
        <v>3</v>
      </c>
      <c r="CK31" s="38">
        <v>0</v>
      </c>
      <c r="CL31" s="38">
        <v>3</v>
      </c>
      <c r="CM31" s="38" t="s">
        <v>2645</v>
      </c>
      <c r="CN31" s="38">
        <v>3</v>
      </c>
      <c r="CO31" s="38" t="s">
        <v>2646</v>
      </c>
      <c r="CP31" s="38">
        <v>3</v>
      </c>
      <c r="CQ31" s="38" t="s">
        <v>2647</v>
      </c>
      <c r="CR31" s="38"/>
      <c r="CS31" s="38"/>
      <c r="CT31" s="39">
        <v>44299</v>
      </c>
      <c r="CU31" s="39">
        <v>44392</v>
      </c>
      <c r="CV31" s="39">
        <v>44483</v>
      </c>
      <c r="CW31" s="39"/>
      <c r="CX31" s="38" t="s">
        <v>72</v>
      </c>
      <c r="CY31" s="38" t="s">
        <v>72</v>
      </c>
      <c r="CZ31" s="38" t="s">
        <v>72</v>
      </c>
      <c r="DA31" s="38"/>
      <c r="DB31" s="38" t="s">
        <v>72</v>
      </c>
      <c r="DC31" s="38" t="s">
        <v>72</v>
      </c>
      <c r="DD31" s="38"/>
      <c r="DE31" s="38"/>
      <c r="DF31" s="38" t="s">
        <v>2648</v>
      </c>
      <c r="DG31" s="38" t="s">
        <v>2649</v>
      </c>
      <c r="DH31" s="38"/>
      <c r="DI31" s="38"/>
      <c r="DJ31" s="40">
        <f t="shared" si="28"/>
        <v>1</v>
      </c>
      <c r="DK31" s="40">
        <f t="shared" si="29"/>
        <v>1</v>
      </c>
      <c r="DL31" s="40">
        <f t="shared" si="30"/>
        <v>1</v>
      </c>
      <c r="DM31" s="40" t="str">
        <f t="shared" si="31"/>
        <v/>
      </c>
      <c r="DN31" s="40">
        <f t="shared" si="32"/>
        <v>1</v>
      </c>
      <c r="DO31" s="38" t="s">
        <v>2650</v>
      </c>
      <c r="DP31" s="38" t="s">
        <v>2651</v>
      </c>
      <c r="DQ31" s="38" t="s">
        <v>553</v>
      </c>
      <c r="DR31" s="38" t="s">
        <v>2652</v>
      </c>
      <c r="DS31" s="38" t="s">
        <v>555</v>
      </c>
      <c r="DT31" s="38" t="s">
        <v>556</v>
      </c>
      <c r="DU31" s="38" t="s">
        <v>556</v>
      </c>
      <c r="DV31" s="38" t="s">
        <v>556</v>
      </c>
      <c r="DW31" s="38" t="s">
        <v>576</v>
      </c>
      <c r="DX31" s="38" t="s">
        <v>558</v>
      </c>
      <c r="DY31" s="38" t="s">
        <v>559</v>
      </c>
      <c r="DZ31" s="38" t="s">
        <v>560</v>
      </c>
      <c r="EA31" s="38" t="s">
        <v>559</v>
      </c>
      <c r="EB31" s="38" t="s">
        <v>559</v>
      </c>
      <c r="EC31" s="38">
        <v>100</v>
      </c>
      <c r="ED31" s="38" t="s">
        <v>66</v>
      </c>
      <c r="EE31" s="38" t="s">
        <v>579</v>
      </c>
      <c r="EF31" s="38">
        <f>SUM(EG31:EJ31)</f>
        <v>9</v>
      </c>
      <c r="EG31" s="38">
        <v>3</v>
      </c>
      <c r="EH31" s="38">
        <v>3</v>
      </c>
      <c r="EI31" s="38">
        <v>3</v>
      </c>
      <c r="EJ31" s="38">
        <v>0</v>
      </c>
      <c r="EK31" s="38">
        <v>3</v>
      </c>
      <c r="EL31" s="38" t="s">
        <v>2653</v>
      </c>
      <c r="EM31" s="38">
        <v>3</v>
      </c>
      <c r="EN31" s="38" t="s">
        <v>2654</v>
      </c>
      <c r="EO31" s="38">
        <v>3</v>
      </c>
      <c r="EP31" s="38" t="s">
        <v>2655</v>
      </c>
      <c r="EQ31" s="38"/>
      <c r="ER31" s="38"/>
      <c r="ES31" s="39">
        <v>44299</v>
      </c>
      <c r="ET31" s="39">
        <v>44392</v>
      </c>
      <c r="EU31" s="39">
        <v>44483</v>
      </c>
      <c r="EV31" s="39"/>
      <c r="EW31" s="38" t="s">
        <v>72</v>
      </c>
      <c r="EX31" s="38" t="s">
        <v>72</v>
      </c>
      <c r="EY31" s="38" t="s">
        <v>72</v>
      </c>
      <c r="EZ31" s="38"/>
      <c r="FA31" s="38" t="s">
        <v>72</v>
      </c>
      <c r="FB31" s="38" t="s">
        <v>72</v>
      </c>
      <c r="FC31" s="38"/>
      <c r="FD31" s="38"/>
      <c r="FE31" s="38" t="s">
        <v>2656</v>
      </c>
      <c r="FF31" s="38" t="s">
        <v>2657</v>
      </c>
      <c r="FG31" s="38"/>
      <c r="FH31" s="38"/>
      <c r="FI31" s="40">
        <f t="shared" si="33"/>
        <v>1</v>
      </c>
      <c r="FJ31" s="40">
        <f t="shared" si="34"/>
        <v>1</v>
      </c>
      <c r="FK31" s="40">
        <f t="shared" si="35"/>
        <v>1</v>
      </c>
      <c r="FL31" s="40" t="str">
        <f t="shared" si="36"/>
        <v/>
      </c>
      <c r="FM31" s="40">
        <f t="shared" si="37"/>
        <v>1</v>
      </c>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9">
        <v>44299</v>
      </c>
      <c r="GS31" s="39">
        <v>44392</v>
      </c>
      <c r="GT31" s="39">
        <v>44483</v>
      </c>
      <c r="GU31" s="39"/>
      <c r="GV31" s="38"/>
      <c r="GW31" s="38"/>
      <c r="GX31" s="38"/>
      <c r="GY31" s="38"/>
      <c r="GZ31" s="38"/>
      <c r="HA31" s="38"/>
      <c r="HB31" s="38"/>
      <c r="HC31" s="38"/>
      <c r="HD31" s="38"/>
      <c r="HE31" s="38"/>
      <c r="HF31" s="38"/>
      <c r="HG31" s="38"/>
      <c r="HH31" s="40" t="str">
        <f t="shared" si="38"/>
        <v/>
      </c>
      <c r="HI31" s="40" t="str">
        <f t="shared" si="39"/>
        <v/>
      </c>
      <c r="HJ31" s="40" t="str">
        <f t="shared" si="40"/>
        <v/>
      </c>
      <c r="HK31" s="40" t="str">
        <f t="shared" si="41"/>
        <v/>
      </c>
      <c r="HL31" s="40" t="str">
        <f t="shared" si="42"/>
        <v/>
      </c>
      <c r="HM31" s="38"/>
      <c r="HN31" s="38"/>
      <c r="HO31" s="38">
        <f t="shared" si="43"/>
        <v>3</v>
      </c>
      <c r="HP31" s="38"/>
      <c r="HQ31" s="38" t="s">
        <v>2658</v>
      </c>
      <c r="HR31" s="38" t="s">
        <v>2575</v>
      </c>
      <c r="HS31" s="38" t="s">
        <v>2659</v>
      </c>
      <c r="HT31" s="38"/>
      <c r="HU31" s="41" t="s">
        <v>2660</v>
      </c>
      <c r="HV31" s="41" t="s">
        <v>2575</v>
      </c>
      <c r="HW31" s="41" t="s">
        <v>2661</v>
      </c>
      <c r="HX31" s="38"/>
      <c r="HY31" s="41" t="s">
        <v>2662</v>
      </c>
      <c r="HZ31" s="41" t="s">
        <v>2575</v>
      </c>
      <c r="IA31" s="42" t="s">
        <v>2615</v>
      </c>
      <c r="IB31" s="42"/>
      <c r="IC31" s="42"/>
      <c r="IG31" t="s">
        <v>2663</v>
      </c>
      <c r="IH31" s="38" t="s">
        <v>1333</v>
      </c>
    </row>
    <row r="32" spans="1:242" ht="15" customHeight="1" x14ac:dyDescent="0.25">
      <c r="A32" t="s">
        <v>2664</v>
      </c>
      <c r="B32" t="s">
        <v>1927</v>
      </c>
      <c r="C32" s="38" t="s">
        <v>2665</v>
      </c>
      <c r="D32" t="s">
        <v>2030</v>
      </c>
      <c r="E32" s="38" t="s">
        <v>598</v>
      </c>
      <c r="F32" s="38" t="s">
        <v>897</v>
      </c>
      <c r="G32" s="38" t="s">
        <v>664</v>
      </c>
      <c r="H32" s="38" t="s">
        <v>2666</v>
      </c>
      <c r="I32" s="38" t="s">
        <v>2667</v>
      </c>
      <c r="J32" s="38">
        <v>2</v>
      </c>
      <c r="K32" s="38">
        <v>4</v>
      </c>
      <c r="L32" s="38" t="s">
        <v>667</v>
      </c>
      <c r="M32" s="38">
        <v>2</v>
      </c>
      <c r="N32" s="38">
        <v>4</v>
      </c>
      <c r="O32" s="38" t="s">
        <v>667</v>
      </c>
      <c r="P32" s="38" t="s">
        <v>550</v>
      </c>
      <c r="Q32" s="38" t="s">
        <v>2668</v>
      </c>
      <c r="R32" s="38" t="s">
        <v>2669</v>
      </c>
      <c r="S32" s="38" t="s">
        <v>553</v>
      </c>
      <c r="T32" s="38" t="s">
        <v>2670</v>
      </c>
      <c r="U32" s="38" t="s">
        <v>855</v>
      </c>
      <c r="V32" s="38" t="s">
        <v>553</v>
      </c>
      <c r="W32" s="38" t="s">
        <v>556</v>
      </c>
      <c r="X32" s="38" t="s">
        <v>556</v>
      </c>
      <c r="Y32" s="38" t="s">
        <v>576</v>
      </c>
      <c r="Z32" s="38" t="s">
        <v>558</v>
      </c>
      <c r="AA32" s="38" t="s">
        <v>856</v>
      </c>
      <c r="AB32" s="38" t="s">
        <v>560</v>
      </c>
      <c r="AC32" s="38" t="s">
        <v>559</v>
      </c>
      <c r="AD32" s="38" t="s">
        <v>856</v>
      </c>
      <c r="AE32" s="38">
        <v>0</v>
      </c>
      <c r="AF32" s="38" t="s">
        <v>66</v>
      </c>
      <c r="AG32" s="38" t="s">
        <v>579</v>
      </c>
      <c r="AH32" s="38">
        <f t="shared" si="45"/>
        <v>9</v>
      </c>
      <c r="AI32" s="38">
        <v>3</v>
      </c>
      <c r="AJ32" s="38">
        <v>3</v>
      </c>
      <c r="AK32" s="38">
        <v>3</v>
      </c>
      <c r="AL32" s="38">
        <v>0</v>
      </c>
      <c r="AM32" s="38">
        <v>3</v>
      </c>
      <c r="AN32" s="38" t="s">
        <v>2671</v>
      </c>
      <c r="AO32" s="38">
        <v>3</v>
      </c>
      <c r="AP32" s="38" t="s">
        <v>2672</v>
      </c>
      <c r="AQ32" s="38">
        <v>3</v>
      </c>
      <c r="AR32" s="38" t="s">
        <v>2673</v>
      </c>
      <c r="AS32" s="38"/>
      <c r="AT32" s="38"/>
      <c r="AU32" s="39">
        <v>44299</v>
      </c>
      <c r="AV32" s="39">
        <v>44392</v>
      </c>
      <c r="AW32" s="39">
        <v>44483</v>
      </c>
      <c r="AX32" s="39"/>
      <c r="AY32" s="38" t="s">
        <v>72</v>
      </c>
      <c r="AZ32" s="38" t="s">
        <v>72</v>
      </c>
      <c r="BA32" s="38" t="s">
        <v>72</v>
      </c>
      <c r="BB32" s="38"/>
      <c r="BC32" s="38" t="s">
        <v>72</v>
      </c>
      <c r="BD32" s="38" t="s">
        <v>72</v>
      </c>
      <c r="BE32" s="38"/>
      <c r="BF32" s="38"/>
      <c r="BG32" s="38" t="s">
        <v>2674</v>
      </c>
      <c r="BH32" s="38" t="s">
        <v>2675</v>
      </c>
      <c r="BI32" s="38"/>
      <c r="BJ32" s="38"/>
      <c r="BK32" s="40">
        <f t="shared" si="23"/>
        <v>1</v>
      </c>
      <c r="BL32" s="40">
        <f t="shared" si="24"/>
        <v>1</v>
      </c>
      <c r="BM32" s="40">
        <f t="shared" si="25"/>
        <v>1</v>
      </c>
      <c r="BN32" s="40" t="str">
        <f t="shared" si="26"/>
        <v/>
      </c>
      <c r="BO32" s="40">
        <f t="shared" si="27"/>
        <v>1</v>
      </c>
      <c r="BP32" s="38" t="s">
        <v>2676</v>
      </c>
      <c r="BQ32" s="38" t="s">
        <v>2677</v>
      </c>
      <c r="BR32" s="38" t="s">
        <v>553</v>
      </c>
      <c r="BS32" s="38" t="s">
        <v>2678</v>
      </c>
      <c r="BT32" s="38" t="s">
        <v>555</v>
      </c>
      <c r="BU32" s="38" t="s">
        <v>556</v>
      </c>
      <c r="BV32" s="38" t="s">
        <v>556</v>
      </c>
      <c r="BW32" s="38" t="s">
        <v>556</v>
      </c>
      <c r="BX32" s="38" t="s">
        <v>576</v>
      </c>
      <c r="BY32" s="38" t="s">
        <v>558</v>
      </c>
      <c r="BZ32" s="38" t="s">
        <v>856</v>
      </c>
      <c r="CA32" s="38" t="s">
        <v>560</v>
      </c>
      <c r="CB32" s="38" t="s">
        <v>559</v>
      </c>
      <c r="CC32" s="38" t="s">
        <v>856</v>
      </c>
      <c r="CD32" s="38">
        <v>0</v>
      </c>
      <c r="CE32" s="38" t="s">
        <v>66</v>
      </c>
      <c r="CF32" s="38" t="s">
        <v>579</v>
      </c>
      <c r="CG32" s="38">
        <f>SUM(CH32:CK32)</f>
        <v>9</v>
      </c>
      <c r="CH32" s="38">
        <v>3</v>
      </c>
      <c r="CI32" s="38">
        <v>3</v>
      </c>
      <c r="CJ32" s="38">
        <v>3</v>
      </c>
      <c r="CK32" s="38">
        <v>0</v>
      </c>
      <c r="CL32" s="38">
        <v>3</v>
      </c>
      <c r="CM32" s="38" t="s">
        <v>2679</v>
      </c>
      <c r="CN32" s="38">
        <v>3</v>
      </c>
      <c r="CO32" s="38" t="s">
        <v>2680</v>
      </c>
      <c r="CP32" s="38">
        <v>3</v>
      </c>
      <c r="CQ32" s="38" t="s">
        <v>2681</v>
      </c>
      <c r="CR32" s="38"/>
      <c r="CS32" s="38"/>
      <c r="CT32" s="39">
        <v>44299</v>
      </c>
      <c r="CU32" s="39">
        <v>44392</v>
      </c>
      <c r="CV32" s="39">
        <v>44483</v>
      </c>
      <c r="CW32" s="39"/>
      <c r="CX32" s="38" t="s">
        <v>72</v>
      </c>
      <c r="CY32" s="38" t="s">
        <v>72</v>
      </c>
      <c r="CZ32" s="38" t="s">
        <v>72</v>
      </c>
      <c r="DA32" s="38"/>
      <c r="DB32" s="38" t="s">
        <v>72</v>
      </c>
      <c r="DC32" s="38" t="s">
        <v>72</v>
      </c>
      <c r="DD32" s="38"/>
      <c r="DE32" s="38"/>
      <c r="DF32" s="38" t="s">
        <v>2682</v>
      </c>
      <c r="DG32" s="38" t="s">
        <v>2683</v>
      </c>
      <c r="DH32" s="38"/>
      <c r="DI32" s="38"/>
      <c r="DJ32" s="40">
        <f t="shared" si="28"/>
        <v>1</v>
      </c>
      <c r="DK32" s="40">
        <f t="shared" si="29"/>
        <v>1</v>
      </c>
      <c r="DL32" s="40">
        <f t="shared" si="30"/>
        <v>1</v>
      </c>
      <c r="DM32" s="40" t="str">
        <f t="shared" si="31"/>
        <v/>
      </c>
      <c r="DN32" s="40">
        <f t="shared" si="32"/>
        <v>1</v>
      </c>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9">
        <v>44299</v>
      </c>
      <c r="ET32" s="39">
        <v>44392</v>
      </c>
      <c r="EU32" s="39">
        <v>44483</v>
      </c>
      <c r="EV32" s="39"/>
      <c r="EW32" s="38"/>
      <c r="EX32" s="38"/>
      <c r="EY32" s="38"/>
      <c r="EZ32" s="38"/>
      <c r="FA32" s="38"/>
      <c r="FB32" s="38"/>
      <c r="FC32" s="38"/>
      <c r="FD32" s="38"/>
      <c r="FE32" s="38"/>
      <c r="FF32" s="38"/>
      <c r="FG32" s="38"/>
      <c r="FH32" s="38"/>
      <c r="FI32" s="40" t="str">
        <f t="shared" si="33"/>
        <v/>
      </c>
      <c r="FJ32" s="40" t="str">
        <f t="shared" si="34"/>
        <v/>
      </c>
      <c r="FK32" s="40" t="str">
        <f t="shared" si="35"/>
        <v/>
      </c>
      <c r="FL32" s="40" t="str">
        <f t="shared" si="36"/>
        <v/>
      </c>
      <c r="FM32" s="40" t="str">
        <f t="shared" si="37"/>
        <v/>
      </c>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9">
        <v>44299</v>
      </c>
      <c r="GS32" s="39">
        <v>44392</v>
      </c>
      <c r="GT32" s="39">
        <v>44483</v>
      </c>
      <c r="GU32" s="39"/>
      <c r="GV32" s="38"/>
      <c r="GW32" s="38"/>
      <c r="GX32" s="38"/>
      <c r="GY32" s="38"/>
      <c r="GZ32" s="38"/>
      <c r="HA32" s="38"/>
      <c r="HB32" s="38"/>
      <c r="HC32" s="38"/>
      <c r="HD32" s="38"/>
      <c r="HE32" s="38"/>
      <c r="HF32" s="38"/>
      <c r="HG32" s="38"/>
      <c r="HH32" s="40" t="str">
        <f t="shared" si="38"/>
        <v/>
      </c>
      <c r="HI32" s="40" t="str">
        <f t="shared" si="39"/>
        <v/>
      </c>
      <c r="HJ32" s="40" t="str">
        <f t="shared" si="40"/>
        <v/>
      </c>
      <c r="HK32" s="40" t="str">
        <f t="shared" si="41"/>
        <v/>
      </c>
      <c r="HL32" s="40" t="str">
        <f t="shared" si="42"/>
        <v/>
      </c>
      <c r="HM32" s="38"/>
      <c r="HN32" s="38"/>
      <c r="HO32" s="38">
        <f t="shared" si="43"/>
        <v>2</v>
      </c>
      <c r="HP32" s="38"/>
      <c r="HQ32" s="38" t="s">
        <v>2684</v>
      </c>
      <c r="HR32" t="s">
        <v>2675</v>
      </c>
      <c r="HS32" s="38" t="s">
        <v>2685</v>
      </c>
      <c r="HT32" s="38"/>
      <c r="HU32" s="41" t="s">
        <v>2686</v>
      </c>
      <c r="HV32" s="41" t="s">
        <v>2575</v>
      </c>
      <c r="HW32" s="41" t="s">
        <v>2687</v>
      </c>
      <c r="HX32" s="38"/>
      <c r="HY32" s="41"/>
      <c r="HZ32" s="41"/>
      <c r="IA32" s="42"/>
      <c r="IB32" s="42"/>
      <c r="IC32" s="42"/>
      <c r="IG32" t="s">
        <v>2688</v>
      </c>
      <c r="IH32" s="38" t="s">
        <v>978</v>
      </c>
    </row>
    <row r="33" spans="1:242" ht="15" customHeight="1" x14ac:dyDescent="0.25">
      <c r="A33" t="s">
        <v>2689</v>
      </c>
      <c r="B33" t="s">
        <v>1927</v>
      </c>
      <c r="C33" s="38" t="s">
        <v>2690</v>
      </c>
      <c r="D33" t="s">
        <v>2030</v>
      </c>
      <c r="E33" s="38" t="s">
        <v>598</v>
      </c>
      <c r="F33" s="38" t="s">
        <v>897</v>
      </c>
      <c r="G33" s="38" t="s">
        <v>664</v>
      </c>
      <c r="H33" s="38" t="s">
        <v>2691</v>
      </c>
      <c r="I33" s="38" t="s">
        <v>2692</v>
      </c>
      <c r="J33" s="38">
        <v>2</v>
      </c>
      <c r="K33" s="38">
        <v>5</v>
      </c>
      <c r="L33" s="38" t="s">
        <v>548</v>
      </c>
      <c r="M33" s="38">
        <v>1</v>
      </c>
      <c r="N33" s="38">
        <v>5</v>
      </c>
      <c r="O33" s="38" t="s">
        <v>548</v>
      </c>
      <c r="P33" s="38" t="s">
        <v>550</v>
      </c>
      <c r="Q33" s="38" t="s">
        <v>2693</v>
      </c>
      <c r="R33" s="38" t="s">
        <v>2694</v>
      </c>
      <c r="S33" s="38" t="s">
        <v>553</v>
      </c>
      <c r="T33" s="38" t="s">
        <v>2695</v>
      </c>
      <c r="U33" s="38" t="s">
        <v>555</v>
      </c>
      <c r="V33" s="38" t="s">
        <v>556</v>
      </c>
      <c r="W33" s="38" t="s">
        <v>556</v>
      </c>
      <c r="X33" s="38" t="s">
        <v>556</v>
      </c>
      <c r="Y33" s="38" t="s">
        <v>618</v>
      </c>
      <c r="Z33" s="38" t="s">
        <v>558</v>
      </c>
      <c r="AA33" s="38" t="s">
        <v>559</v>
      </c>
      <c r="AB33" s="38" t="s">
        <v>560</v>
      </c>
      <c r="AC33" s="38" t="s">
        <v>559</v>
      </c>
      <c r="AD33" s="38" t="s">
        <v>559</v>
      </c>
      <c r="AE33" s="38">
        <v>100</v>
      </c>
      <c r="AF33" s="38" t="s">
        <v>66</v>
      </c>
      <c r="AG33" s="38" t="s">
        <v>561</v>
      </c>
      <c r="AH33" s="38">
        <f t="shared" si="45"/>
        <v>1</v>
      </c>
      <c r="AI33" s="38">
        <v>0</v>
      </c>
      <c r="AJ33" s="38">
        <v>1</v>
      </c>
      <c r="AK33" s="38">
        <v>0</v>
      </c>
      <c r="AL33" s="38">
        <v>0</v>
      </c>
      <c r="AM33" s="38">
        <v>0</v>
      </c>
      <c r="AN33" s="38" t="s">
        <v>2696</v>
      </c>
      <c r="AO33" s="38">
        <v>0</v>
      </c>
      <c r="AP33" s="38" t="s">
        <v>2696</v>
      </c>
      <c r="AQ33" s="38">
        <v>0</v>
      </c>
      <c r="AR33" s="38" t="s">
        <v>2697</v>
      </c>
      <c r="AS33" s="38"/>
      <c r="AT33" s="38"/>
      <c r="AU33" s="39">
        <v>44299</v>
      </c>
      <c r="AV33" s="39">
        <v>44392</v>
      </c>
      <c r="AW33" s="39">
        <v>44483</v>
      </c>
      <c r="AX33" s="39"/>
      <c r="AY33" s="38" t="s">
        <v>96</v>
      </c>
      <c r="AZ33" s="38" t="s">
        <v>794</v>
      </c>
      <c r="BA33" s="38" t="s">
        <v>72</v>
      </c>
      <c r="BB33" s="38"/>
      <c r="BC33" s="38" t="s">
        <v>96</v>
      </c>
      <c r="BD33" s="38" t="s">
        <v>794</v>
      </c>
      <c r="BE33" s="38"/>
      <c r="BF33" s="38"/>
      <c r="BG33" s="38" t="s">
        <v>2698</v>
      </c>
      <c r="BH33" s="38" t="s">
        <v>2699</v>
      </c>
      <c r="BI33" s="38"/>
      <c r="BJ33" s="38"/>
      <c r="BK33" s="40" t="str">
        <f t="shared" si="23"/>
        <v/>
      </c>
      <c r="BL33" s="40">
        <f t="shared" si="24"/>
        <v>0</v>
      </c>
      <c r="BM33" s="40" t="str">
        <f t="shared" si="25"/>
        <v/>
      </c>
      <c r="BN33" s="40" t="str">
        <f t="shared" si="26"/>
        <v/>
      </c>
      <c r="BO33" s="40">
        <f t="shared" si="27"/>
        <v>0</v>
      </c>
      <c r="BP33" s="38" t="s">
        <v>2700</v>
      </c>
      <c r="BQ33" s="38" t="s">
        <v>2701</v>
      </c>
      <c r="BR33" s="38" t="s">
        <v>553</v>
      </c>
      <c r="BS33" s="38" t="s">
        <v>2702</v>
      </c>
      <c r="BT33" s="38" t="s">
        <v>555</v>
      </c>
      <c r="BU33" s="38" t="s">
        <v>556</v>
      </c>
      <c r="BV33" s="38" t="s">
        <v>556</v>
      </c>
      <c r="BW33" s="38" t="s">
        <v>556</v>
      </c>
      <c r="BX33" s="38" t="s">
        <v>610</v>
      </c>
      <c r="BY33" s="38" t="s">
        <v>558</v>
      </c>
      <c r="BZ33" s="38" t="s">
        <v>559</v>
      </c>
      <c r="CA33" s="38" t="s">
        <v>560</v>
      </c>
      <c r="CB33" s="38" t="s">
        <v>559</v>
      </c>
      <c r="CC33" s="38" t="s">
        <v>559</v>
      </c>
      <c r="CD33" s="38">
        <v>100</v>
      </c>
      <c r="CE33" s="38" t="s">
        <v>66</v>
      </c>
      <c r="CF33" s="38" t="s">
        <v>579</v>
      </c>
      <c r="CG33" s="38">
        <f>SUM(CH33:CK33)</f>
        <v>2</v>
      </c>
      <c r="CH33" s="38">
        <v>2</v>
      </c>
      <c r="CI33" s="38">
        <v>0</v>
      </c>
      <c r="CJ33" s="38">
        <v>0</v>
      </c>
      <c r="CK33" s="38">
        <v>0</v>
      </c>
      <c r="CL33" s="38">
        <v>2</v>
      </c>
      <c r="CM33" s="38" t="s">
        <v>2703</v>
      </c>
      <c r="CN33" s="38">
        <v>0</v>
      </c>
      <c r="CO33" s="38" t="s">
        <v>2704</v>
      </c>
      <c r="CP33" s="38">
        <v>0</v>
      </c>
      <c r="CQ33" s="38" t="s">
        <v>2705</v>
      </c>
      <c r="CR33" s="38"/>
      <c r="CS33" s="38"/>
      <c r="CT33" s="39">
        <v>44299</v>
      </c>
      <c r="CU33" s="39">
        <v>44392</v>
      </c>
      <c r="CV33" s="39">
        <v>44483</v>
      </c>
      <c r="CW33" s="39"/>
      <c r="CX33" s="38" t="s">
        <v>72</v>
      </c>
      <c r="CY33" s="38" t="s">
        <v>96</v>
      </c>
      <c r="CZ33" s="38" t="s">
        <v>72</v>
      </c>
      <c r="DA33" s="38"/>
      <c r="DB33" s="38" t="s">
        <v>72</v>
      </c>
      <c r="DC33" s="38" t="s">
        <v>96</v>
      </c>
      <c r="DD33" s="38"/>
      <c r="DE33" s="38"/>
      <c r="DF33" s="38" t="s">
        <v>2706</v>
      </c>
      <c r="DG33" s="38" t="s">
        <v>2707</v>
      </c>
      <c r="DH33" s="38"/>
      <c r="DI33" s="38"/>
      <c r="DJ33" s="40">
        <f t="shared" si="28"/>
        <v>1</v>
      </c>
      <c r="DK33" s="40" t="str">
        <f t="shared" si="29"/>
        <v/>
      </c>
      <c r="DL33" s="40" t="str">
        <f t="shared" si="30"/>
        <v/>
      </c>
      <c r="DM33" s="40" t="str">
        <f t="shared" si="31"/>
        <v/>
      </c>
      <c r="DN33" s="40">
        <f t="shared" si="32"/>
        <v>1</v>
      </c>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9">
        <v>44299</v>
      </c>
      <c r="ET33" s="39">
        <v>44392</v>
      </c>
      <c r="EU33" s="39">
        <v>44483</v>
      </c>
      <c r="EV33" s="39"/>
      <c r="EW33" s="38"/>
      <c r="EX33" s="38"/>
      <c r="EY33" s="38"/>
      <c r="EZ33" s="38"/>
      <c r="FA33" s="38"/>
      <c r="FB33" s="38"/>
      <c r="FC33" s="38"/>
      <c r="FD33" s="38"/>
      <c r="FE33" s="38"/>
      <c r="FF33" s="38"/>
      <c r="FG33" s="38"/>
      <c r="FH33" s="38"/>
      <c r="FI33" s="40" t="str">
        <f t="shared" si="33"/>
        <v/>
      </c>
      <c r="FJ33" s="40" t="str">
        <f t="shared" si="34"/>
        <v/>
      </c>
      <c r="FK33" s="40" t="str">
        <f t="shared" si="35"/>
        <v/>
      </c>
      <c r="FL33" s="40" t="str">
        <f t="shared" si="36"/>
        <v/>
      </c>
      <c r="FM33" s="40" t="str">
        <f t="shared" si="37"/>
        <v/>
      </c>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9">
        <v>44299</v>
      </c>
      <c r="GS33" s="39">
        <v>44392</v>
      </c>
      <c r="GT33" s="39">
        <v>44483</v>
      </c>
      <c r="GU33" s="39"/>
      <c r="GV33" s="38"/>
      <c r="GW33" s="38"/>
      <c r="GX33" s="38"/>
      <c r="GY33" s="38"/>
      <c r="GZ33" s="38"/>
      <c r="HA33" s="38"/>
      <c r="HB33" s="38"/>
      <c r="HC33" s="38"/>
      <c r="HD33" s="38"/>
      <c r="HE33" s="38"/>
      <c r="HF33" s="38"/>
      <c r="HG33" s="38"/>
      <c r="HH33" s="40" t="str">
        <f t="shared" si="38"/>
        <v/>
      </c>
      <c r="HI33" s="40" t="str">
        <f t="shared" si="39"/>
        <v/>
      </c>
      <c r="HJ33" s="40" t="str">
        <f t="shared" si="40"/>
        <v/>
      </c>
      <c r="HK33" s="40" t="str">
        <f t="shared" si="41"/>
        <v/>
      </c>
      <c r="HL33" s="40" t="str">
        <f t="shared" si="42"/>
        <v/>
      </c>
      <c r="HM33" s="38"/>
      <c r="HN33" s="38"/>
      <c r="HO33" s="38">
        <f t="shared" si="43"/>
        <v>2</v>
      </c>
      <c r="HP33" s="38"/>
      <c r="HQ33" s="38" t="s">
        <v>96</v>
      </c>
      <c r="HR33" s="38" t="s">
        <v>2708</v>
      </c>
      <c r="HS33" s="38" t="s">
        <v>2709</v>
      </c>
      <c r="HT33" s="38"/>
      <c r="HU33" s="41" t="s">
        <v>2710</v>
      </c>
      <c r="HV33" s="41" t="s">
        <v>2711</v>
      </c>
      <c r="HW33" s="41" t="s">
        <v>2712</v>
      </c>
      <c r="HX33" s="38"/>
      <c r="HY33" s="41"/>
      <c r="HZ33" s="41"/>
      <c r="IA33" s="42"/>
      <c r="IB33" s="42"/>
      <c r="IC33" s="42"/>
      <c r="IG33" t="s">
        <v>2713</v>
      </c>
      <c r="IH33" s="38" t="s">
        <v>932</v>
      </c>
    </row>
    <row r="34" spans="1:242" ht="15" customHeight="1" x14ac:dyDescent="0.25">
      <c r="A34" t="s">
        <v>2714</v>
      </c>
      <c r="B34" t="s">
        <v>1927</v>
      </c>
      <c r="C34" s="38" t="s">
        <v>2715</v>
      </c>
      <c r="D34" t="s">
        <v>1928</v>
      </c>
      <c r="E34" s="38" t="s">
        <v>598</v>
      </c>
      <c r="F34" s="38" t="s">
        <v>599</v>
      </c>
      <c r="G34" s="38" t="s">
        <v>664</v>
      </c>
      <c r="H34" s="38" t="s">
        <v>2716</v>
      </c>
      <c r="I34" s="38" t="s">
        <v>2717</v>
      </c>
      <c r="J34" s="38">
        <v>2</v>
      </c>
      <c r="K34" s="38">
        <v>4</v>
      </c>
      <c r="L34" s="38" t="s">
        <v>667</v>
      </c>
      <c r="M34" s="38">
        <v>1</v>
      </c>
      <c r="N34" s="38">
        <v>2</v>
      </c>
      <c r="O34" s="38" t="s">
        <v>603</v>
      </c>
      <c r="P34" s="38" t="s">
        <v>550</v>
      </c>
      <c r="Q34" s="38" t="s">
        <v>2718</v>
      </c>
      <c r="R34" s="38" t="s">
        <v>2719</v>
      </c>
      <c r="S34" s="38" t="s">
        <v>553</v>
      </c>
      <c r="T34" s="38" t="s">
        <v>2720</v>
      </c>
      <c r="U34" s="38" t="s">
        <v>555</v>
      </c>
      <c r="V34" s="38" t="s">
        <v>556</v>
      </c>
      <c r="W34" s="38" t="s">
        <v>556</v>
      </c>
      <c r="X34" s="38" t="s">
        <v>556</v>
      </c>
      <c r="Y34" s="38" t="s">
        <v>557</v>
      </c>
      <c r="Z34" s="38" t="s">
        <v>558</v>
      </c>
      <c r="AA34" s="38" t="s">
        <v>559</v>
      </c>
      <c r="AB34" s="38" t="s">
        <v>560</v>
      </c>
      <c r="AC34" s="38" t="s">
        <v>559</v>
      </c>
      <c r="AD34" s="38" t="s">
        <v>559</v>
      </c>
      <c r="AE34" s="38">
        <v>100</v>
      </c>
      <c r="AF34" s="38" t="s">
        <v>66</v>
      </c>
      <c r="AG34" s="38" t="s">
        <v>553</v>
      </c>
      <c r="AH34" s="38">
        <f t="shared" si="45"/>
        <v>4</v>
      </c>
      <c r="AI34" s="38">
        <v>1</v>
      </c>
      <c r="AJ34" s="38">
        <v>1</v>
      </c>
      <c r="AK34" s="38">
        <v>1</v>
      </c>
      <c r="AL34" s="38">
        <v>1</v>
      </c>
      <c r="AM34" s="38">
        <v>1</v>
      </c>
      <c r="AN34" s="38" t="s">
        <v>2721</v>
      </c>
      <c r="AO34" s="38">
        <v>1</v>
      </c>
      <c r="AP34" s="38" t="s">
        <v>2722</v>
      </c>
      <c r="AQ34" s="38">
        <v>1</v>
      </c>
      <c r="AR34" s="38" t="s">
        <v>2723</v>
      </c>
      <c r="AS34" s="38"/>
      <c r="AT34" s="38"/>
      <c r="AU34" s="39">
        <v>44298</v>
      </c>
      <c r="AV34" s="39">
        <v>44387</v>
      </c>
      <c r="AW34" s="39">
        <v>44480</v>
      </c>
      <c r="AX34" s="39"/>
      <c r="AY34" s="38" t="s">
        <v>72</v>
      </c>
      <c r="AZ34" s="38" t="s">
        <v>72</v>
      </c>
      <c r="BA34" s="38" t="s">
        <v>72</v>
      </c>
      <c r="BB34" s="38"/>
      <c r="BC34" s="38" t="s">
        <v>72</v>
      </c>
      <c r="BD34" s="38" t="s">
        <v>72</v>
      </c>
      <c r="BE34" s="38"/>
      <c r="BF34" s="38"/>
      <c r="BG34" s="38" t="s">
        <v>2724</v>
      </c>
      <c r="BH34" s="38" t="s">
        <v>2725</v>
      </c>
      <c r="BI34" s="38"/>
      <c r="BJ34" s="38"/>
      <c r="BK34" s="40">
        <f t="shared" si="23"/>
        <v>1</v>
      </c>
      <c r="BL34" s="40">
        <f t="shared" si="24"/>
        <v>1</v>
      </c>
      <c r="BM34" s="40">
        <f t="shared" si="25"/>
        <v>1</v>
      </c>
      <c r="BN34" s="40">
        <f t="shared" si="26"/>
        <v>0</v>
      </c>
      <c r="BO34" s="40">
        <f t="shared" si="27"/>
        <v>0.75</v>
      </c>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9">
        <v>44298</v>
      </c>
      <c r="CU34" s="39">
        <v>44387</v>
      </c>
      <c r="CV34" s="39">
        <v>44480</v>
      </c>
      <c r="CW34" s="39"/>
      <c r="CX34" s="38"/>
      <c r="CY34" s="38"/>
      <c r="CZ34" s="38"/>
      <c r="DA34" s="38"/>
      <c r="DB34" s="38"/>
      <c r="DC34" s="38"/>
      <c r="DD34" s="38"/>
      <c r="DE34" s="38"/>
      <c r="DF34" s="38"/>
      <c r="DG34" s="38"/>
      <c r="DH34" s="38"/>
      <c r="DI34" s="38"/>
      <c r="DJ34" s="40" t="str">
        <f t="shared" si="28"/>
        <v/>
      </c>
      <c r="DK34" s="40" t="str">
        <f t="shared" si="29"/>
        <v/>
      </c>
      <c r="DL34" s="40" t="str">
        <f t="shared" si="30"/>
        <v/>
      </c>
      <c r="DM34" s="40" t="str">
        <f t="shared" si="31"/>
        <v/>
      </c>
      <c r="DN34" s="40" t="str">
        <f t="shared" si="32"/>
        <v/>
      </c>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9">
        <v>44298</v>
      </c>
      <c r="ET34" s="39">
        <v>44387</v>
      </c>
      <c r="EU34" s="39">
        <v>44480</v>
      </c>
      <c r="EV34" s="39"/>
      <c r="EW34" s="38"/>
      <c r="EX34" s="38"/>
      <c r="EY34" s="38"/>
      <c r="EZ34" s="38"/>
      <c r="FA34" s="38"/>
      <c r="FB34" s="38"/>
      <c r="FC34" s="38"/>
      <c r="FD34" s="38"/>
      <c r="FE34" s="38"/>
      <c r="FF34" s="38"/>
      <c r="FG34" s="38"/>
      <c r="FH34" s="38"/>
      <c r="FI34" s="40" t="str">
        <f t="shared" si="33"/>
        <v/>
      </c>
      <c r="FJ34" s="40" t="str">
        <f t="shared" si="34"/>
        <v/>
      </c>
      <c r="FK34" s="40" t="str">
        <f t="shared" si="35"/>
        <v/>
      </c>
      <c r="FL34" s="40" t="str">
        <f t="shared" si="36"/>
        <v/>
      </c>
      <c r="FM34" s="40" t="str">
        <f t="shared" si="37"/>
        <v/>
      </c>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9">
        <v>44298</v>
      </c>
      <c r="GS34" s="39">
        <v>44387</v>
      </c>
      <c r="GT34" s="39">
        <v>44480</v>
      </c>
      <c r="GU34" s="39"/>
      <c r="GV34" s="38"/>
      <c r="GW34" s="38"/>
      <c r="GX34" s="38"/>
      <c r="GY34" s="38"/>
      <c r="GZ34" s="38"/>
      <c r="HA34" s="38"/>
      <c r="HB34" s="38"/>
      <c r="HC34" s="38"/>
      <c r="HD34" s="38"/>
      <c r="HE34" s="38"/>
      <c r="HF34" s="38"/>
      <c r="HG34" s="38"/>
      <c r="HH34" s="40" t="str">
        <f t="shared" si="38"/>
        <v/>
      </c>
      <c r="HI34" s="40" t="str">
        <f t="shared" si="39"/>
        <v/>
      </c>
      <c r="HJ34" s="40" t="str">
        <f t="shared" si="40"/>
        <v/>
      </c>
      <c r="HK34" s="40" t="str">
        <f t="shared" si="41"/>
        <v/>
      </c>
      <c r="HL34" s="40" t="str">
        <f t="shared" si="42"/>
        <v/>
      </c>
      <c r="HM34" s="38"/>
      <c r="HN34" s="38"/>
      <c r="HO34" s="38">
        <f t="shared" si="43"/>
        <v>1</v>
      </c>
      <c r="HP34" s="38"/>
      <c r="HQ34" s="41" t="s">
        <v>2726</v>
      </c>
      <c r="HR34" s="41" t="s">
        <v>2727</v>
      </c>
      <c r="HS34" t="s">
        <v>2728</v>
      </c>
      <c r="HU34" s="42"/>
      <c r="HV34" s="42"/>
      <c r="HW34" s="42"/>
      <c r="HY34" s="42"/>
      <c r="HZ34" s="42"/>
      <c r="IA34" s="42"/>
      <c r="IB34" s="42"/>
      <c r="IC34" s="42"/>
      <c r="IG34" t="s">
        <v>2729</v>
      </c>
      <c r="IH34" s="38" t="s">
        <v>661</v>
      </c>
    </row>
    <row r="35" spans="1:242" ht="15" customHeight="1" x14ac:dyDescent="0.25">
      <c r="A35" t="s">
        <v>2730</v>
      </c>
      <c r="B35" t="s">
        <v>1927</v>
      </c>
      <c r="C35" s="38" t="s">
        <v>2731</v>
      </c>
      <c r="D35" t="s">
        <v>1928</v>
      </c>
      <c r="E35" s="38" t="s">
        <v>598</v>
      </c>
      <c r="F35" s="38" t="s">
        <v>599</v>
      </c>
      <c r="G35" s="38" t="s">
        <v>545</v>
      </c>
      <c r="H35" s="38" t="s">
        <v>2732</v>
      </c>
      <c r="I35" s="38" t="s">
        <v>2717</v>
      </c>
      <c r="J35" s="38">
        <v>2</v>
      </c>
      <c r="K35" s="38">
        <v>4</v>
      </c>
      <c r="L35" s="38" t="s">
        <v>667</v>
      </c>
      <c r="M35" s="38">
        <v>1</v>
      </c>
      <c r="N35" s="38">
        <v>2</v>
      </c>
      <c r="O35" s="38" t="s">
        <v>603</v>
      </c>
      <c r="P35" s="38" t="s">
        <v>550</v>
      </c>
      <c r="Q35" s="38" t="s">
        <v>2733</v>
      </c>
      <c r="R35" s="38" t="s">
        <v>2734</v>
      </c>
      <c r="S35" s="38" t="s">
        <v>553</v>
      </c>
      <c r="T35" s="38" t="s">
        <v>2735</v>
      </c>
      <c r="U35" s="38" t="s">
        <v>555</v>
      </c>
      <c r="V35" s="38" t="s">
        <v>556</v>
      </c>
      <c r="W35" s="38" t="s">
        <v>556</v>
      </c>
      <c r="X35" s="38" t="s">
        <v>556</v>
      </c>
      <c r="Y35" s="38" t="s">
        <v>846</v>
      </c>
      <c r="Z35" s="38" t="s">
        <v>558</v>
      </c>
      <c r="AA35" s="38" t="s">
        <v>559</v>
      </c>
      <c r="AB35" s="38" t="s">
        <v>560</v>
      </c>
      <c r="AC35" s="38" t="s">
        <v>559</v>
      </c>
      <c r="AD35" s="38" t="s">
        <v>559</v>
      </c>
      <c r="AE35" s="38">
        <v>100</v>
      </c>
      <c r="AF35" s="38" t="s">
        <v>66</v>
      </c>
      <c r="AG35" s="38" t="s">
        <v>553</v>
      </c>
      <c r="AH35" s="38">
        <f t="shared" si="45"/>
        <v>6</v>
      </c>
      <c r="AI35" s="38">
        <v>1</v>
      </c>
      <c r="AJ35" s="38">
        <v>2</v>
      </c>
      <c r="AK35" s="38">
        <v>1</v>
      </c>
      <c r="AL35" s="38">
        <v>2</v>
      </c>
      <c r="AM35" s="38">
        <v>1</v>
      </c>
      <c r="AN35" s="38" t="s">
        <v>2736</v>
      </c>
      <c r="AO35" s="38">
        <v>3</v>
      </c>
      <c r="AP35" s="38" t="s">
        <v>2737</v>
      </c>
      <c r="AQ35" s="38">
        <v>2</v>
      </c>
      <c r="AR35" s="38" t="s">
        <v>2738</v>
      </c>
      <c r="AS35" s="38"/>
      <c r="AT35" s="38"/>
      <c r="AU35" s="39">
        <v>44298</v>
      </c>
      <c r="AV35" s="39">
        <v>44387</v>
      </c>
      <c r="AW35" s="39">
        <v>44483</v>
      </c>
      <c r="AX35" s="39"/>
      <c r="AY35" s="38" t="s">
        <v>72</v>
      </c>
      <c r="AZ35" s="38" t="s">
        <v>72</v>
      </c>
      <c r="BA35" s="38" t="s">
        <v>72</v>
      </c>
      <c r="BB35" s="38"/>
      <c r="BC35" s="38" t="s">
        <v>72</v>
      </c>
      <c r="BD35" s="38" t="s">
        <v>72</v>
      </c>
      <c r="BE35" s="38"/>
      <c r="BF35" s="38"/>
      <c r="BG35" s="38" t="s">
        <v>2739</v>
      </c>
      <c r="BH35" s="38" t="s">
        <v>2740</v>
      </c>
      <c r="BI35" s="38"/>
      <c r="BJ35" s="38"/>
      <c r="BK35" s="40">
        <f t="shared" si="23"/>
        <v>1</v>
      </c>
      <c r="BL35" s="40">
        <f t="shared" si="24"/>
        <v>1</v>
      </c>
      <c r="BM35" s="40">
        <f t="shared" si="25"/>
        <v>1</v>
      </c>
      <c r="BN35" s="40">
        <f t="shared" si="26"/>
        <v>0</v>
      </c>
      <c r="BO35" s="40">
        <f t="shared" si="27"/>
        <v>1</v>
      </c>
      <c r="BP35" s="38" t="s">
        <v>2741</v>
      </c>
      <c r="BQ35" s="38" t="s">
        <v>2742</v>
      </c>
      <c r="BR35" s="38" t="s">
        <v>553</v>
      </c>
      <c r="BS35" s="38" t="s">
        <v>2743</v>
      </c>
      <c r="BT35" s="38" t="s">
        <v>555</v>
      </c>
      <c r="BU35" s="38" t="s">
        <v>556</v>
      </c>
      <c r="BV35" s="38" t="s">
        <v>556</v>
      </c>
      <c r="BW35" s="38" t="s">
        <v>556</v>
      </c>
      <c r="BX35" s="38" t="s">
        <v>610</v>
      </c>
      <c r="BY35" s="38" t="s">
        <v>558</v>
      </c>
      <c r="BZ35" s="38" t="s">
        <v>559</v>
      </c>
      <c r="CA35" s="38" t="s">
        <v>560</v>
      </c>
      <c r="CB35" s="38" t="s">
        <v>559</v>
      </c>
      <c r="CC35" s="38" t="s">
        <v>559</v>
      </c>
      <c r="CD35" s="38">
        <v>100</v>
      </c>
      <c r="CE35" s="38" t="s">
        <v>66</v>
      </c>
      <c r="CF35" s="38" t="s">
        <v>553</v>
      </c>
      <c r="CG35" s="38">
        <v>12</v>
      </c>
      <c r="CH35" s="38">
        <v>3</v>
      </c>
      <c r="CI35" s="38">
        <v>3</v>
      </c>
      <c r="CJ35" s="38">
        <v>3</v>
      </c>
      <c r="CK35" s="38">
        <v>3</v>
      </c>
      <c r="CL35" s="38">
        <v>3</v>
      </c>
      <c r="CM35" s="38" t="s">
        <v>2744</v>
      </c>
      <c r="CN35" s="38">
        <v>3</v>
      </c>
      <c r="CO35" s="38" t="s">
        <v>2745</v>
      </c>
      <c r="CP35" s="38">
        <v>3</v>
      </c>
      <c r="CQ35" s="38" t="s">
        <v>2746</v>
      </c>
      <c r="CR35" s="38"/>
      <c r="CS35" s="38"/>
      <c r="CT35" s="39">
        <v>44298</v>
      </c>
      <c r="CU35" s="39">
        <v>44387</v>
      </c>
      <c r="CV35" s="39">
        <v>44483</v>
      </c>
      <c r="CW35" s="39"/>
      <c r="CX35" s="38" t="s">
        <v>72</v>
      </c>
      <c r="CY35" s="38" t="s">
        <v>72</v>
      </c>
      <c r="CZ35" s="38" t="s">
        <v>72</v>
      </c>
      <c r="DA35" s="38"/>
      <c r="DB35" s="38" t="s">
        <v>72</v>
      </c>
      <c r="DC35" s="38" t="s">
        <v>72</v>
      </c>
      <c r="DD35" s="38"/>
      <c r="DE35" s="38"/>
      <c r="DF35" s="38" t="s">
        <v>2747</v>
      </c>
      <c r="DG35" s="38" t="s">
        <v>2748</v>
      </c>
      <c r="DH35" s="38"/>
      <c r="DI35" s="38"/>
      <c r="DJ35" s="40">
        <f t="shared" si="28"/>
        <v>1</v>
      </c>
      <c r="DK35" s="40">
        <f t="shared" si="29"/>
        <v>1</v>
      </c>
      <c r="DL35" s="40">
        <f t="shared" si="30"/>
        <v>1</v>
      </c>
      <c r="DM35" s="40">
        <f t="shared" si="31"/>
        <v>0</v>
      </c>
      <c r="DN35" s="40">
        <f t="shared" si="32"/>
        <v>0.75</v>
      </c>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9">
        <v>44298</v>
      </c>
      <c r="ET35" s="39">
        <v>44387</v>
      </c>
      <c r="EU35" s="39">
        <v>44483</v>
      </c>
      <c r="EV35" s="39"/>
      <c r="EW35" s="38"/>
      <c r="EX35" s="38"/>
      <c r="EY35" s="38"/>
      <c r="EZ35" s="38"/>
      <c r="FA35" s="38"/>
      <c r="FB35" s="38"/>
      <c r="FC35" s="38"/>
      <c r="FD35" s="38"/>
      <c r="FE35" s="38"/>
      <c r="FF35" s="38"/>
      <c r="FG35" s="38"/>
      <c r="FH35" s="38"/>
      <c r="FI35" s="40" t="str">
        <f t="shared" si="33"/>
        <v/>
      </c>
      <c r="FJ35" s="40" t="str">
        <f t="shared" si="34"/>
        <v/>
      </c>
      <c r="FK35" s="40" t="str">
        <f t="shared" si="35"/>
        <v/>
      </c>
      <c r="FL35" s="40" t="str">
        <f t="shared" si="36"/>
        <v/>
      </c>
      <c r="FM35" s="40" t="str">
        <f t="shared" si="37"/>
        <v/>
      </c>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9">
        <v>44298</v>
      </c>
      <c r="GS35" s="39">
        <v>44387</v>
      </c>
      <c r="GT35" s="39">
        <v>44483</v>
      </c>
      <c r="GU35" s="39"/>
      <c r="GV35" s="38"/>
      <c r="GW35" s="38"/>
      <c r="GX35" s="38"/>
      <c r="GY35" s="38"/>
      <c r="GZ35" s="38"/>
      <c r="HA35" s="38"/>
      <c r="HB35" s="38"/>
      <c r="HC35" s="38"/>
      <c r="HD35" s="38"/>
      <c r="HE35" s="38"/>
      <c r="HF35" s="38"/>
      <c r="HG35" s="38"/>
      <c r="HH35" s="40" t="str">
        <f t="shared" si="38"/>
        <v/>
      </c>
      <c r="HI35" s="40" t="str">
        <f t="shared" si="39"/>
        <v/>
      </c>
      <c r="HJ35" s="40" t="str">
        <f t="shared" si="40"/>
        <v/>
      </c>
      <c r="HK35" s="40" t="str">
        <f t="shared" si="41"/>
        <v/>
      </c>
      <c r="HL35" s="40" t="str">
        <f t="shared" si="42"/>
        <v/>
      </c>
      <c r="HM35" s="38"/>
      <c r="HN35" s="38"/>
      <c r="HO35" s="38">
        <f t="shared" si="43"/>
        <v>2</v>
      </c>
      <c r="HP35" s="38"/>
      <c r="HQ35" s="41" t="s">
        <v>2749</v>
      </c>
      <c r="HR35" s="41" t="s">
        <v>2750</v>
      </c>
      <c r="HS35" t="s">
        <v>2751</v>
      </c>
      <c r="HU35" s="42"/>
      <c r="HV35" s="42"/>
      <c r="HW35" s="42" t="s">
        <v>2752</v>
      </c>
      <c r="HY35" s="42"/>
      <c r="HZ35" s="42"/>
      <c r="IA35" s="42"/>
      <c r="IB35" s="42"/>
      <c r="IC35" s="42"/>
      <c r="IG35" t="s">
        <v>2753</v>
      </c>
      <c r="IH35" s="38" t="s">
        <v>661</v>
      </c>
    </row>
    <row r="36" spans="1:242" ht="15" customHeight="1" x14ac:dyDescent="0.25">
      <c r="A36" t="s">
        <v>2754</v>
      </c>
      <c r="B36" t="s">
        <v>1927</v>
      </c>
      <c r="C36" s="38" t="s">
        <v>2755</v>
      </c>
      <c r="D36" t="s">
        <v>1928</v>
      </c>
      <c r="E36" s="38" t="s">
        <v>598</v>
      </c>
      <c r="F36" s="38" t="s">
        <v>599</v>
      </c>
      <c r="G36" s="38" t="s">
        <v>697</v>
      </c>
      <c r="H36" s="38" t="s">
        <v>2756</v>
      </c>
      <c r="I36" s="38" t="s">
        <v>2757</v>
      </c>
      <c r="J36" s="38">
        <v>2</v>
      </c>
      <c r="K36" s="38">
        <v>4</v>
      </c>
      <c r="L36" s="38" t="s">
        <v>667</v>
      </c>
      <c r="M36" s="38">
        <v>1</v>
      </c>
      <c r="N36" s="38">
        <v>2</v>
      </c>
      <c r="O36" s="38" t="s">
        <v>603</v>
      </c>
      <c r="P36" s="38" t="s">
        <v>550</v>
      </c>
      <c r="Q36" s="38" t="s">
        <v>2758</v>
      </c>
      <c r="R36" s="38" t="s">
        <v>2759</v>
      </c>
      <c r="S36" s="38" t="s">
        <v>553</v>
      </c>
      <c r="T36" s="38" t="s">
        <v>2760</v>
      </c>
      <c r="U36" s="38" t="s">
        <v>555</v>
      </c>
      <c r="V36" s="38" t="s">
        <v>556</v>
      </c>
      <c r="W36" s="38" t="s">
        <v>556</v>
      </c>
      <c r="X36" s="38" t="s">
        <v>556</v>
      </c>
      <c r="Y36" s="38" t="s">
        <v>576</v>
      </c>
      <c r="Z36" s="38" t="s">
        <v>558</v>
      </c>
      <c r="AA36" s="38" t="s">
        <v>559</v>
      </c>
      <c r="AB36" s="38" t="s">
        <v>560</v>
      </c>
      <c r="AC36" s="38" t="s">
        <v>559</v>
      </c>
      <c r="AD36" s="38" t="s">
        <v>559</v>
      </c>
      <c r="AE36" s="38">
        <v>100</v>
      </c>
      <c r="AF36" s="38" t="s">
        <v>66</v>
      </c>
      <c r="AG36" s="38" t="s">
        <v>579</v>
      </c>
      <c r="AH36" s="38">
        <f t="shared" si="45"/>
        <v>439</v>
      </c>
      <c r="AI36" s="38">
        <v>0</v>
      </c>
      <c r="AJ36" s="38">
        <v>64</v>
      </c>
      <c r="AK36" s="38">
        <v>375</v>
      </c>
      <c r="AL36" s="38">
        <v>0</v>
      </c>
      <c r="AM36" s="38">
        <v>0</v>
      </c>
      <c r="AN36" s="38" t="s">
        <v>2761</v>
      </c>
      <c r="AO36" s="38">
        <v>64</v>
      </c>
      <c r="AP36" s="38" t="s">
        <v>2762</v>
      </c>
      <c r="AQ36" s="38">
        <v>375</v>
      </c>
      <c r="AR36" s="38" t="s">
        <v>2763</v>
      </c>
      <c r="AS36" s="38"/>
      <c r="AT36" s="38"/>
      <c r="AU36" s="39">
        <v>44298</v>
      </c>
      <c r="AV36" s="39">
        <v>44387</v>
      </c>
      <c r="AW36" s="39">
        <v>44483</v>
      </c>
      <c r="AX36" s="39"/>
      <c r="AY36" s="38" t="s">
        <v>96</v>
      </c>
      <c r="AZ36" s="38" t="s">
        <v>72</v>
      </c>
      <c r="BA36" s="38" t="s">
        <v>72</v>
      </c>
      <c r="BB36" s="38"/>
      <c r="BC36" s="38" t="s">
        <v>96</v>
      </c>
      <c r="BD36" s="38" t="s">
        <v>72</v>
      </c>
      <c r="BE36" s="38"/>
      <c r="BF36" s="38"/>
      <c r="BG36" s="38" t="s">
        <v>2764</v>
      </c>
      <c r="BH36" s="38" t="s">
        <v>2765</v>
      </c>
      <c r="BI36" s="38"/>
      <c r="BJ36" s="38"/>
      <c r="BK36" s="40" t="str">
        <f t="shared" si="23"/>
        <v/>
      </c>
      <c r="BL36" s="40">
        <f t="shared" si="24"/>
        <v>1</v>
      </c>
      <c r="BM36" s="40">
        <f t="shared" si="25"/>
        <v>1</v>
      </c>
      <c r="BN36" s="40" t="str">
        <f t="shared" si="26"/>
        <v/>
      </c>
      <c r="BO36" s="40">
        <f t="shared" si="27"/>
        <v>1</v>
      </c>
      <c r="BP36" s="38" t="s">
        <v>2766</v>
      </c>
      <c r="BQ36" s="38" t="s">
        <v>2767</v>
      </c>
      <c r="BR36" s="38" t="s">
        <v>553</v>
      </c>
      <c r="BS36" s="38" t="s">
        <v>2768</v>
      </c>
      <c r="BT36" s="38" t="s">
        <v>555</v>
      </c>
      <c r="BU36" s="38" t="s">
        <v>556</v>
      </c>
      <c r="BV36" s="38" t="s">
        <v>556</v>
      </c>
      <c r="BW36" s="38" t="s">
        <v>556</v>
      </c>
      <c r="BX36" s="38" t="s">
        <v>576</v>
      </c>
      <c r="BY36" s="38" t="s">
        <v>558</v>
      </c>
      <c r="BZ36" s="38" t="s">
        <v>559</v>
      </c>
      <c r="CA36" s="38" t="s">
        <v>560</v>
      </c>
      <c r="CB36" s="38" t="s">
        <v>559</v>
      </c>
      <c r="CC36" s="38" t="s">
        <v>559</v>
      </c>
      <c r="CD36" s="38">
        <v>100</v>
      </c>
      <c r="CE36" s="38" t="s">
        <v>66</v>
      </c>
      <c r="CF36" s="38" t="s">
        <v>553</v>
      </c>
      <c r="CG36" s="38">
        <v>6</v>
      </c>
      <c r="CH36" s="38">
        <v>1</v>
      </c>
      <c r="CI36" s="38">
        <v>2</v>
      </c>
      <c r="CJ36" s="38">
        <v>1</v>
      </c>
      <c r="CK36" s="38">
        <v>2</v>
      </c>
      <c r="CL36" s="38">
        <v>1</v>
      </c>
      <c r="CM36" s="38" t="s">
        <v>2769</v>
      </c>
      <c r="CN36" s="38">
        <v>3</v>
      </c>
      <c r="CO36" s="38" t="s">
        <v>2770</v>
      </c>
      <c r="CP36" s="38">
        <v>3</v>
      </c>
      <c r="CQ36" s="38" t="s">
        <v>2771</v>
      </c>
      <c r="CR36" s="38"/>
      <c r="CS36" s="38"/>
      <c r="CT36" s="39">
        <v>44298</v>
      </c>
      <c r="CU36" s="39">
        <v>44387</v>
      </c>
      <c r="CV36" s="39">
        <v>44483</v>
      </c>
      <c r="CW36" s="39"/>
      <c r="CX36" s="38" t="s">
        <v>72</v>
      </c>
      <c r="CY36" s="38" t="s">
        <v>72</v>
      </c>
      <c r="CZ36" s="38" t="s">
        <v>72</v>
      </c>
      <c r="DA36" s="38"/>
      <c r="DB36" s="38" t="s">
        <v>72</v>
      </c>
      <c r="DC36" s="38" t="s">
        <v>72</v>
      </c>
      <c r="DD36" s="38"/>
      <c r="DE36" s="38"/>
      <c r="DF36" s="38" t="s">
        <v>2772</v>
      </c>
      <c r="DG36" s="38" t="s">
        <v>2773</v>
      </c>
      <c r="DH36" s="38"/>
      <c r="DI36" s="38"/>
      <c r="DJ36" s="40">
        <f t="shared" si="28"/>
        <v>1</v>
      </c>
      <c r="DK36" s="40">
        <f t="shared" si="29"/>
        <v>1</v>
      </c>
      <c r="DL36" s="40">
        <f t="shared" si="30"/>
        <v>1</v>
      </c>
      <c r="DM36" s="40">
        <f t="shared" si="31"/>
        <v>0</v>
      </c>
      <c r="DN36" s="40">
        <f t="shared" si="32"/>
        <v>1</v>
      </c>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9">
        <v>44298</v>
      </c>
      <c r="ET36" s="39">
        <v>44387</v>
      </c>
      <c r="EU36" s="39">
        <v>44483</v>
      </c>
      <c r="EV36" s="39"/>
      <c r="EW36" s="38"/>
      <c r="EX36" s="38"/>
      <c r="EY36" s="38"/>
      <c r="EZ36" s="38"/>
      <c r="FA36" s="38"/>
      <c r="FB36" s="38"/>
      <c r="FC36" s="38"/>
      <c r="FD36" s="38"/>
      <c r="FE36" s="38"/>
      <c r="FF36" s="38"/>
      <c r="FG36" s="38"/>
      <c r="FH36" s="38"/>
      <c r="FI36" s="40" t="str">
        <f t="shared" si="33"/>
        <v/>
      </c>
      <c r="FJ36" s="40" t="str">
        <f t="shared" si="34"/>
        <v/>
      </c>
      <c r="FK36" s="40" t="str">
        <f t="shared" si="35"/>
        <v/>
      </c>
      <c r="FL36" s="40" t="str">
        <f t="shared" si="36"/>
        <v/>
      </c>
      <c r="FM36" s="40" t="str">
        <f t="shared" si="37"/>
        <v/>
      </c>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9">
        <v>44298</v>
      </c>
      <c r="GS36" s="39">
        <v>44387</v>
      </c>
      <c r="GT36" s="39">
        <v>44483</v>
      </c>
      <c r="GU36" s="39"/>
      <c r="GV36" s="38"/>
      <c r="GW36" s="38"/>
      <c r="GX36" s="38"/>
      <c r="GY36" s="38"/>
      <c r="GZ36" s="38"/>
      <c r="HA36" s="38"/>
      <c r="HB36" s="38"/>
      <c r="HC36" s="38"/>
      <c r="HD36" s="38"/>
      <c r="HE36" s="38"/>
      <c r="HF36" s="38"/>
      <c r="HG36" s="38"/>
      <c r="HH36" s="40" t="str">
        <f t="shared" si="38"/>
        <v/>
      </c>
      <c r="HI36" s="40" t="str">
        <f t="shared" si="39"/>
        <v/>
      </c>
      <c r="HJ36" s="40" t="str">
        <f t="shared" si="40"/>
        <v/>
      </c>
      <c r="HK36" s="40" t="str">
        <f t="shared" si="41"/>
        <v/>
      </c>
      <c r="HL36" s="40" t="str">
        <f t="shared" si="42"/>
        <v/>
      </c>
      <c r="HM36" s="38"/>
      <c r="HN36" s="38"/>
      <c r="HO36" s="38">
        <f t="shared" si="43"/>
        <v>2</v>
      </c>
      <c r="HP36" s="38"/>
      <c r="HQ36" s="41" t="s">
        <v>2774</v>
      </c>
      <c r="HR36" s="41" t="s">
        <v>2775</v>
      </c>
      <c r="HS36" t="s">
        <v>2776</v>
      </c>
      <c r="HU36" s="42"/>
      <c r="HV36" s="42"/>
      <c r="HW36" s="42" t="s">
        <v>2777</v>
      </c>
      <c r="HY36" s="42"/>
      <c r="HZ36" s="42"/>
      <c r="IA36" s="42"/>
      <c r="IB36" s="42"/>
      <c r="IC36" s="42"/>
      <c r="IG36" t="s">
        <v>2778</v>
      </c>
      <c r="IH36" s="38" t="s">
        <v>978</v>
      </c>
    </row>
    <row r="37" spans="1:242" ht="15" customHeight="1" x14ac:dyDescent="0.25">
      <c r="A37" t="s">
        <v>2779</v>
      </c>
      <c r="B37" t="s">
        <v>1927</v>
      </c>
      <c r="C37" s="38" t="s">
        <v>2780</v>
      </c>
      <c r="D37" t="s">
        <v>1928</v>
      </c>
      <c r="E37" t="s">
        <v>896</v>
      </c>
      <c r="F37" t="s">
        <v>897</v>
      </c>
      <c r="G37" t="s">
        <v>2781</v>
      </c>
      <c r="H37" t="s">
        <v>2782</v>
      </c>
      <c r="I37" t="s">
        <v>2783</v>
      </c>
      <c r="J37">
        <v>1</v>
      </c>
      <c r="K37">
        <v>3</v>
      </c>
      <c r="L37" t="s">
        <v>549</v>
      </c>
      <c r="M37">
        <v>1</v>
      </c>
      <c r="N37">
        <v>1</v>
      </c>
      <c r="O37" t="s">
        <v>603</v>
      </c>
      <c r="P37" t="s">
        <v>550</v>
      </c>
      <c r="Q37" t="s">
        <v>2784</v>
      </c>
      <c r="R37" t="s">
        <v>2734</v>
      </c>
      <c r="S37" t="s">
        <v>553</v>
      </c>
      <c r="T37" t="s">
        <v>2735</v>
      </c>
      <c r="U37" t="s">
        <v>555</v>
      </c>
      <c r="V37" t="s">
        <v>556</v>
      </c>
      <c r="W37" t="s">
        <v>556</v>
      </c>
      <c r="X37" t="s">
        <v>556</v>
      </c>
      <c r="Y37" t="s">
        <v>846</v>
      </c>
      <c r="Z37" t="s">
        <v>558</v>
      </c>
      <c r="AA37" t="s">
        <v>559</v>
      </c>
      <c r="AB37" t="s">
        <v>560</v>
      </c>
      <c r="AC37" t="s">
        <v>559</v>
      </c>
      <c r="AD37" t="s">
        <v>559</v>
      </c>
      <c r="AE37">
        <v>100</v>
      </c>
      <c r="AF37" t="s">
        <v>66</v>
      </c>
      <c r="AG37" t="s">
        <v>553</v>
      </c>
      <c r="AH37">
        <f t="shared" si="45"/>
        <v>6</v>
      </c>
      <c r="AI37">
        <v>1</v>
      </c>
      <c r="AJ37">
        <v>2</v>
      </c>
      <c r="AK37">
        <v>1</v>
      </c>
      <c r="AL37">
        <v>2</v>
      </c>
      <c r="AM37">
        <v>1</v>
      </c>
      <c r="AN37" t="s">
        <v>2785</v>
      </c>
      <c r="AO37">
        <v>3</v>
      </c>
      <c r="AP37" t="s">
        <v>2786</v>
      </c>
      <c r="AQ37">
        <v>2</v>
      </c>
      <c r="AR37" t="s">
        <v>2787</v>
      </c>
      <c r="AU37" s="57">
        <v>44298</v>
      </c>
      <c r="AV37" s="57">
        <v>44387</v>
      </c>
      <c r="AW37" s="57">
        <v>44483</v>
      </c>
      <c r="AX37" s="57"/>
      <c r="AY37" t="s">
        <v>72</v>
      </c>
      <c r="AZ37" t="s">
        <v>72</v>
      </c>
      <c r="BA37" t="s">
        <v>72</v>
      </c>
      <c r="BC37" t="s">
        <v>72</v>
      </c>
      <c r="BD37" t="s">
        <v>72</v>
      </c>
      <c r="BG37" t="s">
        <v>2788</v>
      </c>
      <c r="BH37" t="s">
        <v>2789</v>
      </c>
      <c r="BK37" s="40">
        <f t="shared" si="23"/>
        <v>1</v>
      </c>
      <c r="BL37" s="40">
        <f t="shared" si="24"/>
        <v>1</v>
      </c>
      <c r="BM37" s="40">
        <f t="shared" si="25"/>
        <v>1</v>
      </c>
      <c r="BN37" s="40">
        <f t="shared" si="26"/>
        <v>0</v>
      </c>
      <c r="BO37" s="40">
        <f t="shared" si="27"/>
        <v>1</v>
      </c>
      <c r="BP37" t="s">
        <v>2790</v>
      </c>
      <c r="BQ37" t="s">
        <v>2791</v>
      </c>
      <c r="BR37" t="s">
        <v>553</v>
      </c>
      <c r="BS37" t="s">
        <v>2792</v>
      </c>
      <c r="BT37" t="s">
        <v>555</v>
      </c>
      <c r="BU37" t="s">
        <v>556</v>
      </c>
      <c r="BV37" t="s">
        <v>556</v>
      </c>
      <c r="BW37" t="s">
        <v>556</v>
      </c>
      <c r="BX37" t="s">
        <v>557</v>
      </c>
      <c r="BY37" t="s">
        <v>558</v>
      </c>
      <c r="BZ37" t="s">
        <v>559</v>
      </c>
      <c r="CA37" t="s">
        <v>560</v>
      </c>
      <c r="CB37" t="s">
        <v>559</v>
      </c>
      <c r="CC37" t="s">
        <v>559</v>
      </c>
      <c r="CD37">
        <v>100</v>
      </c>
      <c r="CE37" t="s">
        <v>66</v>
      </c>
      <c r="CF37" t="s">
        <v>553</v>
      </c>
      <c r="CG37">
        <v>4</v>
      </c>
      <c r="CH37">
        <v>1</v>
      </c>
      <c r="CI37">
        <v>1</v>
      </c>
      <c r="CJ37">
        <v>1</v>
      </c>
      <c r="CK37">
        <v>1</v>
      </c>
      <c r="CL37">
        <v>1</v>
      </c>
      <c r="CM37" t="s">
        <v>2793</v>
      </c>
      <c r="CN37">
        <v>1</v>
      </c>
      <c r="CO37" t="s">
        <v>2794</v>
      </c>
      <c r="CP37">
        <v>1</v>
      </c>
      <c r="CQ37" t="s">
        <v>2795</v>
      </c>
      <c r="CT37" s="57">
        <v>44298</v>
      </c>
      <c r="CU37" s="57">
        <v>44387</v>
      </c>
      <c r="CV37" s="57">
        <v>44483</v>
      </c>
      <c r="CW37" s="57"/>
      <c r="CX37" t="s">
        <v>72</v>
      </c>
      <c r="CY37" t="s">
        <v>72</v>
      </c>
      <c r="CZ37" t="s">
        <v>72</v>
      </c>
      <c r="DB37" t="s">
        <v>72</v>
      </c>
      <c r="DC37" t="s">
        <v>72</v>
      </c>
      <c r="DF37" t="s">
        <v>2796</v>
      </c>
      <c r="DG37" t="s">
        <v>2797</v>
      </c>
      <c r="DJ37" s="40">
        <f t="shared" si="28"/>
        <v>1</v>
      </c>
      <c r="DK37" s="40">
        <f t="shared" si="29"/>
        <v>1</v>
      </c>
      <c r="DL37" s="40">
        <f t="shared" si="30"/>
        <v>1</v>
      </c>
      <c r="DM37" s="40">
        <f t="shared" si="31"/>
        <v>0</v>
      </c>
      <c r="DN37" s="40">
        <f t="shared" si="32"/>
        <v>0.75</v>
      </c>
      <c r="DO37" t="s">
        <v>2798</v>
      </c>
      <c r="DP37" t="s">
        <v>2799</v>
      </c>
      <c r="DQ37" t="s">
        <v>553</v>
      </c>
      <c r="DR37" t="s">
        <v>2800</v>
      </c>
      <c r="DS37" t="s">
        <v>555</v>
      </c>
      <c r="DT37" t="s">
        <v>553</v>
      </c>
      <c r="DU37" t="s">
        <v>556</v>
      </c>
      <c r="DV37" t="s">
        <v>556</v>
      </c>
      <c r="DW37" t="s">
        <v>610</v>
      </c>
      <c r="DX37" t="s">
        <v>558</v>
      </c>
      <c r="DY37" t="s">
        <v>559</v>
      </c>
      <c r="DZ37" t="s">
        <v>560</v>
      </c>
      <c r="EA37" t="s">
        <v>559</v>
      </c>
      <c r="EB37" t="s">
        <v>559</v>
      </c>
      <c r="EC37">
        <v>100</v>
      </c>
      <c r="ED37" t="s">
        <v>66</v>
      </c>
      <c r="EE37" t="s">
        <v>579</v>
      </c>
      <c r="EF37">
        <v>0</v>
      </c>
      <c r="EG37">
        <v>0</v>
      </c>
      <c r="EH37">
        <v>1</v>
      </c>
      <c r="EI37">
        <v>2</v>
      </c>
      <c r="EJ37">
        <v>0</v>
      </c>
      <c r="EK37">
        <v>0</v>
      </c>
      <c r="EL37" t="s">
        <v>2801</v>
      </c>
      <c r="EM37" s="58">
        <v>1</v>
      </c>
      <c r="EN37" t="s">
        <v>2802</v>
      </c>
      <c r="EO37">
        <v>2</v>
      </c>
      <c r="EP37" t="s">
        <v>2803</v>
      </c>
      <c r="ES37" s="57">
        <v>44370</v>
      </c>
      <c r="ET37" s="57">
        <v>44387</v>
      </c>
      <c r="EU37" s="57">
        <v>44483</v>
      </c>
      <c r="EV37" s="57"/>
      <c r="EW37" s="38" t="s">
        <v>96</v>
      </c>
      <c r="EX37" t="s">
        <v>72</v>
      </c>
      <c r="EY37" t="s">
        <v>72</v>
      </c>
      <c r="FA37" s="38" t="s">
        <v>96</v>
      </c>
      <c r="FB37" t="s">
        <v>72</v>
      </c>
      <c r="FE37" t="s">
        <v>2801</v>
      </c>
      <c r="FF37" t="s">
        <v>2804</v>
      </c>
      <c r="FI37" s="59" t="str">
        <f t="shared" si="33"/>
        <v/>
      </c>
      <c r="FJ37" s="59">
        <f t="shared" si="34"/>
        <v>1</v>
      </c>
      <c r="FK37" s="59">
        <f t="shared" si="35"/>
        <v>1</v>
      </c>
      <c r="FL37" s="59" t="str">
        <f t="shared" si="36"/>
        <v/>
      </c>
      <c r="FM37" s="59" t="str">
        <f t="shared" si="37"/>
        <v/>
      </c>
      <c r="FN37" t="s">
        <v>2805</v>
      </c>
      <c r="FO37" t="s">
        <v>2799</v>
      </c>
      <c r="FP37" t="s">
        <v>553</v>
      </c>
      <c r="FQ37" t="s">
        <v>2806</v>
      </c>
      <c r="FR37" t="s">
        <v>555</v>
      </c>
      <c r="FS37" t="s">
        <v>553</v>
      </c>
      <c r="FT37" t="s">
        <v>556</v>
      </c>
      <c r="FU37" t="s">
        <v>556</v>
      </c>
      <c r="FV37" t="s">
        <v>610</v>
      </c>
      <c r="FW37" t="s">
        <v>558</v>
      </c>
      <c r="FX37" t="s">
        <v>559</v>
      </c>
      <c r="FY37" t="s">
        <v>560</v>
      </c>
      <c r="FZ37" t="s">
        <v>559</v>
      </c>
      <c r="GA37" t="s">
        <v>559</v>
      </c>
      <c r="GB37">
        <v>100</v>
      </c>
      <c r="GC37" t="s">
        <v>66</v>
      </c>
      <c r="GD37" t="s">
        <v>579</v>
      </c>
      <c r="GE37">
        <v>0</v>
      </c>
      <c r="GF37">
        <v>0</v>
      </c>
      <c r="GG37">
        <v>21</v>
      </c>
      <c r="GH37">
        <v>2</v>
      </c>
      <c r="GI37">
        <v>0</v>
      </c>
      <c r="GJ37">
        <v>0</v>
      </c>
      <c r="GK37" t="s">
        <v>2801</v>
      </c>
      <c r="GL37" s="58">
        <v>21</v>
      </c>
      <c r="GM37" t="s">
        <v>2807</v>
      </c>
      <c r="GN37">
        <v>2</v>
      </c>
      <c r="GO37" t="s">
        <v>2808</v>
      </c>
      <c r="GR37" s="57">
        <v>44370</v>
      </c>
      <c r="GS37" s="57">
        <v>44387</v>
      </c>
      <c r="GT37" s="57">
        <v>44483</v>
      </c>
      <c r="GU37" s="57"/>
      <c r="GV37" s="38" t="s">
        <v>96</v>
      </c>
      <c r="GW37" t="s">
        <v>72</v>
      </c>
      <c r="GX37" t="s">
        <v>72</v>
      </c>
      <c r="GZ37" s="38" t="s">
        <v>96</v>
      </c>
      <c r="HA37" t="s">
        <v>72</v>
      </c>
      <c r="HD37" t="s">
        <v>2801</v>
      </c>
      <c r="HE37" t="s">
        <v>2809</v>
      </c>
      <c r="HH37" s="59" t="str">
        <f t="shared" si="38"/>
        <v/>
      </c>
      <c r="HI37" s="59">
        <f t="shared" si="39"/>
        <v>1</v>
      </c>
      <c r="HJ37" s="59">
        <f t="shared" si="40"/>
        <v>1</v>
      </c>
      <c r="HK37" s="59" t="str">
        <f t="shared" si="41"/>
        <v/>
      </c>
      <c r="HL37" s="59" t="str">
        <f t="shared" si="42"/>
        <v/>
      </c>
      <c r="HO37" s="38">
        <f t="shared" si="43"/>
        <v>4</v>
      </c>
      <c r="HQ37" s="42" t="s">
        <v>2810</v>
      </c>
      <c r="HR37" s="42" t="s">
        <v>2811</v>
      </c>
      <c r="HS37" t="s">
        <v>2812</v>
      </c>
      <c r="HU37" s="42"/>
      <c r="HV37" s="42"/>
      <c r="HW37" s="42" t="s">
        <v>2813</v>
      </c>
      <c r="HY37" s="42"/>
      <c r="HZ37" s="42"/>
      <c r="IA37" s="42" t="s">
        <v>2814</v>
      </c>
      <c r="IB37" s="42"/>
      <c r="IC37" s="42"/>
      <c r="IE37" t="s">
        <v>2815</v>
      </c>
      <c r="IG37" t="s">
        <v>2816</v>
      </c>
      <c r="IH37" t="s">
        <v>996</v>
      </c>
    </row>
    <row r="38" spans="1:242" ht="15" customHeight="1" x14ac:dyDescent="0.25">
      <c r="A38" t="s">
        <v>2817</v>
      </c>
      <c r="B38" t="s">
        <v>1927</v>
      </c>
      <c r="C38" s="38" t="s">
        <v>2818</v>
      </c>
      <c r="D38" t="s">
        <v>1928</v>
      </c>
      <c r="E38" s="38" t="s">
        <v>632</v>
      </c>
      <c r="F38" s="38" t="s">
        <v>981</v>
      </c>
      <c r="G38" s="38" t="s">
        <v>633</v>
      </c>
      <c r="H38" s="38" t="s">
        <v>2819</v>
      </c>
      <c r="I38" s="38" t="s">
        <v>2820</v>
      </c>
      <c r="J38" s="38">
        <v>4</v>
      </c>
      <c r="K38" s="38">
        <v>4</v>
      </c>
      <c r="L38" s="38" t="s">
        <v>548</v>
      </c>
      <c r="M38" s="38">
        <v>3</v>
      </c>
      <c r="N38" s="38">
        <v>3</v>
      </c>
      <c r="O38" s="38" t="s">
        <v>667</v>
      </c>
      <c r="P38" s="38" t="s">
        <v>550</v>
      </c>
      <c r="Q38" s="38" t="s">
        <v>2821</v>
      </c>
      <c r="R38" s="38" t="s">
        <v>2822</v>
      </c>
      <c r="S38" s="38" t="s">
        <v>553</v>
      </c>
      <c r="T38" s="38" t="s">
        <v>2823</v>
      </c>
      <c r="U38" s="38" t="s">
        <v>555</v>
      </c>
      <c r="V38" s="38" t="s">
        <v>553</v>
      </c>
      <c r="W38" s="38" t="s">
        <v>556</v>
      </c>
      <c r="X38" s="38" t="s">
        <v>556</v>
      </c>
      <c r="Y38" s="38" t="s">
        <v>610</v>
      </c>
      <c r="Z38" s="38" t="s">
        <v>558</v>
      </c>
      <c r="AA38" s="38" t="s">
        <v>578</v>
      </c>
      <c r="AB38" s="38" t="s">
        <v>560</v>
      </c>
      <c r="AC38" s="38" t="s">
        <v>559</v>
      </c>
      <c r="AD38" s="38" t="s">
        <v>578</v>
      </c>
      <c r="AE38" s="38">
        <v>50</v>
      </c>
      <c r="AF38" s="38" t="s">
        <v>66</v>
      </c>
      <c r="AG38" s="38" t="s">
        <v>579</v>
      </c>
      <c r="AH38" s="38">
        <f t="shared" si="45"/>
        <v>2</v>
      </c>
      <c r="AI38" s="38">
        <v>0</v>
      </c>
      <c r="AJ38" s="38">
        <v>1</v>
      </c>
      <c r="AK38" s="38">
        <v>1</v>
      </c>
      <c r="AL38" s="38">
        <v>0</v>
      </c>
      <c r="AM38" s="38">
        <v>0</v>
      </c>
      <c r="AN38" s="38" t="s">
        <v>2824</v>
      </c>
      <c r="AO38" s="38">
        <v>1</v>
      </c>
      <c r="AP38" s="38" t="s">
        <v>2825</v>
      </c>
      <c r="AQ38" s="38">
        <v>1</v>
      </c>
      <c r="AR38" s="38" t="s">
        <v>2826</v>
      </c>
      <c r="AS38" s="38"/>
      <c r="AT38" s="38"/>
      <c r="AU38" s="39">
        <v>44298</v>
      </c>
      <c r="AV38" s="39">
        <v>44387</v>
      </c>
      <c r="AW38" s="39">
        <v>44483</v>
      </c>
      <c r="AX38" s="39"/>
      <c r="AY38" s="38" t="s">
        <v>96</v>
      </c>
      <c r="AZ38" s="38" t="s">
        <v>72</v>
      </c>
      <c r="BA38" s="38" t="s">
        <v>72</v>
      </c>
      <c r="BB38" s="38"/>
      <c r="BC38" s="38" t="s">
        <v>96</v>
      </c>
      <c r="BD38" s="38" t="s">
        <v>72</v>
      </c>
      <c r="BE38" s="38"/>
      <c r="BF38" s="38"/>
      <c r="BG38" s="38" t="s">
        <v>2827</v>
      </c>
      <c r="BH38" s="38" t="s">
        <v>2828</v>
      </c>
      <c r="BI38" s="38"/>
      <c r="BJ38" s="38"/>
      <c r="BK38" s="40" t="str">
        <f t="shared" si="23"/>
        <v/>
      </c>
      <c r="BL38" s="40">
        <f t="shared" si="24"/>
        <v>1</v>
      </c>
      <c r="BM38" s="40">
        <f t="shared" si="25"/>
        <v>1</v>
      </c>
      <c r="BN38" s="40" t="str">
        <f t="shared" si="26"/>
        <v/>
      </c>
      <c r="BO38" s="40">
        <f t="shared" si="27"/>
        <v>1</v>
      </c>
      <c r="BP38" s="38" t="s">
        <v>2829</v>
      </c>
      <c r="BQ38" s="38" t="s">
        <v>2830</v>
      </c>
      <c r="BR38" s="38" t="s">
        <v>553</v>
      </c>
      <c r="BS38" s="38" t="s">
        <v>2831</v>
      </c>
      <c r="BT38" s="38" t="s">
        <v>555</v>
      </c>
      <c r="BU38" s="38" t="s">
        <v>553</v>
      </c>
      <c r="BV38" s="38" t="s">
        <v>556</v>
      </c>
      <c r="BW38" s="38" t="s">
        <v>556</v>
      </c>
      <c r="BX38" s="38" t="s">
        <v>557</v>
      </c>
      <c r="BY38" s="38" t="s">
        <v>558</v>
      </c>
      <c r="BZ38" s="38" t="s">
        <v>578</v>
      </c>
      <c r="CA38" s="38" t="s">
        <v>560</v>
      </c>
      <c r="CB38" s="38" t="s">
        <v>559</v>
      </c>
      <c r="CC38" s="38" t="s">
        <v>578</v>
      </c>
      <c r="CD38" s="38">
        <v>50</v>
      </c>
      <c r="CE38" s="38" t="s">
        <v>66</v>
      </c>
      <c r="CF38" s="38" t="s">
        <v>553</v>
      </c>
      <c r="CG38" s="38">
        <v>4</v>
      </c>
      <c r="CH38">
        <v>1</v>
      </c>
      <c r="CI38">
        <v>1</v>
      </c>
      <c r="CJ38">
        <v>1</v>
      </c>
      <c r="CK38">
        <v>1</v>
      </c>
      <c r="CL38" s="38">
        <v>1</v>
      </c>
      <c r="CM38" s="38" t="s">
        <v>2832</v>
      </c>
      <c r="CN38" s="38">
        <v>1</v>
      </c>
      <c r="CO38" s="38" t="s">
        <v>2833</v>
      </c>
      <c r="CP38" s="38">
        <v>1</v>
      </c>
      <c r="CQ38" s="38" t="s">
        <v>2834</v>
      </c>
      <c r="CR38" s="38"/>
      <c r="CS38" s="38"/>
      <c r="CT38" s="39">
        <v>44298</v>
      </c>
      <c r="CU38" s="39">
        <v>44387</v>
      </c>
      <c r="CV38" s="39">
        <v>44483</v>
      </c>
      <c r="CW38" s="39"/>
      <c r="CX38" s="38" t="s">
        <v>72</v>
      </c>
      <c r="CY38" s="38" t="s">
        <v>72</v>
      </c>
      <c r="CZ38" s="38" t="s">
        <v>72</v>
      </c>
      <c r="DA38" s="38"/>
      <c r="DB38" s="38" t="s">
        <v>72</v>
      </c>
      <c r="DC38" s="38" t="s">
        <v>72</v>
      </c>
      <c r="DD38" s="38"/>
      <c r="DE38" s="38"/>
      <c r="DF38" s="38" t="s">
        <v>2835</v>
      </c>
      <c r="DG38" s="38" t="s">
        <v>2836</v>
      </c>
      <c r="DH38" s="38"/>
      <c r="DI38" s="38"/>
      <c r="DJ38" s="40">
        <f t="shared" si="28"/>
        <v>1</v>
      </c>
      <c r="DK38" s="40">
        <f t="shared" si="29"/>
        <v>1</v>
      </c>
      <c r="DL38" s="40">
        <f t="shared" si="30"/>
        <v>1</v>
      </c>
      <c r="DM38" s="40">
        <f t="shared" si="31"/>
        <v>0</v>
      </c>
      <c r="DN38" s="40">
        <f t="shared" si="32"/>
        <v>0.75</v>
      </c>
      <c r="DO38" s="38" t="s">
        <v>2837</v>
      </c>
      <c r="DP38" s="38" t="s">
        <v>2838</v>
      </c>
      <c r="DQ38" s="38" t="s">
        <v>553</v>
      </c>
      <c r="DR38" s="38" t="s">
        <v>2839</v>
      </c>
      <c r="DS38" s="38" t="s">
        <v>555</v>
      </c>
      <c r="DT38" s="38" t="s">
        <v>556</v>
      </c>
      <c r="DU38" s="38" t="s">
        <v>556</v>
      </c>
      <c r="DV38" s="38" t="s">
        <v>556</v>
      </c>
      <c r="DW38" s="38" t="s">
        <v>610</v>
      </c>
      <c r="DX38" s="38" t="s">
        <v>558</v>
      </c>
      <c r="DY38" s="38" t="s">
        <v>559</v>
      </c>
      <c r="DZ38" s="38" t="s">
        <v>560</v>
      </c>
      <c r="EA38" s="38" t="s">
        <v>559</v>
      </c>
      <c r="EB38" s="38" t="s">
        <v>559</v>
      </c>
      <c r="EC38" s="38">
        <v>100</v>
      </c>
      <c r="ED38" s="38" t="s">
        <v>66</v>
      </c>
      <c r="EE38" s="38" t="s">
        <v>579</v>
      </c>
      <c r="EF38" s="38">
        <f>SUM(EG38:EJ38)</f>
        <v>27</v>
      </c>
      <c r="EG38" s="38">
        <v>10</v>
      </c>
      <c r="EH38" s="38">
        <v>9</v>
      </c>
      <c r="EI38" s="38">
        <v>8</v>
      </c>
      <c r="EJ38" s="38">
        <v>0</v>
      </c>
      <c r="EK38" s="38">
        <v>10</v>
      </c>
      <c r="EL38" s="38" t="s">
        <v>2840</v>
      </c>
      <c r="EM38" s="38">
        <v>9</v>
      </c>
      <c r="EN38" s="38" t="s">
        <v>2841</v>
      </c>
      <c r="EO38" s="38">
        <v>8</v>
      </c>
      <c r="EP38" s="38" t="s">
        <v>2842</v>
      </c>
      <c r="EQ38" s="38"/>
      <c r="ER38" s="38"/>
      <c r="ES38" s="39">
        <v>44298</v>
      </c>
      <c r="ET38" s="39">
        <v>44387</v>
      </c>
      <c r="EU38" s="39">
        <v>44483</v>
      </c>
      <c r="EV38" s="39"/>
      <c r="EW38" s="38" t="s">
        <v>72</v>
      </c>
      <c r="EX38" s="38" t="s">
        <v>72</v>
      </c>
      <c r="EY38" s="38" t="s">
        <v>72</v>
      </c>
      <c r="EZ38" s="38"/>
      <c r="FA38" s="38" t="s">
        <v>72</v>
      </c>
      <c r="FB38" s="38" t="s">
        <v>72</v>
      </c>
      <c r="FC38" s="38"/>
      <c r="FD38" s="38"/>
      <c r="FE38" s="38" t="s">
        <v>2843</v>
      </c>
      <c r="FF38" s="38" t="s">
        <v>2844</v>
      </c>
      <c r="FG38" s="38"/>
      <c r="FH38" s="38"/>
      <c r="FI38" s="40">
        <f t="shared" si="33"/>
        <v>1</v>
      </c>
      <c r="FJ38" s="40">
        <f t="shared" si="34"/>
        <v>1</v>
      </c>
      <c r="FK38" s="40">
        <f t="shared" si="35"/>
        <v>1</v>
      </c>
      <c r="FL38" s="40" t="str">
        <f t="shared" si="36"/>
        <v/>
      </c>
      <c r="FM38" s="40">
        <f t="shared" si="37"/>
        <v>1</v>
      </c>
      <c r="FN38" s="38" t="s">
        <v>2845</v>
      </c>
      <c r="FO38" s="38" t="s">
        <v>2846</v>
      </c>
      <c r="FP38" s="38" t="s">
        <v>553</v>
      </c>
      <c r="FQ38" s="38" t="s">
        <v>2847</v>
      </c>
      <c r="FR38" s="38" t="s">
        <v>555</v>
      </c>
      <c r="FS38" s="38" t="s">
        <v>556</v>
      </c>
      <c r="FT38" s="38" t="s">
        <v>556</v>
      </c>
      <c r="FU38" s="38" t="s">
        <v>556</v>
      </c>
      <c r="FV38" s="38" t="s">
        <v>846</v>
      </c>
      <c r="FW38" s="38" t="s">
        <v>558</v>
      </c>
      <c r="FX38" s="38" t="s">
        <v>559</v>
      </c>
      <c r="FY38" s="38" t="s">
        <v>560</v>
      </c>
      <c r="FZ38" s="38" t="s">
        <v>559</v>
      </c>
      <c r="GA38" s="38" t="s">
        <v>559</v>
      </c>
      <c r="GB38" s="38">
        <v>100</v>
      </c>
      <c r="GC38" s="38" t="s">
        <v>66</v>
      </c>
      <c r="GD38" s="38" t="s">
        <v>553</v>
      </c>
      <c r="GE38" s="38">
        <v>6</v>
      </c>
      <c r="GF38" s="38">
        <v>0</v>
      </c>
      <c r="GG38" s="38">
        <v>0</v>
      </c>
      <c r="GH38" s="38">
        <v>0</v>
      </c>
      <c r="GI38" s="38">
        <v>0</v>
      </c>
      <c r="GJ38" s="38">
        <v>1</v>
      </c>
      <c r="GK38" s="38" t="s">
        <v>2848</v>
      </c>
      <c r="GL38" s="38">
        <v>1</v>
      </c>
      <c r="GM38" s="38" t="s">
        <v>2849</v>
      </c>
      <c r="GN38" s="38">
        <v>1</v>
      </c>
      <c r="GO38" s="38" t="s">
        <v>2850</v>
      </c>
      <c r="GP38" s="38"/>
      <c r="GQ38" s="38"/>
      <c r="GR38" s="39">
        <v>44298</v>
      </c>
      <c r="GS38" s="39">
        <v>44387</v>
      </c>
      <c r="GT38" s="39">
        <v>44483</v>
      </c>
      <c r="GU38" s="39"/>
      <c r="GV38" s="38" t="s">
        <v>72</v>
      </c>
      <c r="GW38" s="38" t="s">
        <v>72</v>
      </c>
      <c r="GX38" s="38" t="s">
        <v>72</v>
      </c>
      <c r="GY38" s="38"/>
      <c r="GZ38" s="38" t="s">
        <v>72</v>
      </c>
      <c r="HA38" s="38" t="s">
        <v>72</v>
      </c>
      <c r="HB38" s="38"/>
      <c r="HC38" s="38"/>
      <c r="HD38" s="38" t="s">
        <v>2851</v>
      </c>
      <c r="HE38" s="38" t="s">
        <v>2852</v>
      </c>
      <c r="HF38" s="38"/>
      <c r="HG38" s="38"/>
      <c r="HH38" s="40" t="str">
        <f t="shared" si="38"/>
        <v/>
      </c>
      <c r="HI38" s="40" t="str">
        <f t="shared" si="39"/>
        <v/>
      </c>
      <c r="HJ38" s="40" t="str">
        <f t="shared" si="40"/>
        <v/>
      </c>
      <c r="HK38" s="40" t="str">
        <f t="shared" si="41"/>
        <v/>
      </c>
      <c r="HL38" s="40">
        <f t="shared" si="42"/>
        <v>0.5</v>
      </c>
      <c r="HM38" s="38"/>
      <c r="HN38" s="38"/>
      <c r="HO38" s="38">
        <f t="shared" si="43"/>
        <v>4</v>
      </c>
      <c r="HP38" s="38" t="s">
        <v>2853</v>
      </c>
      <c r="HQ38" s="42" t="s">
        <v>2854</v>
      </c>
      <c r="HR38" s="42" t="s">
        <v>2855</v>
      </c>
      <c r="HS38" t="s">
        <v>2856</v>
      </c>
      <c r="HU38" s="42"/>
      <c r="HV38" s="42"/>
      <c r="HW38" s="42" t="s">
        <v>2857</v>
      </c>
      <c r="HY38" s="42"/>
      <c r="HZ38" s="42"/>
      <c r="IA38" s="42" t="s">
        <v>2858</v>
      </c>
      <c r="IB38" s="42"/>
      <c r="IC38" s="42"/>
      <c r="ID38" s="38" t="s">
        <v>2852</v>
      </c>
      <c r="IE38" t="s">
        <v>2859</v>
      </c>
      <c r="IG38" t="s">
        <v>2860</v>
      </c>
      <c r="IH38" s="38" t="s">
        <v>1333</v>
      </c>
    </row>
    <row r="39" spans="1:242" ht="15" customHeight="1" x14ac:dyDescent="0.25">
      <c r="A39" t="s">
        <v>2861</v>
      </c>
      <c r="B39" t="s">
        <v>1927</v>
      </c>
      <c r="C39" s="38" t="s">
        <v>2862</v>
      </c>
      <c r="D39" t="s">
        <v>2030</v>
      </c>
      <c r="E39" s="38" t="s">
        <v>632</v>
      </c>
      <c r="F39" s="38" t="s">
        <v>981</v>
      </c>
      <c r="G39" s="38" t="s">
        <v>633</v>
      </c>
      <c r="H39" s="38" t="s">
        <v>2863</v>
      </c>
      <c r="I39" s="38" t="s">
        <v>2864</v>
      </c>
      <c r="J39" s="38">
        <v>5</v>
      </c>
      <c r="K39" s="38">
        <v>5</v>
      </c>
      <c r="L39" s="38" t="s">
        <v>548</v>
      </c>
      <c r="M39" s="38">
        <v>5</v>
      </c>
      <c r="N39" s="38">
        <v>5</v>
      </c>
      <c r="O39" s="38" t="s">
        <v>548</v>
      </c>
      <c r="P39" s="38" t="s">
        <v>550</v>
      </c>
      <c r="Q39" s="38" t="s">
        <v>2865</v>
      </c>
      <c r="R39" s="38" t="s">
        <v>2866</v>
      </c>
      <c r="S39" s="38" t="s">
        <v>553</v>
      </c>
      <c r="T39" s="38" t="s">
        <v>2867</v>
      </c>
      <c r="U39" s="38" t="s">
        <v>555</v>
      </c>
      <c r="V39" s="38" t="s">
        <v>553</v>
      </c>
      <c r="W39" s="38" t="s">
        <v>553</v>
      </c>
      <c r="X39" s="38" t="s">
        <v>553</v>
      </c>
      <c r="Y39" s="38" t="s">
        <v>610</v>
      </c>
      <c r="Z39" s="38" t="s">
        <v>558</v>
      </c>
      <c r="AA39" s="38" t="s">
        <v>856</v>
      </c>
      <c r="AB39" s="38" t="s">
        <v>560</v>
      </c>
      <c r="AC39" s="38" t="s">
        <v>559</v>
      </c>
      <c r="AD39" s="38" t="s">
        <v>856</v>
      </c>
      <c r="AE39" s="38">
        <v>0</v>
      </c>
      <c r="AF39" s="38" t="s">
        <v>66</v>
      </c>
      <c r="AG39" s="38" t="s">
        <v>579</v>
      </c>
      <c r="AH39" s="38">
        <f t="shared" si="45"/>
        <v>2</v>
      </c>
      <c r="AI39" s="38">
        <v>0</v>
      </c>
      <c r="AJ39" s="38">
        <v>1</v>
      </c>
      <c r="AK39" s="38">
        <v>1</v>
      </c>
      <c r="AL39" s="38">
        <v>0</v>
      </c>
      <c r="AM39" s="38">
        <v>0</v>
      </c>
      <c r="AN39" s="38" t="s">
        <v>2868</v>
      </c>
      <c r="AO39" s="38">
        <v>1</v>
      </c>
      <c r="AP39" s="38" t="s">
        <v>2869</v>
      </c>
      <c r="AQ39" s="38">
        <v>1</v>
      </c>
      <c r="AR39" s="38" t="s">
        <v>2870</v>
      </c>
      <c r="AS39" s="38"/>
      <c r="AT39" s="38"/>
      <c r="AU39" s="39">
        <v>44299</v>
      </c>
      <c r="AV39" s="39">
        <v>44392</v>
      </c>
      <c r="AW39" s="39">
        <v>44483</v>
      </c>
      <c r="AX39" s="39"/>
      <c r="AY39" s="38" t="s">
        <v>96</v>
      </c>
      <c r="AZ39" s="38" t="s">
        <v>72</v>
      </c>
      <c r="BA39" s="38" t="s">
        <v>72</v>
      </c>
      <c r="BB39" s="38"/>
      <c r="BC39" s="38" t="s">
        <v>96</v>
      </c>
      <c r="BD39" s="38" t="s">
        <v>72</v>
      </c>
      <c r="BE39" s="38"/>
      <c r="BF39" s="38"/>
      <c r="BG39" s="38" t="s">
        <v>2272</v>
      </c>
      <c r="BH39" s="38" t="s">
        <v>2871</v>
      </c>
      <c r="BI39" s="38"/>
      <c r="BJ39" s="38"/>
      <c r="BK39" s="40" t="str">
        <f t="shared" si="23"/>
        <v/>
      </c>
      <c r="BL39" s="40">
        <f t="shared" si="24"/>
        <v>1</v>
      </c>
      <c r="BM39" s="40">
        <f t="shared" si="25"/>
        <v>1</v>
      </c>
      <c r="BN39" s="40" t="str">
        <f t="shared" si="26"/>
        <v/>
      </c>
      <c r="BO39" s="40">
        <f t="shared" si="27"/>
        <v>1</v>
      </c>
      <c r="BP39" s="38" t="s">
        <v>2872</v>
      </c>
      <c r="BQ39" s="38" t="s">
        <v>2866</v>
      </c>
      <c r="BR39" s="38" t="s">
        <v>553</v>
      </c>
      <c r="BS39" s="38" t="s">
        <v>2873</v>
      </c>
      <c r="BT39" s="38" t="s">
        <v>555</v>
      </c>
      <c r="BU39" s="38" t="s">
        <v>553</v>
      </c>
      <c r="BV39" s="38" t="s">
        <v>556</v>
      </c>
      <c r="BW39" s="38" t="s">
        <v>556</v>
      </c>
      <c r="BX39" s="38" t="s">
        <v>846</v>
      </c>
      <c r="BY39" s="38" t="s">
        <v>558</v>
      </c>
      <c r="BZ39" s="38" t="s">
        <v>856</v>
      </c>
      <c r="CA39" s="38" t="s">
        <v>2874</v>
      </c>
      <c r="CB39" s="38" t="s">
        <v>578</v>
      </c>
      <c r="CC39" s="38" t="s">
        <v>856</v>
      </c>
      <c r="CD39" s="38">
        <v>0</v>
      </c>
      <c r="CE39" s="38" t="s">
        <v>66</v>
      </c>
      <c r="CF39" s="38" t="s">
        <v>561</v>
      </c>
      <c r="CG39" s="38">
        <f>SUM(CH39:CK39)</f>
        <v>4</v>
      </c>
      <c r="CH39" s="38">
        <v>1</v>
      </c>
      <c r="CI39" s="38">
        <v>1</v>
      </c>
      <c r="CJ39" s="38">
        <v>1</v>
      </c>
      <c r="CK39" s="38">
        <v>1</v>
      </c>
      <c r="CL39" s="38">
        <v>1</v>
      </c>
      <c r="CM39" s="38" t="s">
        <v>2875</v>
      </c>
      <c r="CN39" s="38"/>
      <c r="CO39" s="38"/>
      <c r="CP39" s="38">
        <v>1</v>
      </c>
      <c r="CQ39" s="38" t="s">
        <v>2876</v>
      </c>
      <c r="CR39" s="38"/>
      <c r="CS39" s="38"/>
      <c r="CT39" s="39">
        <v>44299</v>
      </c>
      <c r="CU39" s="39">
        <v>44392</v>
      </c>
      <c r="CV39" s="39">
        <v>44483</v>
      </c>
      <c r="CW39" s="39"/>
      <c r="CX39" s="38" t="s">
        <v>72</v>
      </c>
      <c r="CY39" s="38" t="s">
        <v>794</v>
      </c>
      <c r="CZ39" s="38" t="s">
        <v>72</v>
      </c>
      <c r="DA39" s="38"/>
      <c r="DB39" s="38" t="s">
        <v>72</v>
      </c>
      <c r="DC39" s="38" t="s">
        <v>72</v>
      </c>
      <c r="DD39" s="38"/>
      <c r="DE39" s="38"/>
      <c r="DF39" s="38" t="s">
        <v>2877</v>
      </c>
      <c r="DG39" s="38" t="s">
        <v>2878</v>
      </c>
      <c r="DH39" s="38"/>
      <c r="DI39" s="38"/>
      <c r="DJ39" s="40">
        <f t="shared" si="28"/>
        <v>1</v>
      </c>
      <c r="DK39" s="40">
        <f t="shared" si="29"/>
        <v>0</v>
      </c>
      <c r="DL39" s="40">
        <f t="shared" si="30"/>
        <v>1</v>
      </c>
      <c r="DM39" s="40">
        <f t="shared" si="31"/>
        <v>0</v>
      </c>
      <c r="DN39" s="40">
        <f t="shared" si="32"/>
        <v>0.5</v>
      </c>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9">
        <v>44299</v>
      </c>
      <c r="ET39" s="39">
        <v>44392</v>
      </c>
      <c r="EU39" s="39">
        <v>44483</v>
      </c>
      <c r="EV39" s="39"/>
      <c r="EW39" s="38"/>
      <c r="EX39" s="38"/>
      <c r="EY39" s="38"/>
      <c r="EZ39" s="38"/>
      <c r="FA39" s="38"/>
      <c r="FB39" s="38"/>
      <c r="FC39" s="38"/>
      <c r="FD39" s="38"/>
      <c r="FE39" s="38"/>
      <c r="FF39" s="38"/>
      <c r="FG39" s="38"/>
      <c r="FH39" s="38"/>
      <c r="FI39" s="40" t="str">
        <f t="shared" si="33"/>
        <v/>
      </c>
      <c r="FJ39" s="40" t="str">
        <f t="shared" si="34"/>
        <v/>
      </c>
      <c r="FK39" s="40" t="str">
        <f t="shared" si="35"/>
        <v/>
      </c>
      <c r="FL39" s="40" t="str">
        <f t="shared" si="36"/>
        <v/>
      </c>
      <c r="FM39" s="40" t="str">
        <f t="shared" si="37"/>
        <v/>
      </c>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9">
        <v>44299</v>
      </c>
      <c r="GS39" s="39">
        <v>44392</v>
      </c>
      <c r="GT39" s="39">
        <v>44483</v>
      </c>
      <c r="GU39" s="39"/>
      <c r="GV39" s="38"/>
      <c r="GW39" s="38"/>
      <c r="GX39" s="38"/>
      <c r="GY39" s="38"/>
      <c r="GZ39" s="38"/>
      <c r="HA39" s="38"/>
      <c r="HB39" s="38"/>
      <c r="HC39" s="38"/>
      <c r="HD39" s="38"/>
      <c r="HE39" s="38"/>
      <c r="HF39" s="38"/>
      <c r="HG39" s="38"/>
      <c r="HH39" s="40" t="str">
        <f t="shared" si="38"/>
        <v/>
      </c>
      <c r="HI39" s="40" t="str">
        <f t="shared" si="39"/>
        <v/>
      </c>
      <c r="HJ39" s="40" t="str">
        <f t="shared" si="40"/>
        <v/>
      </c>
      <c r="HK39" s="40" t="str">
        <f t="shared" si="41"/>
        <v/>
      </c>
      <c r="HL39" s="40" t="str">
        <f t="shared" si="42"/>
        <v/>
      </c>
      <c r="HM39" s="38"/>
      <c r="HN39" s="38"/>
      <c r="HO39" s="38">
        <f t="shared" si="43"/>
        <v>2</v>
      </c>
      <c r="HP39" s="38" t="s">
        <v>2879</v>
      </c>
      <c r="HQ39" s="38" t="s">
        <v>96</v>
      </c>
      <c r="HR39" s="38" t="s">
        <v>2575</v>
      </c>
      <c r="HS39" s="38" t="s">
        <v>2880</v>
      </c>
      <c r="HT39" s="38"/>
      <c r="HU39" s="41" t="s">
        <v>2881</v>
      </c>
      <c r="HV39" s="41" t="s">
        <v>2882</v>
      </c>
      <c r="HW39" s="41" t="s">
        <v>2883</v>
      </c>
      <c r="HX39" s="38"/>
      <c r="HY39" s="41"/>
      <c r="HZ39" s="41"/>
      <c r="IA39" s="42"/>
      <c r="IB39" s="42"/>
      <c r="IC39" s="42"/>
      <c r="IG39" t="s">
        <v>2884</v>
      </c>
      <c r="IH39" s="38" t="s">
        <v>978</v>
      </c>
    </row>
    <row r="40" spans="1:242" ht="15" customHeight="1" x14ac:dyDescent="0.25">
      <c r="A40" t="s">
        <v>2885</v>
      </c>
      <c r="B40" t="s">
        <v>1927</v>
      </c>
      <c r="C40" s="38" t="s">
        <v>2886</v>
      </c>
      <c r="D40" t="s">
        <v>2030</v>
      </c>
      <c r="E40" s="38" t="s">
        <v>632</v>
      </c>
      <c r="F40" s="38" t="s">
        <v>981</v>
      </c>
      <c r="G40" s="38" t="s">
        <v>633</v>
      </c>
      <c r="H40" s="38" t="s">
        <v>2887</v>
      </c>
      <c r="I40" s="38" t="s">
        <v>2888</v>
      </c>
      <c r="J40" s="38">
        <v>3</v>
      </c>
      <c r="K40" s="38">
        <v>3</v>
      </c>
      <c r="L40" s="38" t="s">
        <v>667</v>
      </c>
      <c r="M40" s="38">
        <v>1</v>
      </c>
      <c r="N40" s="38">
        <v>1</v>
      </c>
      <c r="O40" s="38" t="s">
        <v>603</v>
      </c>
      <c r="P40" s="38" t="s">
        <v>550</v>
      </c>
      <c r="Q40" s="38" t="s">
        <v>2889</v>
      </c>
      <c r="R40" s="38" t="s">
        <v>2890</v>
      </c>
      <c r="S40" s="38" t="s">
        <v>553</v>
      </c>
      <c r="T40" s="38" t="s">
        <v>2891</v>
      </c>
      <c r="U40" s="38" t="s">
        <v>555</v>
      </c>
      <c r="V40" s="38" t="s">
        <v>556</v>
      </c>
      <c r="W40" s="38" t="s">
        <v>556</v>
      </c>
      <c r="X40" s="38" t="s">
        <v>556</v>
      </c>
      <c r="Y40" s="38" t="s">
        <v>610</v>
      </c>
      <c r="Z40" s="38" t="s">
        <v>558</v>
      </c>
      <c r="AA40" s="38" t="s">
        <v>559</v>
      </c>
      <c r="AB40" s="38" t="s">
        <v>560</v>
      </c>
      <c r="AC40" s="38" t="s">
        <v>559</v>
      </c>
      <c r="AD40" s="38" t="s">
        <v>559</v>
      </c>
      <c r="AE40" s="38">
        <v>100</v>
      </c>
      <c r="AF40" s="38" t="s">
        <v>66</v>
      </c>
      <c r="AG40" s="38" t="s">
        <v>579</v>
      </c>
      <c r="AH40" s="38">
        <f t="shared" si="45"/>
        <v>0</v>
      </c>
      <c r="AI40" s="38">
        <v>0</v>
      </c>
      <c r="AJ40" s="38">
        <v>0</v>
      </c>
      <c r="AK40" s="38">
        <v>0</v>
      </c>
      <c r="AL40" s="38">
        <v>0</v>
      </c>
      <c r="AM40" s="38">
        <v>0</v>
      </c>
      <c r="AN40" s="38" t="s">
        <v>2892</v>
      </c>
      <c r="AO40" s="38">
        <v>0</v>
      </c>
      <c r="AP40" s="38" t="s">
        <v>2893</v>
      </c>
      <c r="AQ40" s="38">
        <v>0</v>
      </c>
      <c r="AR40" s="38" t="s">
        <v>2894</v>
      </c>
      <c r="AS40" s="38"/>
      <c r="AT40" s="38"/>
      <c r="AU40" s="39">
        <v>44299</v>
      </c>
      <c r="AV40" s="39">
        <v>44392</v>
      </c>
      <c r="AW40" s="39">
        <v>44483</v>
      </c>
      <c r="AX40" s="39"/>
      <c r="AY40" s="38" t="s">
        <v>96</v>
      </c>
      <c r="AZ40" s="38" t="s">
        <v>96</v>
      </c>
      <c r="BA40" s="38" t="s">
        <v>96</v>
      </c>
      <c r="BB40" s="38"/>
      <c r="BC40" s="38" t="s">
        <v>96</v>
      </c>
      <c r="BD40" s="38" t="s">
        <v>96</v>
      </c>
      <c r="BE40" s="38"/>
      <c r="BF40" s="38"/>
      <c r="BG40" s="38" t="s">
        <v>2895</v>
      </c>
      <c r="BH40" s="38" t="s">
        <v>2896</v>
      </c>
      <c r="BI40" s="38"/>
      <c r="BJ40" s="38"/>
      <c r="BK40" s="40" t="str">
        <f t="shared" si="23"/>
        <v/>
      </c>
      <c r="BL40" s="40" t="str">
        <f t="shared" si="24"/>
        <v/>
      </c>
      <c r="BM40" s="40" t="str">
        <f t="shared" si="25"/>
        <v/>
      </c>
      <c r="BN40" s="40" t="str">
        <f t="shared" si="26"/>
        <v/>
      </c>
      <c r="BO40" s="40" t="str">
        <f t="shared" si="27"/>
        <v/>
      </c>
      <c r="BP40" s="38" t="s">
        <v>2897</v>
      </c>
      <c r="BQ40" s="38" t="s">
        <v>2890</v>
      </c>
      <c r="BR40" s="38" t="s">
        <v>553</v>
      </c>
      <c r="BS40" s="38" t="s">
        <v>2898</v>
      </c>
      <c r="BT40" s="38" t="s">
        <v>555</v>
      </c>
      <c r="BU40" s="38" t="s">
        <v>556</v>
      </c>
      <c r="BV40" s="38" t="s">
        <v>556</v>
      </c>
      <c r="BW40" s="38" t="s">
        <v>556</v>
      </c>
      <c r="BX40" s="38" t="s">
        <v>610</v>
      </c>
      <c r="BY40" s="38" t="s">
        <v>558</v>
      </c>
      <c r="BZ40" s="38" t="s">
        <v>559</v>
      </c>
      <c r="CA40" s="38" t="s">
        <v>560</v>
      </c>
      <c r="CB40" s="38" t="s">
        <v>559</v>
      </c>
      <c r="CC40" s="38" t="s">
        <v>559</v>
      </c>
      <c r="CD40" s="38">
        <v>100</v>
      </c>
      <c r="CE40" s="38" t="s">
        <v>66</v>
      </c>
      <c r="CF40" s="38" t="s">
        <v>579</v>
      </c>
      <c r="CG40" s="38">
        <f>SUM(CH40:CK40)</f>
        <v>0</v>
      </c>
      <c r="CH40" s="38">
        <v>0</v>
      </c>
      <c r="CI40" s="38">
        <v>0</v>
      </c>
      <c r="CJ40" s="38">
        <v>0</v>
      </c>
      <c r="CK40" s="38">
        <v>0</v>
      </c>
      <c r="CL40" s="38">
        <v>0</v>
      </c>
      <c r="CM40" s="38" t="s">
        <v>2899</v>
      </c>
      <c r="CN40" s="38">
        <v>2</v>
      </c>
      <c r="CO40" s="38" t="s">
        <v>2900</v>
      </c>
      <c r="CP40" s="38">
        <v>2</v>
      </c>
      <c r="CQ40" s="38" t="s">
        <v>2901</v>
      </c>
      <c r="CR40" s="38"/>
      <c r="CS40" s="38"/>
      <c r="CT40" s="39">
        <v>44299</v>
      </c>
      <c r="CU40" s="39">
        <v>44392</v>
      </c>
      <c r="CV40" s="39">
        <v>44483</v>
      </c>
      <c r="CW40" s="39"/>
      <c r="CX40" s="38" t="s">
        <v>96</v>
      </c>
      <c r="CY40" s="38" t="s">
        <v>72</v>
      </c>
      <c r="CZ40" s="38" t="s">
        <v>72</v>
      </c>
      <c r="DA40" s="38"/>
      <c r="DB40" s="38" t="s">
        <v>96</v>
      </c>
      <c r="DC40" s="38" t="s">
        <v>72</v>
      </c>
      <c r="DD40" s="38"/>
      <c r="DE40" s="38"/>
      <c r="DF40" s="38" t="s">
        <v>2272</v>
      </c>
      <c r="DG40" s="38" t="s">
        <v>2902</v>
      </c>
      <c r="DH40" s="38"/>
      <c r="DI40" s="38"/>
      <c r="DJ40" s="40" t="str">
        <f t="shared" si="28"/>
        <v/>
      </c>
      <c r="DK40" s="40" t="str">
        <f t="shared" si="29"/>
        <v/>
      </c>
      <c r="DL40" s="40" t="str">
        <f t="shared" si="30"/>
        <v/>
      </c>
      <c r="DM40" s="40" t="str">
        <f t="shared" si="31"/>
        <v/>
      </c>
      <c r="DN40" s="40" t="str">
        <f t="shared" si="32"/>
        <v/>
      </c>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9">
        <v>44299</v>
      </c>
      <c r="ET40" s="39">
        <v>44392</v>
      </c>
      <c r="EU40" s="39">
        <v>44483</v>
      </c>
      <c r="EV40" s="39"/>
      <c r="EW40" s="38"/>
      <c r="EX40" s="38"/>
      <c r="EY40" s="38"/>
      <c r="EZ40" s="38"/>
      <c r="FA40" s="38"/>
      <c r="FB40" s="38"/>
      <c r="FC40" s="38"/>
      <c r="FD40" s="38"/>
      <c r="FE40" s="38"/>
      <c r="FF40" s="38"/>
      <c r="FG40" s="38"/>
      <c r="FH40" s="38"/>
      <c r="FI40" s="40" t="str">
        <f t="shared" si="33"/>
        <v/>
      </c>
      <c r="FJ40" s="40" t="str">
        <f t="shared" si="34"/>
        <v/>
      </c>
      <c r="FK40" s="40" t="str">
        <f t="shared" si="35"/>
        <v/>
      </c>
      <c r="FL40" s="40" t="str">
        <f t="shared" si="36"/>
        <v/>
      </c>
      <c r="FM40" s="40" t="str">
        <f t="shared" si="37"/>
        <v/>
      </c>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9">
        <v>44299</v>
      </c>
      <c r="GS40" s="39">
        <v>44392</v>
      </c>
      <c r="GT40" s="39">
        <v>44483</v>
      </c>
      <c r="GU40" s="39"/>
      <c r="GV40" s="38"/>
      <c r="GW40" s="38"/>
      <c r="GX40" s="38"/>
      <c r="GY40" s="38"/>
      <c r="GZ40" s="38"/>
      <c r="HA40" s="38"/>
      <c r="HB40" s="38"/>
      <c r="HC40" s="38"/>
      <c r="HD40" s="38"/>
      <c r="HE40" s="38"/>
      <c r="HF40" s="38"/>
      <c r="HG40" s="38"/>
      <c r="HH40" s="40" t="str">
        <f t="shared" si="38"/>
        <v/>
      </c>
      <c r="HI40" s="40" t="str">
        <f t="shared" si="39"/>
        <v/>
      </c>
      <c r="HJ40" s="40" t="str">
        <f t="shared" si="40"/>
        <v/>
      </c>
      <c r="HK40" s="40" t="str">
        <f t="shared" si="41"/>
        <v/>
      </c>
      <c r="HL40" s="40" t="str">
        <f t="shared" si="42"/>
        <v/>
      </c>
      <c r="HM40" s="38"/>
      <c r="HN40" s="38"/>
      <c r="HO40" s="38">
        <f t="shared" si="43"/>
        <v>2</v>
      </c>
      <c r="HP40" t="s">
        <v>2903</v>
      </c>
      <c r="HQ40" t="s">
        <v>96</v>
      </c>
      <c r="HR40" t="s">
        <v>2904</v>
      </c>
      <c r="HS40" t="s">
        <v>2905</v>
      </c>
      <c r="HU40" s="42" t="s">
        <v>96</v>
      </c>
      <c r="HV40" s="42" t="s">
        <v>2906</v>
      </c>
      <c r="HW40" s="42" t="s">
        <v>2907</v>
      </c>
      <c r="HY40" s="42"/>
      <c r="HZ40" s="42"/>
      <c r="IA40" s="42"/>
      <c r="IB40" s="42"/>
      <c r="IC40" s="42"/>
      <c r="IG40" t="s">
        <v>2908</v>
      </c>
      <c r="IH40" s="38" t="s">
        <v>1333</v>
      </c>
    </row>
    <row r="41" spans="1:242" ht="15" customHeight="1" x14ac:dyDescent="0.25">
      <c r="A41" t="s">
        <v>2909</v>
      </c>
      <c r="B41" t="s">
        <v>1927</v>
      </c>
      <c r="C41" s="38" t="s">
        <v>2910</v>
      </c>
      <c r="D41" t="s">
        <v>2030</v>
      </c>
      <c r="E41" s="38" t="s">
        <v>632</v>
      </c>
      <c r="F41" s="38" t="s">
        <v>981</v>
      </c>
      <c r="G41" s="38" t="s">
        <v>633</v>
      </c>
      <c r="H41" s="38" t="s">
        <v>2911</v>
      </c>
      <c r="I41" s="38" t="s">
        <v>2912</v>
      </c>
      <c r="J41" s="38">
        <v>3</v>
      </c>
      <c r="K41" s="38">
        <v>3</v>
      </c>
      <c r="L41" s="38" t="s">
        <v>667</v>
      </c>
      <c r="M41" s="38">
        <v>3</v>
      </c>
      <c r="N41" s="38">
        <v>3</v>
      </c>
      <c r="O41" s="38" t="s">
        <v>667</v>
      </c>
      <c r="P41" s="38" t="s">
        <v>550</v>
      </c>
      <c r="Q41" s="38" t="s">
        <v>2913</v>
      </c>
      <c r="R41" s="38" t="s">
        <v>2914</v>
      </c>
      <c r="S41" s="38" t="s">
        <v>553</v>
      </c>
      <c r="T41" s="38" t="s">
        <v>2915</v>
      </c>
      <c r="U41" s="38" t="s">
        <v>555</v>
      </c>
      <c r="V41" s="38" t="s">
        <v>553</v>
      </c>
      <c r="W41" s="38" t="s">
        <v>553</v>
      </c>
      <c r="X41" s="38" t="s">
        <v>556</v>
      </c>
      <c r="Y41" s="38" t="s">
        <v>610</v>
      </c>
      <c r="Z41" s="38" t="s">
        <v>558</v>
      </c>
      <c r="AA41" s="38" t="s">
        <v>856</v>
      </c>
      <c r="AB41" s="38" t="s">
        <v>560</v>
      </c>
      <c r="AC41" s="38" t="s">
        <v>559</v>
      </c>
      <c r="AD41" s="38" t="s">
        <v>856</v>
      </c>
      <c r="AE41" s="38">
        <v>0</v>
      </c>
      <c r="AF41" s="38" t="s">
        <v>66</v>
      </c>
      <c r="AG41" s="38" t="s">
        <v>579</v>
      </c>
      <c r="AH41" s="38">
        <f t="shared" si="45"/>
        <v>1</v>
      </c>
      <c r="AI41" s="38">
        <v>1</v>
      </c>
      <c r="AJ41" s="38">
        <v>0</v>
      </c>
      <c r="AK41" s="38">
        <v>0</v>
      </c>
      <c r="AL41" s="38">
        <v>0</v>
      </c>
      <c r="AM41" s="38">
        <v>1</v>
      </c>
      <c r="AN41" s="38" t="s">
        <v>2916</v>
      </c>
      <c r="AO41" s="38">
        <v>0</v>
      </c>
      <c r="AP41" s="38" t="s">
        <v>2917</v>
      </c>
      <c r="AQ41" s="38">
        <v>0</v>
      </c>
      <c r="AR41" s="38" t="s">
        <v>2918</v>
      </c>
      <c r="AS41" s="38"/>
      <c r="AT41" s="38"/>
      <c r="AU41" s="39">
        <v>44299</v>
      </c>
      <c r="AV41" s="39">
        <v>44392</v>
      </c>
      <c r="AW41" s="39">
        <v>44483</v>
      </c>
      <c r="AX41" s="39"/>
      <c r="AY41" s="38" t="s">
        <v>72</v>
      </c>
      <c r="AZ41" s="38" t="s">
        <v>96</v>
      </c>
      <c r="BA41" s="38" t="s">
        <v>72</v>
      </c>
      <c r="BB41" s="38"/>
      <c r="BC41" s="38" t="s">
        <v>72</v>
      </c>
      <c r="BD41" s="38" t="s">
        <v>96</v>
      </c>
      <c r="BE41" s="38"/>
      <c r="BF41" s="38"/>
      <c r="BG41" s="38" t="s">
        <v>2919</v>
      </c>
      <c r="BH41" s="38" t="s">
        <v>2920</v>
      </c>
      <c r="BI41" s="38"/>
      <c r="BJ41" s="38"/>
      <c r="BK41" s="40">
        <f t="shared" si="23"/>
        <v>1</v>
      </c>
      <c r="BL41" s="40" t="str">
        <f t="shared" si="24"/>
        <v/>
      </c>
      <c r="BM41" s="40" t="str">
        <f t="shared" si="25"/>
        <v/>
      </c>
      <c r="BN41" s="40" t="str">
        <f t="shared" si="26"/>
        <v/>
      </c>
      <c r="BO41" s="40">
        <f t="shared" si="27"/>
        <v>1</v>
      </c>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9"/>
      <c r="CU41" s="39">
        <v>44392</v>
      </c>
      <c r="CV41" s="39">
        <v>44483</v>
      </c>
      <c r="CW41" s="39"/>
      <c r="CX41" s="38"/>
      <c r="CY41" s="38"/>
      <c r="CZ41" s="38"/>
      <c r="DA41" s="38"/>
      <c r="DB41" s="38"/>
      <c r="DC41" s="38"/>
      <c r="DD41" s="38"/>
      <c r="DE41" s="38"/>
      <c r="DF41" s="38"/>
      <c r="DG41" s="38"/>
      <c r="DH41" s="38"/>
      <c r="DI41" s="38"/>
      <c r="DJ41" s="40" t="str">
        <f t="shared" si="28"/>
        <v/>
      </c>
      <c r="DK41" s="40" t="str">
        <f t="shared" si="29"/>
        <v/>
      </c>
      <c r="DL41" s="40" t="str">
        <f t="shared" si="30"/>
        <v/>
      </c>
      <c r="DM41" s="40" t="str">
        <f t="shared" si="31"/>
        <v/>
      </c>
      <c r="DN41" s="40" t="str">
        <f t="shared" si="32"/>
        <v/>
      </c>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9"/>
      <c r="ET41" s="39">
        <v>44392</v>
      </c>
      <c r="EU41" s="39">
        <v>44483</v>
      </c>
      <c r="EV41" s="39"/>
      <c r="EW41" s="38"/>
      <c r="EX41" s="38"/>
      <c r="EY41" s="38"/>
      <c r="EZ41" s="38"/>
      <c r="FA41" s="38"/>
      <c r="FB41" s="38"/>
      <c r="FC41" s="38"/>
      <c r="FD41" s="38"/>
      <c r="FE41" s="38"/>
      <c r="FF41" s="38"/>
      <c r="FG41" s="38"/>
      <c r="FH41" s="38"/>
      <c r="FI41" s="40" t="str">
        <f t="shared" si="33"/>
        <v/>
      </c>
      <c r="FJ41" s="40" t="str">
        <f t="shared" si="34"/>
        <v/>
      </c>
      <c r="FK41" s="40" t="str">
        <f t="shared" si="35"/>
        <v/>
      </c>
      <c r="FL41" s="40" t="str">
        <f t="shared" si="36"/>
        <v/>
      </c>
      <c r="FM41" s="40" t="str">
        <f t="shared" si="37"/>
        <v/>
      </c>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9"/>
      <c r="GS41" s="39">
        <v>44392</v>
      </c>
      <c r="GT41" s="39">
        <v>44483</v>
      </c>
      <c r="GU41" s="39"/>
      <c r="GV41" s="38"/>
      <c r="GW41" s="38"/>
      <c r="GX41" s="38"/>
      <c r="GY41" s="38"/>
      <c r="GZ41" s="38"/>
      <c r="HA41" s="38"/>
      <c r="HB41" s="38"/>
      <c r="HC41" s="38"/>
      <c r="HD41" s="38"/>
      <c r="HE41" s="38"/>
      <c r="HF41" s="38"/>
      <c r="HG41" s="38"/>
      <c r="HH41" s="40" t="str">
        <f t="shared" si="38"/>
        <v/>
      </c>
      <c r="HI41" s="40" t="str">
        <f t="shared" si="39"/>
        <v/>
      </c>
      <c r="HJ41" s="40" t="str">
        <f t="shared" si="40"/>
        <v/>
      </c>
      <c r="HK41" s="40" t="str">
        <f t="shared" si="41"/>
        <v/>
      </c>
      <c r="HL41" s="40" t="str">
        <f t="shared" si="42"/>
        <v/>
      </c>
      <c r="HM41" s="38"/>
      <c r="HN41" s="38"/>
      <c r="HO41" s="38">
        <f t="shared" si="43"/>
        <v>1</v>
      </c>
      <c r="HP41" t="s">
        <v>2921</v>
      </c>
      <c r="HQ41" t="s">
        <v>2922</v>
      </c>
      <c r="HR41" t="s">
        <v>2711</v>
      </c>
      <c r="HS41" t="s">
        <v>2923</v>
      </c>
      <c r="HU41" s="42"/>
      <c r="HV41" s="42"/>
      <c r="HW41" s="42"/>
      <c r="HY41" s="42"/>
      <c r="HZ41" s="42"/>
      <c r="IA41" s="42"/>
      <c r="IB41" s="42"/>
      <c r="IC41" s="42"/>
      <c r="IG41" t="s">
        <v>2924</v>
      </c>
      <c r="IH41" s="38" t="s">
        <v>661</v>
      </c>
    </row>
    <row r="42" spans="1:242" ht="15" customHeight="1" x14ac:dyDescent="0.25">
      <c r="A42" t="s">
        <v>2925</v>
      </c>
      <c r="B42" t="s">
        <v>1927</v>
      </c>
      <c r="C42" s="38" t="s">
        <v>2926</v>
      </c>
      <c r="D42" t="s">
        <v>2203</v>
      </c>
      <c r="E42" s="38" t="s">
        <v>632</v>
      </c>
      <c r="F42" s="38" t="s">
        <v>981</v>
      </c>
      <c r="G42" s="38" t="s">
        <v>633</v>
      </c>
      <c r="H42" s="38" t="s">
        <v>2927</v>
      </c>
      <c r="I42" s="38" t="s">
        <v>2928</v>
      </c>
      <c r="J42" s="38">
        <v>4</v>
      </c>
      <c r="K42" s="38">
        <v>4</v>
      </c>
      <c r="L42" s="38" t="s">
        <v>548</v>
      </c>
      <c r="M42" s="38">
        <v>2</v>
      </c>
      <c r="N42" s="38">
        <v>2</v>
      </c>
      <c r="O42" s="38" t="s">
        <v>603</v>
      </c>
      <c r="P42" s="38" t="s">
        <v>550</v>
      </c>
      <c r="Q42" s="38" t="s">
        <v>2929</v>
      </c>
      <c r="R42" s="38" t="s">
        <v>2622</v>
      </c>
      <c r="S42" s="38" t="s">
        <v>553</v>
      </c>
      <c r="T42" s="38" t="s">
        <v>2930</v>
      </c>
      <c r="U42" s="38" t="s">
        <v>555</v>
      </c>
      <c r="V42" s="38" t="s">
        <v>556</v>
      </c>
      <c r="W42" s="38" t="s">
        <v>556</v>
      </c>
      <c r="X42" s="38" t="s">
        <v>556</v>
      </c>
      <c r="Y42" s="38" t="s">
        <v>576</v>
      </c>
      <c r="Z42" s="38" t="s">
        <v>558</v>
      </c>
      <c r="AA42" s="38" t="s">
        <v>559</v>
      </c>
      <c r="AB42" s="38" t="s">
        <v>560</v>
      </c>
      <c r="AC42" s="38" t="s">
        <v>559</v>
      </c>
      <c r="AD42" s="38" t="s">
        <v>559</v>
      </c>
      <c r="AE42" s="38">
        <v>100</v>
      </c>
      <c r="AF42" s="38" t="s">
        <v>66</v>
      </c>
      <c r="AG42" s="38" t="s">
        <v>579</v>
      </c>
      <c r="AH42" s="38">
        <f t="shared" si="45"/>
        <v>0</v>
      </c>
      <c r="AI42" s="38">
        <v>0</v>
      </c>
      <c r="AJ42" s="38">
        <v>0</v>
      </c>
      <c r="AK42" s="38">
        <v>0</v>
      </c>
      <c r="AL42" s="38">
        <v>0</v>
      </c>
      <c r="AM42" s="38">
        <v>0</v>
      </c>
      <c r="AN42" s="38" t="s">
        <v>2931</v>
      </c>
      <c r="AO42" s="38">
        <v>0</v>
      </c>
      <c r="AP42" s="38" t="s">
        <v>2931</v>
      </c>
      <c r="AQ42" s="38">
        <v>0</v>
      </c>
      <c r="AR42" s="38" t="s">
        <v>2932</v>
      </c>
      <c r="AS42" s="38"/>
      <c r="AT42" s="38"/>
      <c r="AU42" s="39">
        <v>44299</v>
      </c>
      <c r="AV42" s="39">
        <v>44392</v>
      </c>
      <c r="AW42" s="39">
        <v>44483</v>
      </c>
      <c r="AX42" s="39"/>
      <c r="AY42" s="38" t="s">
        <v>96</v>
      </c>
      <c r="AZ42" s="38" t="s">
        <v>96</v>
      </c>
      <c r="BA42" s="38" t="s">
        <v>72</v>
      </c>
      <c r="BB42" s="38"/>
      <c r="BC42" s="38" t="s">
        <v>96</v>
      </c>
      <c r="BD42" s="38" t="s">
        <v>96</v>
      </c>
      <c r="BE42" s="38"/>
      <c r="BF42" s="38"/>
      <c r="BG42" s="38" t="s">
        <v>2272</v>
      </c>
      <c r="BH42" s="38" t="s">
        <v>2933</v>
      </c>
      <c r="BI42" s="38"/>
      <c r="BJ42" s="38"/>
      <c r="BK42" s="40" t="str">
        <f t="shared" si="23"/>
        <v/>
      </c>
      <c r="BL42" s="40" t="str">
        <f t="shared" si="24"/>
        <v/>
      </c>
      <c r="BM42" s="40" t="str">
        <f t="shared" si="25"/>
        <v/>
      </c>
      <c r="BN42" s="40" t="str">
        <f t="shared" si="26"/>
        <v/>
      </c>
      <c r="BO42" s="40" t="str">
        <f t="shared" si="27"/>
        <v/>
      </c>
      <c r="BP42" s="38" t="s">
        <v>2934</v>
      </c>
      <c r="BQ42" s="38" t="s">
        <v>2622</v>
      </c>
      <c r="BR42" s="38" t="s">
        <v>553</v>
      </c>
      <c r="BS42" s="38" t="s">
        <v>2935</v>
      </c>
      <c r="BT42" s="38" t="s">
        <v>555</v>
      </c>
      <c r="BU42" s="38" t="s">
        <v>556</v>
      </c>
      <c r="BV42" s="38" t="s">
        <v>556</v>
      </c>
      <c r="BW42" s="38" t="s">
        <v>556</v>
      </c>
      <c r="BX42" s="38" t="s">
        <v>610</v>
      </c>
      <c r="BY42" s="38" t="s">
        <v>558</v>
      </c>
      <c r="BZ42" s="38" t="s">
        <v>559</v>
      </c>
      <c r="CA42" s="38" t="s">
        <v>560</v>
      </c>
      <c r="CB42" s="38" t="s">
        <v>559</v>
      </c>
      <c r="CC42" s="38" t="s">
        <v>559</v>
      </c>
      <c r="CD42" s="38">
        <v>100</v>
      </c>
      <c r="CE42" s="38" t="s">
        <v>66</v>
      </c>
      <c r="CF42" s="38" t="s">
        <v>579</v>
      </c>
      <c r="CG42" s="38">
        <f>SUM(CH42:CK42)</f>
        <v>3</v>
      </c>
      <c r="CH42" s="38">
        <v>1</v>
      </c>
      <c r="CI42" s="38">
        <v>1</v>
      </c>
      <c r="CJ42" s="38">
        <v>1</v>
      </c>
      <c r="CK42" s="38">
        <v>0</v>
      </c>
      <c r="CL42" s="38">
        <v>1</v>
      </c>
      <c r="CM42" s="38" t="s">
        <v>2936</v>
      </c>
      <c r="CN42" s="38">
        <v>1</v>
      </c>
      <c r="CO42" s="38" t="s">
        <v>2937</v>
      </c>
      <c r="CP42" s="38">
        <v>1</v>
      </c>
      <c r="CQ42" s="38" t="s">
        <v>2938</v>
      </c>
      <c r="CR42" s="38"/>
      <c r="CS42" s="38"/>
      <c r="CT42" s="39">
        <v>44299</v>
      </c>
      <c r="CU42" s="39">
        <v>44392</v>
      </c>
      <c r="CV42" s="39">
        <v>44483</v>
      </c>
      <c r="CW42" s="39"/>
      <c r="CX42" s="38" t="s">
        <v>72</v>
      </c>
      <c r="CY42" s="38" t="s">
        <v>72</v>
      </c>
      <c r="CZ42" s="38" t="s">
        <v>794</v>
      </c>
      <c r="DA42" s="38"/>
      <c r="DB42" s="38" t="s">
        <v>72</v>
      </c>
      <c r="DC42" s="38" t="s">
        <v>72</v>
      </c>
      <c r="DD42" s="38"/>
      <c r="DE42" s="38"/>
      <c r="DF42" s="38" t="s">
        <v>2939</v>
      </c>
      <c r="DG42" s="38" t="s">
        <v>2940</v>
      </c>
      <c r="DH42" s="38"/>
      <c r="DI42" s="38"/>
      <c r="DJ42" s="40">
        <f t="shared" si="28"/>
        <v>1</v>
      </c>
      <c r="DK42" s="40">
        <f t="shared" si="29"/>
        <v>1</v>
      </c>
      <c r="DL42" s="40">
        <f t="shared" si="30"/>
        <v>1</v>
      </c>
      <c r="DM42" s="40" t="str">
        <f t="shared" si="31"/>
        <v/>
      </c>
      <c r="DN42" s="40">
        <f t="shared" si="32"/>
        <v>1</v>
      </c>
      <c r="DO42" s="38" t="s">
        <v>2941</v>
      </c>
      <c r="DP42" s="38" t="s">
        <v>2622</v>
      </c>
      <c r="DQ42" s="38" t="s">
        <v>553</v>
      </c>
      <c r="DR42" s="38" t="s">
        <v>2942</v>
      </c>
      <c r="DS42" s="38" t="s">
        <v>555</v>
      </c>
      <c r="DT42" s="38" t="s">
        <v>556</v>
      </c>
      <c r="DU42" s="38" t="s">
        <v>556</v>
      </c>
      <c r="DV42" s="38" t="s">
        <v>556</v>
      </c>
      <c r="DW42" s="38" t="s">
        <v>576</v>
      </c>
      <c r="DX42" s="38" t="s">
        <v>558</v>
      </c>
      <c r="DY42" s="38" t="s">
        <v>559</v>
      </c>
      <c r="DZ42" s="38" t="s">
        <v>560</v>
      </c>
      <c r="EA42" s="38" t="s">
        <v>559</v>
      </c>
      <c r="EB42" s="38" t="s">
        <v>559</v>
      </c>
      <c r="EC42" s="38">
        <v>100</v>
      </c>
      <c r="ED42" s="38" t="s">
        <v>66</v>
      </c>
      <c r="EE42" s="38" t="s">
        <v>579</v>
      </c>
      <c r="EF42" s="38">
        <f>SUM(EG42:EJ42)</f>
        <v>1</v>
      </c>
      <c r="EG42" s="38">
        <v>1</v>
      </c>
      <c r="EH42" s="38">
        <v>0</v>
      </c>
      <c r="EI42" s="38">
        <v>0</v>
      </c>
      <c r="EJ42" s="38">
        <v>0</v>
      </c>
      <c r="EK42" s="38">
        <v>1</v>
      </c>
      <c r="EL42" s="41" t="s">
        <v>2943</v>
      </c>
      <c r="EM42" s="38">
        <v>0</v>
      </c>
      <c r="EN42" s="38" t="s">
        <v>2944</v>
      </c>
      <c r="EO42" s="38">
        <v>0</v>
      </c>
      <c r="EP42" s="38" t="s">
        <v>2945</v>
      </c>
      <c r="EQ42" s="38"/>
      <c r="ER42" s="38"/>
      <c r="ES42" s="39">
        <v>44299</v>
      </c>
      <c r="ET42" s="39">
        <v>44392</v>
      </c>
      <c r="EU42" s="39">
        <v>44483</v>
      </c>
      <c r="EV42" s="39"/>
      <c r="EW42" s="38" t="s">
        <v>72</v>
      </c>
      <c r="EX42" s="38" t="s">
        <v>96</v>
      </c>
      <c r="EY42" s="38" t="s">
        <v>72</v>
      </c>
      <c r="EZ42" s="38"/>
      <c r="FA42" s="38" t="s">
        <v>72</v>
      </c>
      <c r="FB42" s="38" t="s">
        <v>96</v>
      </c>
      <c r="FC42" s="38"/>
      <c r="FD42" s="38"/>
      <c r="FE42" s="38" t="s">
        <v>2946</v>
      </c>
      <c r="FF42" s="38" t="s">
        <v>2933</v>
      </c>
      <c r="FG42" s="38"/>
      <c r="FH42" s="38"/>
      <c r="FI42" s="40">
        <f t="shared" si="33"/>
        <v>1</v>
      </c>
      <c r="FJ42" s="40" t="str">
        <f t="shared" si="34"/>
        <v/>
      </c>
      <c r="FK42" s="40" t="str">
        <f t="shared" si="35"/>
        <v/>
      </c>
      <c r="FL42" s="40" t="str">
        <f t="shared" si="36"/>
        <v/>
      </c>
      <c r="FM42" s="40">
        <f t="shared" si="37"/>
        <v>1</v>
      </c>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9">
        <v>44299</v>
      </c>
      <c r="GS42" s="39">
        <v>44392</v>
      </c>
      <c r="GT42" s="39">
        <v>44483</v>
      </c>
      <c r="GU42" s="39"/>
      <c r="GV42" s="38"/>
      <c r="GW42" s="38"/>
      <c r="GX42" s="38"/>
      <c r="GY42" s="38"/>
      <c r="GZ42" s="38"/>
      <c r="HA42" s="38"/>
      <c r="HB42" s="38"/>
      <c r="HC42" s="38"/>
      <c r="HD42" s="38"/>
      <c r="HE42" s="38"/>
      <c r="HF42" s="38"/>
      <c r="HG42" s="38"/>
      <c r="HH42" s="40" t="str">
        <f t="shared" si="38"/>
        <v/>
      </c>
      <c r="HI42" s="40" t="str">
        <f t="shared" si="39"/>
        <v/>
      </c>
      <c r="HJ42" s="40" t="str">
        <f t="shared" si="40"/>
        <v/>
      </c>
      <c r="HK42" s="40" t="str">
        <f t="shared" si="41"/>
        <v/>
      </c>
      <c r="HL42" s="40" t="str">
        <f t="shared" si="42"/>
        <v/>
      </c>
      <c r="HM42" s="38"/>
      <c r="HN42" s="38"/>
      <c r="HO42" s="38">
        <f t="shared" si="43"/>
        <v>3</v>
      </c>
      <c r="HP42" s="38" t="s">
        <v>2947</v>
      </c>
      <c r="HQ42" s="38" t="s">
        <v>96</v>
      </c>
      <c r="HR42" s="38" t="s">
        <v>2711</v>
      </c>
      <c r="HS42" s="38" t="s">
        <v>2948</v>
      </c>
      <c r="HT42" s="38"/>
      <c r="HU42" s="41" t="s">
        <v>2949</v>
      </c>
      <c r="HV42" s="41" t="s">
        <v>2575</v>
      </c>
      <c r="HW42" s="41" t="s">
        <v>2950</v>
      </c>
      <c r="HX42" s="38"/>
      <c r="HY42" s="41" t="s">
        <v>2951</v>
      </c>
      <c r="HZ42" s="41" t="s">
        <v>2711</v>
      </c>
      <c r="IA42" s="42" t="s">
        <v>2952</v>
      </c>
      <c r="IB42" s="42"/>
      <c r="IC42" s="42"/>
      <c r="IG42" t="s">
        <v>2953</v>
      </c>
      <c r="IH42" s="38" t="s">
        <v>978</v>
      </c>
    </row>
    <row r="43" spans="1:242" ht="15" customHeight="1" x14ac:dyDescent="0.25">
      <c r="A43" t="s">
        <v>3271</v>
      </c>
      <c r="B43" t="s">
        <v>2954</v>
      </c>
      <c r="C43" s="38" t="s">
        <v>3272</v>
      </c>
      <c r="D43" t="s">
        <v>2955</v>
      </c>
      <c r="E43" s="38" t="s">
        <v>632</v>
      </c>
      <c r="F43" s="38" t="s">
        <v>897</v>
      </c>
      <c r="G43" s="38" t="s">
        <v>2781</v>
      </c>
      <c r="H43" s="38" t="s">
        <v>3273</v>
      </c>
      <c r="I43" s="38" t="s">
        <v>3274</v>
      </c>
      <c r="J43" s="38">
        <v>3</v>
      </c>
      <c r="K43" s="38">
        <v>4</v>
      </c>
      <c r="L43" s="38" t="s">
        <v>548</v>
      </c>
      <c r="M43" s="38">
        <v>1</v>
      </c>
      <c r="N43" s="38">
        <v>2</v>
      </c>
      <c r="O43" s="38" t="s">
        <v>603</v>
      </c>
      <c r="P43" s="38" t="s">
        <v>550</v>
      </c>
      <c r="Q43" s="38" t="s">
        <v>3275</v>
      </c>
      <c r="R43" s="38" t="s">
        <v>3276</v>
      </c>
      <c r="S43" s="38" t="s">
        <v>556</v>
      </c>
      <c r="T43" s="38" t="s">
        <v>3277</v>
      </c>
      <c r="U43" s="38" t="s">
        <v>555</v>
      </c>
      <c r="V43" s="38" t="s">
        <v>556</v>
      </c>
      <c r="W43" s="38" t="s">
        <v>556</v>
      </c>
      <c r="X43" s="38" t="s">
        <v>556</v>
      </c>
      <c r="Y43" s="38" t="s">
        <v>846</v>
      </c>
      <c r="Z43" s="38" t="s">
        <v>558</v>
      </c>
      <c r="AA43" s="38" t="s">
        <v>559</v>
      </c>
      <c r="AB43" s="38" t="s">
        <v>560</v>
      </c>
      <c r="AC43" s="38" t="s">
        <v>559</v>
      </c>
      <c r="AD43" s="38" t="s">
        <v>559</v>
      </c>
      <c r="AE43" s="38">
        <v>100</v>
      </c>
      <c r="AF43" s="38" t="s">
        <v>66</v>
      </c>
      <c r="AG43" s="38" t="s">
        <v>561</v>
      </c>
      <c r="AH43" s="38">
        <f>SUM(AI43:AL43)</f>
        <v>12</v>
      </c>
      <c r="AI43" s="38">
        <v>3</v>
      </c>
      <c r="AJ43" s="38">
        <v>3</v>
      </c>
      <c r="AK43" s="38">
        <v>3</v>
      </c>
      <c r="AL43" s="38">
        <v>3</v>
      </c>
      <c r="AM43" s="38">
        <v>3</v>
      </c>
      <c r="AN43" s="38" t="s">
        <v>3278</v>
      </c>
      <c r="AO43" s="38">
        <v>3</v>
      </c>
      <c r="AP43" s="38" t="s">
        <v>3279</v>
      </c>
      <c r="AQ43" s="38">
        <v>3</v>
      </c>
      <c r="AR43" s="38" t="s">
        <v>3237</v>
      </c>
      <c r="AS43" s="38"/>
      <c r="AT43" s="38"/>
      <c r="AU43" s="39">
        <v>44300</v>
      </c>
      <c r="AV43" s="39">
        <v>44390</v>
      </c>
      <c r="AW43" s="39">
        <v>44483</v>
      </c>
      <c r="AX43" s="39"/>
      <c r="AY43" s="38" t="s">
        <v>72</v>
      </c>
      <c r="AZ43" s="38" t="s">
        <v>72</v>
      </c>
      <c r="BA43" s="38" t="s">
        <v>72</v>
      </c>
      <c r="BB43" s="38"/>
      <c r="BC43" s="38" t="s">
        <v>72</v>
      </c>
      <c r="BD43" s="38" t="s">
        <v>72</v>
      </c>
      <c r="BE43" s="38"/>
      <c r="BF43" s="38"/>
      <c r="BG43" s="38" t="s">
        <v>3280</v>
      </c>
      <c r="BH43" s="38" t="s">
        <v>3281</v>
      </c>
      <c r="BI43" s="38"/>
      <c r="BJ43" s="38"/>
      <c r="BK43" s="40">
        <f t="shared" si="23"/>
        <v>1</v>
      </c>
      <c r="BL43" s="40">
        <f t="shared" si="24"/>
        <v>1</v>
      </c>
      <c r="BM43" s="40">
        <f t="shared" si="25"/>
        <v>1</v>
      </c>
      <c r="BN43" s="40">
        <f t="shared" si="26"/>
        <v>0</v>
      </c>
      <c r="BO43" s="40">
        <f t="shared" si="27"/>
        <v>0.75</v>
      </c>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9">
        <v>44300</v>
      </c>
      <c r="CU43" s="39">
        <v>44390</v>
      </c>
      <c r="CV43" s="39">
        <v>44483</v>
      </c>
      <c r="CW43" s="39"/>
      <c r="CX43" s="38"/>
      <c r="CY43" s="38"/>
      <c r="CZ43" s="38"/>
      <c r="DA43" s="38"/>
      <c r="DB43" s="38"/>
      <c r="DC43" s="38"/>
      <c r="DD43" s="38"/>
      <c r="DE43" s="38"/>
      <c r="DF43" s="38"/>
      <c r="DG43" s="38"/>
      <c r="DH43" s="38"/>
      <c r="DI43" s="38"/>
      <c r="DJ43" s="40" t="str">
        <f t="shared" si="28"/>
        <v/>
      </c>
      <c r="DK43" s="40" t="str">
        <f t="shared" si="29"/>
        <v/>
      </c>
      <c r="DL43" s="40" t="str">
        <f t="shared" si="30"/>
        <v/>
      </c>
      <c r="DM43" s="40" t="str">
        <f t="shared" si="31"/>
        <v/>
      </c>
      <c r="DN43" s="40" t="str">
        <f t="shared" si="32"/>
        <v/>
      </c>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9">
        <v>44300</v>
      </c>
      <c r="ET43" s="39">
        <v>44390</v>
      </c>
      <c r="EU43" s="39">
        <v>44483</v>
      </c>
      <c r="EV43" s="39"/>
      <c r="EW43" s="38"/>
      <c r="EX43" s="38"/>
      <c r="EY43" s="38"/>
      <c r="EZ43" s="38"/>
      <c r="FA43" s="38"/>
      <c r="FB43" s="38"/>
      <c r="FC43" s="38"/>
      <c r="FD43" s="38"/>
      <c r="FE43" s="38"/>
      <c r="FF43" s="38"/>
      <c r="FG43" s="38"/>
      <c r="FH43" s="38"/>
      <c r="FI43" s="40" t="str">
        <f t="shared" si="33"/>
        <v/>
      </c>
      <c r="FJ43" s="40" t="str">
        <f t="shared" si="34"/>
        <v/>
      </c>
      <c r="FK43" s="40" t="str">
        <f t="shared" si="35"/>
        <v/>
      </c>
      <c r="FL43" s="40" t="str">
        <f t="shared" si="36"/>
        <v/>
      </c>
      <c r="FM43" s="40" t="str">
        <f t="shared" si="37"/>
        <v/>
      </c>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9">
        <v>44300</v>
      </c>
      <c r="GS43" s="39">
        <v>44390</v>
      </c>
      <c r="GT43" s="39">
        <v>44483</v>
      </c>
      <c r="GU43" s="39"/>
      <c r="GV43" s="38"/>
      <c r="GW43" s="38"/>
      <c r="GX43" s="38"/>
      <c r="GY43" s="38"/>
      <c r="GZ43" s="38"/>
      <c r="HA43" s="38"/>
      <c r="HB43" s="38"/>
      <c r="HC43" s="38"/>
      <c r="HD43" s="38"/>
      <c r="HE43" s="38"/>
      <c r="HF43" s="38"/>
      <c r="HG43" s="38"/>
      <c r="HH43" s="40" t="str">
        <f t="shared" si="38"/>
        <v/>
      </c>
      <c r="HI43" s="40" t="str">
        <f t="shared" si="39"/>
        <v/>
      </c>
      <c r="HJ43" s="40" t="str">
        <f t="shared" si="40"/>
        <v/>
      </c>
      <c r="HK43" s="40" t="str">
        <f t="shared" si="41"/>
        <v/>
      </c>
      <c r="HL43" s="40" t="str">
        <f t="shared" si="42"/>
        <v/>
      </c>
      <c r="HM43" s="38"/>
      <c r="HN43" s="38"/>
      <c r="HO43" s="38">
        <f t="shared" si="43"/>
        <v>1</v>
      </c>
      <c r="HP43" s="38"/>
      <c r="HQ43" s="41" t="s">
        <v>2966</v>
      </c>
      <c r="HR43" s="41" t="s">
        <v>3282</v>
      </c>
      <c r="HS43" s="41" t="s">
        <v>3282</v>
      </c>
      <c r="HT43" s="41"/>
      <c r="HU43" s="41"/>
      <c r="HV43" s="41"/>
      <c r="HW43" s="41"/>
      <c r="HX43" s="41"/>
      <c r="HY43" s="41"/>
      <c r="HZ43" s="41"/>
      <c r="IA43" s="41"/>
      <c r="IB43" s="41"/>
      <c r="IG43" t="s">
        <v>3283</v>
      </c>
      <c r="IH43" s="38" t="s">
        <v>661</v>
      </c>
    </row>
    <row r="44" spans="1:242" ht="15" customHeight="1" x14ac:dyDescent="0.25">
      <c r="A44" t="s">
        <v>3284</v>
      </c>
      <c r="B44" t="s">
        <v>2954</v>
      </c>
      <c r="C44" s="38" t="s">
        <v>3285</v>
      </c>
      <c r="D44" t="s">
        <v>2955</v>
      </c>
      <c r="E44" s="38" t="s">
        <v>543</v>
      </c>
      <c r="F44" s="38" t="s">
        <v>595</v>
      </c>
      <c r="G44" s="38" t="s">
        <v>600</v>
      </c>
      <c r="H44" s="38" t="s">
        <v>3286</v>
      </c>
      <c r="I44" s="38" t="s">
        <v>3287</v>
      </c>
      <c r="J44" s="38">
        <v>5</v>
      </c>
      <c r="K44" s="38">
        <v>5</v>
      </c>
      <c r="L44" s="38" t="s">
        <v>548</v>
      </c>
      <c r="M44" s="38">
        <v>3</v>
      </c>
      <c r="N44" s="38">
        <v>3</v>
      </c>
      <c r="O44" s="38" t="s">
        <v>667</v>
      </c>
      <c r="P44" s="38" t="s">
        <v>550</v>
      </c>
      <c r="Q44" s="38" t="s">
        <v>3288</v>
      </c>
      <c r="R44" s="38" t="s">
        <v>3289</v>
      </c>
      <c r="S44" s="38" t="s">
        <v>553</v>
      </c>
      <c r="T44" s="38" t="s">
        <v>3290</v>
      </c>
      <c r="U44" s="38" t="s">
        <v>555</v>
      </c>
      <c r="V44" s="38" t="s">
        <v>556</v>
      </c>
      <c r="W44" s="38" t="s">
        <v>556</v>
      </c>
      <c r="X44" s="38" t="s">
        <v>556</v>
      </c>
      <c r="Y44" s="38" t="s">
        <v>557</v>
      </c>
      <c r="Z44" s="38" t="s">
        <v>558</v>
      </c>
      <c r="AA44" s="38" t="s">
        <v>559</v>
      </c>
      <c r="AB44" s="38" t="s">
        <v>560</v>
      </c>
      <c r="AC44" s="38" t="s">
        <v>559</v>
      </c>
      <c r="AD44" s="38" t="s">
        <v>559</v>
      </c>
      <c r="AE44" s="38">
        <v>100</v>
      </c>
      <c r="AF44" s="38" t="s">
        <v>66</v>
      </c>
      <c r="AG44" s="38" t="s">
        <v>579</v>
      </c>
      <c r="AH44" s="38">
        <f>SUM(AI44:AL44)</f>
        <v>4</v>
      </c>
      <c r="AI44" s="38">
        <v>1</v>
      </c>
      <c r="AJ44" s="38">
        <v>1</v>
      </c>
      <c r="AK44" s="38">
        <v>1</v>
      </c>
      <c r="AL44" s="38">
        <v>1</v>
      </c>
      <c r="AM44" s="38">
        <v>1</v>
      </c>
      <c r="AN44" s="38" t="s">
        <v>3291</v>
      </c>
      <c r="AO44" s="38">
        <v>1</v>
      </c>
      <c r="AP44" s="38" t="s">
        <v>3292</v>
      </c>
      <c r="AQ44" s="38">
        <v>1</v>
      </c>
      <c r="AR44" s="38" t="s">
        <v>3293</v>
      </c>
      <c r="AS44" s="38"/>
      <c r="AT44" s="38"/>
      <c r="AU44" s="39">
        <v>44300</v>
      </c>
      <c r="AV44" s="39">
        <v>44390</v>
      </c>
      <c r="AW44" s="39">
        <v>44483</v>
      </c>
      <c r="AX44" s="39"/>
      <c r="AY44" s="38" t="s">
        <v>72</v>
      </c>
      <c r="AZ44" s="38" t="s">
        <v>72</v>
      </c>
      <c r="BA44" s="38" t="s">
        <v>72</v>
      </c>
      <c r="BB44" s="38"/>
      <c r="BC44" s="38" t="s">
        <v>72</v>
      </c>
      <c r="BD44" s="38" t="s">
        <v>72</v>
      </c>
      <c r="BE44" s="38"/>
      <c r="BF44" s="38"/>
      <c r="BG44" s="38" t="s">
        <v>3294</v>
      </c>
      <c r="BH44" s="38" t="s">
        <v>3295</v>
      </c>
      <c r="BI44" s="38"/>
      <c r="BJ44" s="38"/>
      <c r="BK44" s="40">
        <f t="shared" si="23"/>
        <v>1</v>
      </c>
      <c r="BL44" s="40">
        <f t="shared" si="24"/>
        <v>1</v>
      </c>
      <c r="BM44" s="40">
        <f t="shared" si="25"/>
        <v>1</v>
      </c>
      <c r="BN44" s="40">
        <f t="shared" si="26"/>
        <v>0</v>
      </c>
      <c r="BO44" s="40">
        <f t="shared" si="27"/>
        <v>0.75</v>
      </c>
      <c r="BP44" s="38" t="s">
        <v>3296</v>
      </c>
      <c r="BQ44" s="38" t="s">
        <v>3289</v>
      </c>
      <c r="BR44" s="38" t="s">
        <v>553</v>
      </c>
      <c r="BS44" s="38" t="s">
        <v>3297</v>
      </c>
      <c r="BT44" s="38" t="s">
        <v>555</v>
      </c>
      <c r="BU44" s="38" t="s">
        <v>553</v>
      </c>
      <c r="BV44" s="38" t="s">
        <v>556</v>
      </c>
      <c r="BW44" s="38" t="s">
        <v>556</v>
      </c>
      <c r="BX44" s="38" t="s">
        <v>576</v>
      </c>
      <c r="BY44" s="38" t="s">
        <v>558</v>
      </c>
      <c r="BZ44" s="38" t="s">
        <v>559</v>
      </c>
      <c r="CA44" s="38" t="s">
        <v>560</v>
      </c>
      <c r="CB44" s="38" t="s">
        <v>559</v>
      </c>
      <c r="CC44" s="38" t="s">
        <v>559</v>
      </c>
      <c r="CD44" s="38">
        <v>100</v>
      </c>
      <c r="CE44" s="38" t="s">
        <v>66</v>
      </c>
      <c r="CF44" s="38" t="s">
        <v>579</v>
      </c>
      <c r="CG44" s="38">
        <f>SUM(CH44:CK44)</f>
        <v>4</v>
      </c>
      <c r="CH44" s="38">
        <v>1</v>
      </c>
      <c r="CI44" s="38">
        <v>1</v>
      </c>
      <c r="CJ44" s="38">
        <v>1</v>
      </c>
      <c r="CK44" s="38">
        <v>1</v>
      </c>
      <c r="CL44" s="38">
        <v>1</v>
      </c>
      <c r="CM44" s="41" t="s">
        <v>3298</v>
      </c>
      <c r="CN44" s="38">
        <v>1</v>
      </c>
      <c r="CO44" s="41" t="s">
        <v>3298</v>
      </c>
      <c r="CP44" s="38">
        <v>1</v>
      </c>
      <c r="CQ44" s="41" t="s">
        <v>3298</v>
      </c>
      <c r="CR44" s="38"/>
      <c r="CS44" s="38"/>
      <c r="CT44" s="39">
        <v>44300</v>
      </c>
      <c r="CU44" s="39">
        <v>44390</v>
      </c>
      <c r="CV44" s="39">
        <v>44483</v>
      </c>
      <c r="CW44" s="39"/>
      <c r="CX44" s="38" t="s">
        <v>72</v>
      </c>
      <c r="CY44" s="38" t="s">
        <v>72</v>
      </c>
      <c r="CZ44" s="38" t="s">
        <v>72</v>
      </c>
      <c r="DA44" s="38"/>
      <c r="DB44" s="38" t="s">
        <v>72</v>
      </c>
      <c r="DC44" s="38" t="s">
        <v>72</v>
      </c>
      <c r="DD44" s="38"/>
      <c r="DE44" s="38"/>
      <c r="DF44" s="38" t="s">
        <v>3299</v>
      </c>
      <c r="DG44" s="38" t="s">
        <v>3300</v>
      </c>
      <c r="DH44" s="38"/>
      <c r="DI44" s="38"/>
      <c r="DJ44" s="40">
        <f t="shared" si="28"/>
        <v>1</v>
      </c>
      <c r="DK44" s="40">
        <f t="shared" si="29"/>
        <v>1</v>
      </c>
      <c r="DL44" s="40">
        <f t="shared" si="30"/>
        <v>1</v>
      </c>
      <c r="DM44" s="40">
        <f t="shared" si="31"/>
        <v>0</v>
      </c>
      <c r="DN44" s="40">
        <f t="shared" si="32"/>
        <v>0.75</v>
      </c>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41"/>
      <c r="EM44" s="38"/>
      <c r="EN44" s="38"/>
      <c r="EO44" s="38"/>
      <c r="EP44" s="38"/>
      <c r="EQ44" s="38"/>
      <c r="ER44" s="38"/>
      <c r="ES44" s="39">
        <v>44300</v>
      </c>
      <c r="ET44" s="39">
        <v>44390</v>
      </c>
      <c r="EU44" s="39">
        <v>44483</v>
      </c>
      <c r="EV44" s="39"/>
      <c r="EW44" s="38"/>
      <c r="EX44" s="38"/>
      <c r="EY44" s="38"/>
      <c r="EZ44" s="38"/>
      <c r="FA44" s="38"/>
      <c r="FB44" s="38"/>
      <c r="FC44" s="38"/>
      <c r="FD44" s="38"/>
      <c r="FE44" s="38"/>
      <c r="FF44" s="38"/>
      <c r="FG44" s="38"/>
      <c r="FH44" s="38"/>
      <c r="FI44" s="40" t="str">
        <f t="shared" si="33"/>
        <v/>
      </c>
      <c r="FJ44" s="40" t="str">
        <f t="shared" si="34"/>
        <v/>
      </c>
      <c r="FK44" s="40" t="str">
        <f t="shared" si="35"/>
        <v/>
      </c>
      <c r="FL44" s="40" t="str">
        <f t="shared" si="36"/>
        <v/>
      </c>
      <c r="FM44" s="40" t="str">
        <f t="shared" si="37"/>
        <v/>
      </c>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9">
        <v>44300</v>
      </c>
      <c r="GS44" s="39">
        <v>44390</v>
      </c>
      <c r="GT44" s="39">
        <v>44483</v>
      </c>
      <c r="GU44" s="39"/>
      <c r="GV44" s="38"/>
      <c r="GW44" s="38"/>
      <c r="GX44" s="38"/>
      <c r="GY44" s="38"/>
      <c r="GZ44" s="38"/>
      <c r="HA44" s="38"/>
      <c r="HB44" s="38"/>
      <c r="HC44" s="38"/>
      <c r="HD44" s="38"/>
      <c r="HE44" s="38"/>
      <c r="HF44" s="38"/>
      <c r="HG44" s="38"/>
      <c r="HH44" s="40" t="str">
        <f t="shared" si="38"/>
        <v/>
      </c>
      <c r="HI44" s="40" t="str">
        <f t="shared" si="39"/>
        <v/>
      </c>
      <c r="HJ44" s="40" t="str">
        <f t="shared" si="40"/>
        <v/>
      </c>
      <c r="HK44" s="40" t="str">
        <f t="shared" si="41"/>
        <v/>
      </c>
      <c r="HL44" s="40" t="str">
        <f t="shared" si="42"/>
        <v/>
      </c>
      <c r="HM44" s="38"/>
      <c r="HN44" s="38"/>
      <c r="HO44" s="38">
        <f t="shared" si="43"/>
        <v>2</v>
      </c>
      <c r="HP44" s="38"/>
      <c r="HQ44" s="41" t="s">
        <v>2966</v>
      </c>
      <c r="HR44" s="41" t="s">
        <v>3301</v>
      </c>
      <c r="HS44" s="41" t="s">
        <v>3302</v>
      </c>
      <c r="HT44" s="41"/>
      <c r="HU44" s="41" t="s">
        <v>2966</v>
      </c>
      <c r="HV44" s="41" t="s">
        <v>3303</v>
      </c>
      <c r="HW44" s="41" t="s">
        <v>3304</v>
      </c>
      <c r="HX44" s="41"/>
      <c r="HY44" s="41"/>
      <c r="HZ44" s="41"/>
      <c r="IA44" s="41"/>
      <c r="IB44" s="41"/>
      <c r="IG44" t="s">
        <v>3305</v>
      </c>
      <c r="IH44" s="38" t="s">
        <v>996</v>
      </c>
    </row>
    <row r="45" spans="1:242" ht="15" customHeight="1" x14ac:dyDescent="0.25">
      <c r="A45" t="s">
        <v>3306</v>
      </c>
      <c r="B45" t="s">
        <v>2954</v>
      </c>
      <c r="C45" s="38" t="s">
        <v>3307</v>
      </c>
      <c r="D45" t="s">
        <v>2955</v>
      </c>
      <c r="E45" s="38" t="s">
        <v>543</v>
      </c>
      <c r="F45" s="38" t="s">
        <v>599</v>
      </c>
      <c r="G45" s="38" t="s">
        <v>697</v>
      </c>
      <c r="H45" s="38" t="s">
        <v>3308</v>
      </c>
      <c r="I45" s="38" t="s">
        <v>3309</v>
      </c>
      <c r="J45" s="38">
        <v>1</v>
      </c>
      <c r="K45" s="38">
        <v>4</v>
      </c>
      <c r="L45" s="38" t="s">
        <v>667</v>
      </c>
      <c r="M45" s="38">
        <v>1</v>
      </c>
      <c r="N45" s="38">
        <v>4</v>
      </c>
      <c r="O45" s="38" t="s">
        <v>667</v>
      </c>
      <c r="P45" s="38" t="s">
        <v>550</v>
      </c>
      <c r="Q45" s="38" t="s">
        <v>3310</v>
      </c>
      <c r="R45" s="38" t="s">
        <v>3311</v>
      </c>
      <c r="S45" s="38" t="s">
        <v>553</v>
      </c>
      <c r="T45" s="38" t="s">
        <v>3312</v>
      </c>
      <c r="U45" s="38" t="s">
        <v>555</v>
      </c>
      <c r="V45" s="38" t="s">
        <v>553</v>
      </c>
      <c r="W45" s="38" t="s">
        <v>553</v>
      </c>
      <c r="X45" s="38" t="s">
        <v>556</v>
      </c>
      <c r="Y45" s="38" t="s">
        <v>610</v>
      </c>
      <c r="Z45" s="38" t="s">
        <v>577</v>
      </c>
      <c r="AA45" s="38" t="s">
        <v>559</v>
      </c>
      <c r="AB45" s="38" t="s">
        <v>560</v>
      </c>
      <c r="AC45" s="38" t="s">
        <v>559</v>
      </c>
      <c r="AD45" s="38" t="s">
        <v>559</v>
      </c>
      <c r="AE45" s="38">
        <v>100</v>
      </c>
      <c r="AF45" s="38" t="s">
        <v>66</v>
      </c>
      <c r="AG45" s="38" t="s">
        <v>579</v>
      </c>
      <c r="AH45" s="38">
        <f>SUM(AI45:AL45)</f>
        <v>2</v>
      </c>
      <c r="AI45" s="38">
        <v>1</v>
      </c>
      <c r="AJ45" s="38">
        <v>1</v>
      </c>
      <c r="AK45" s="38">
        <v>0</v>
      </c>
      <c r="AL45" s="38">
        <v>0</v>
      </c>
      <c r="AM45" s="38">
        <v>1</v>
      </c>
      <c r="AN45" s="38" t="s">
        <v>3313</v>
      </c>
      <c r="AO45" s="38">
        <v>1</v>
      </c>
      <c r="AP45" s="38" t="s">
        <v>3313</v>
      </c>
      <c r="AQ45" s="38">
        <v>3</v>
      </c>
      <c r="AR45" s="38" t="s">
        <v>3313</v>
      </c>
      <c r="AS45" s="38"/>
      <c r="AT45" s="38"/>
      <c r="AU45" s="39">
        <v>44300</v>
      </c>
      <c r="AV45" s="39">
        <v>44390</v>
      </c>
      <c r="AW45" s="39">
        <v>44483</v>
      </c>
      <c r="AX45" s="39"/>
      <c r="AY45" s="38" t="s">
        <v>72</v>
      </c>
      <c r="AZ45" s="38" t="s">
        <v>72</v>
      </c>
      <c r="BA45" s="38" t="s">
        <v>72</v>
      </c>
      <c r="BB45" s="38"/>
      <c r="BC45" s="38" t="s">
        <v>72</v>
      </c>
      <c r="BD45" s="38" t="s">
        <v>72</v>
      </c>
      <c r="BE45" s="38"/>
      <c r="BF45" s="38"/>
      <c r="BG45" s="38" t="s">
        <v>3314</v>
      </c>
      <c r="BH45" s="38" t="s">
        <v>3315</v>
      </c>
      <c r="BI45" s="38"/>
      <c r="BJ45" s="38"/>
      <c r="BK45" s="40">
        <f t="shared" si="23"/>
        <v>1</v>
      </c>
      <c r="BL45" s="40">
        <f t="shared" si="24"/>
        <v>1</v>
      </c>
      <c r="BM45" s="40" t="str">
        <f t="shared" si="25"/>
        <v/>
      </c>
      <c r="BN45" s="40" t="str">
        <f t="shared" si="26"/>
        <v/>
      </c>
      <c r="BO45" s="40">
        <f t="shared" si="27"/>
        <v>1</v>
      </c>
      <c r="BP45" s="38" t="s">
        <v>3316</v>
      </c>
      <c r="BQ45" s="38" t="s">
        <v>3317</v>
      </c>
      <c r="BR45" s="38" t="s">
        <v>556</v>
      </c>
      <c r="BS45" s="38" t="s">
        <v>3318</v>
      </c>
      <c r="BT45" s="38" t="s">
        <v>555</v>
      </c>
      <c r="BU45" s="38" t="s">
        <v>553</v>
      </c>
      <c r="BV45" s="38" t="s">
        <v>553</v>
      </c>
      <c r="BW45" s="38" t="s">
        <v>556</v>
      </c>
      <c r="BX45" s="38" t="s">
        <v>610</v>
      </c>
      <c r="BY45" s="38" t="s">
        <v>577</v>
      </c>
      <c r="BZ45" s="38" t="s">
        <v>559</v>
      </c>
      <c r="CA45" s="38" t="s">
        <v>560</v>
      </c>
      <c r="CB45" s="38" t="s">
        <v>559</v>
      </c>
      <c r="CC45" s="38" t="s">
        <v>559</v>
      </c>
      <c r="CD45" s="38">
        <v>100</v>
      </c>
      <c r="CE45" s="38" t="s">
        <v>66</v>
      </c>
      <c r="CF45" s="38" t="s">
        <v>579</v>
      </c>
      <c r="CG45" s="38">
        <f>SUM(CH45:CK45)</f>
        <v>0</v>
      </c>
      <c r="CH45" s="38">
        <v>0</v>
      </c>
      <c r="CI45" s="38">
        <v>0</v>
      </c>
      <c r="CJ45" s="38">
        <v>0</v>
      </c>
      <c r="CK45" s="38">
        <v>0</v>
      </c>
      <c r="CL45" s="38">
        <v>0</v>
      </c>
      <c r="CM45" s="38" t="s">
        <v>3319</v>
      </c>
      <c r="CN45" s="38">
        <v>0</v>
      </c>
      <c r="CO45" s="38" t="s">
        <v>3319</v>
      </c>
      <c r="CP45" s="38">
        <v>0</v>
      </c>
      <c r="CQ45" s="38" t="s">
        <v>3319</v>
      </c>
      <c r="CR45" s="38"/>
      <c r="CS45" s="38"/>
      <c r="CT45" s="39">
        <v>44300</v>
      </c>
      <c r="CU45" s="39">
        <v>44390</v>
      </c>
      <c r="CV45" s="39">
        <v>44483</v>
      </c>
      <c r="CW45" s="39"/>
      <c r="CX45" t="s">
        <v>96</v>
      </c>
      <c r="CY45" s="38" t="s">
        <v>96</v>
      </c>
      <c r="CZ45" s="38" t="s">
        <v>96</v>
      </c>
      <c r="DA45" s="38"/>
      <c r="DB45" s="38" t="s">
        <v>96</v>
      </c>
      <c r="DC45" s="38" t="s">
        <v>96</v>
      </c>
      <c r="DD45" s="38"/>
      <c r="DE45" s="38"/>
      <c r="DF45" s="38" t="s">
        <v>3320</v>
      </c>
      <c r="DG45" s="38" t="s">
        <v>3321</v>
      </c>
      <c r="DH45" s="38"/>
      <c r="DI45" s="38"/>
      <c r="DJ45" s="40" t="str">
        <f t="shared" si="28"/>
        <v/>
      </c>
      <c r="DK45" s="40" t="str">
        <f t="shared" si="29"/>
        <v/>
      </c>
      <c r="DL45" s="40" t="str">
        <f t="shared" si="30"/>
        <v/>
      </c>
      <c r="DM45" s="40" t="str">
        <f t="shared" si="31"/>
        <v/>
      </c>
      <c r="DN45" s="40" t="str">
        <f t="shared" si="32"/>
        <v/>
      </c>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41"/>
      <c r="EM45" s="38"/>
      <c r="EN45" s="38"/>
      <c r="EO45" s="38"/>
      <c r="EP45" s="38"/>
      <c r="EQ45" s="38"/>
      <c r="ER45" s="38"/>
      <c r="ES45" s="39">
        <v>44300</v>
      </c>
      <c r="ET45" s="39">
        <v>44390</v>
      </c>
      <c r="EU45" s="39">
        <v>44483</v>
      </c>
      <c r="EV45" s="39"/>
      <c r="EW45" s="38"/>
      <c r="EX45" s="38"/>
      <c r="EY45" s="38"/>
      <c r="EZ45" s="38"/>
      <c r="FA45" s="38"/>
      <c r="FB45" s="38"/>
      <c r="FC45" s="38"/>
      <c r="FD45" s="38"/>
      <c r="FE45" s="38"/>
      <c r="FF45" s="38"/>
      <c r="FG45" s="38"/>
      <c r="FH45" s="38"/>
      <c r="FI45" s="40" t="str">
        <f t="shared" si="33"/>
        <v/>
      </c>
      <c r="FJ45" s="40" t="str">
        <f t="shared" si="34"/>
        <v/>
      </c>
      <c r="FK45" s="40" t="str">
        <f t="shared" si="35"/>
        <v/>
      </c>
      <c r="FL45" s="40" t="str">
        <f t="shared" si="36"/>
        <v/>
      </c>
      <c r="FM45" s="40" t="str">
        <f t="shared" si="37"/>
        <v/>
      </c>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9">
        <v>44300</v>
      </c>
      <c r="GS45" s="39">
        <v>44390</v>
      </c>
      <c r="GT45" s="39">
        <v>44483</v>
      </c>
      <c r="GU45" s="39"/>
      <c r="GV45" s="38"/>
      <c r="GW45" s="38"/>
      <c r="GX45" s="38"/>
      <c r="GY45" s="38"/>
      <c r="GZ45" s="38"/>
      <c r="HA45" s="38"/>
      <c r="HB45" s="38"/>
      <c r="HC45" s="38"/>
      <c r="HD45" s="38"/>
      <c r="HE45" s="38"/>
      <c r="HF45" s="38"/>
      <c r="HG45" s="38"/>
      <c r="HH45" s="40" t="str">
        <f t="shared" si="38"/>
        <v/>
      </c>
      <c r="HI45" s="40" t="str">
        <f t="shared" si="39"/>
        <v/>
      </c>
      <c r="HJ45" s="40" t="str">
        <f t="shared" si="40"/>
        <v/>
      </c>
      <c r="HK45" s="40" t="str">
        <f t="shared" si="41"/>
        <v/>
      </c>
      <c r="HL45" s="40" t="str">
        <f t="shared" si="42"/>
        <v/>
      </c>
      <c r="HM45" s="38"/>
      <c r="HN45" s="38"/>
      <c r="HO45" s="38">
        <f t="shared" si="43"/>
        <v>2</v>
      </c>
      <c r="HP45" s="38"/>
      <c r="HQ45" s="41" t="s">
        <v>2966</v>
      </c>
      <c r="HR45" s="41" t="s">
        <v>3322</v>
      </c>
      <c r="HS45" s="41" t="s">
        <v>3323</v>
      </c>
      <c r="HT45" s="41"/>
      <c r="HU45" s="41" t="s">
        <v>3321</v>
      </c>
      <c r="HV45" s="41" t="s">
        <v>3321</v>
      </c>
      <c r="HW45" s="41" t="s">
        <v>3321</v>
      </c>
      <c r="HX45" s="41"/>
      <c r="HY45" s="41"/>
      <c r="HZ45" s="41"/>
      <c r="IA45" s="41"/>
      <c r="IB45" s="41"/>
      <c r="IG45" t="s">
        <v>3324</v>
      </c>
      <c r="IH45" s="38" t="s">
        <v>932</v>
      </c>
    </row>
    <row r="46" spans="1:242" ht="15" customHeight="1" x14ac:dyDescent="0.25">
      <c r="A46" t="s">
        <v>3325</v>
      </c>
      <c r="B46" t="s">
        <v>2954</v>
      </c>
      <c r="C46" s="38" t="s">
        <v>3326</v>
      </c>
      <c r="D46" t="s">
        <v>3033</v>
      </c>
      <c r="E46" s="38" t="s">
        <v>632</v>
      </c>
      <c r="F46" s="38" t="s">
        <v>599</v>
      </c>
      <c r="G46" s="38" t="s">
        <v>697</v>
      </c>
      <c r="H46" s="38" t="s">
        <v>3327</v>
      </c>
      <c r="I46" s="38" t="s">
        <v>3328</v>
      </c>
      <c r="J46" s="38">
        <v>3</v>
      </c>
      <c r="K46" s="38">
        <v>3</v>
      </c>
      <c r="L46" s="38" t="s">
        <v>667</v>
      </c>
      <c r="M46" s="38">
        <v>1</v>
      </c>
      <c r="N46" s="38">
        <v>1</v>
      </c>
      <c r="O46" s="38" t="s">
        <v>603</v>
      </c>
      <c r="P46" s="38" t="s">
        <v>550</v>
      </c>
      <c r="Q46" s="38" t="s">
        <v>3329</v>
      </c>
      <c r="R46" s="38" t="s">
        <v>3330</v>
      </c>
      <c r="S46" s="38" t="s">
        <v>553</v>
      </c>
      <c r="T46" s="38" t="s">
        <v>3331</v>
      </c>
      <c r="U46" s="38" t="s">
        <v>555</v>
      </c>
      <c r="V46" s="38" t="s">
        <v>556</v>
      </c>
      <c r="W46" s="38" t="s">
        <v>556</v>
      </c>
      <c r="X46" s="38" t="s">
        <v>556</v>
      </c>
      <c r="Y46" s="38" t="s">
        <v>618</v>
      </c>
      <c r="Z46" s="38" t="s">
        <v>558</v>
      </c>
      <c r="AA46" s="38" t="s">
        <v>559</v>
      </c>
      <c r="AB46" s="38" t="s">
        <v>560</v>
      </c>
      <c r="AC46" s="38" t="s">
        <v>559</v>
      </c>
      <c r="AD46" s="38" t="s">
        <v>559</v>
      </c>
      <c r="AE46" s="38">
        <v>100</v>
      </c>
      <c r="AF46" s="38" t="s">
        <v>66</v>
      </c>
      <c r="AG46" s="38" t="s">
        <v>553</v>
      </c>
      <c r="AH46" s="38">
        <v>1</v>
      </c>
      <c r="AI46" s="38">
        <v>0</v>
      </c>
      <c r="AJ46" s="38">
        <v>0</v>
      </c>
      <c r="AK46" s="38">
        <v>1</v>
      </c>
      <c r="AL46" s="38">
        <v>0</v>
      </c>
      <c r="AM46" s="38">
        <v>0</v>
      </c>
      <c r="AN46" s="38" t="s">
        <v>3332</v>
      </c>
      <c r="AO46" s="38">
        <v>0</v>
      </c>
      <c r="AP46" s="38" t="s">
        <v>3332</v>
      </c>
      <c r="AQ46" s="38">
        <v>0</v>
      </c>
      <c r="AR46" s="38" t="s">
        <v>3333</v>
      </c>
      <c r="AS46" s="38"/>
      <c r="AT46" s="38"/>
      <c r="AU46" s="39">
        <v>44300</v>
      </c>
      <c r="AV46" s="39">
        <v>44390</v>
      </c>
      <c r="AW46" s="39">
        <v>44483</v>
      </c>
      <c r="AX46" s="39"/>
      <c r="AY46" s="38" t="s">
        <v>96</v>
      </c>
      <c r="AZ46" s="38" t="s">
        <v>96</v>
      </c>
      <c r="BA46" s="38" t="s">
        <v>794</v>
      </c>
      <c r="BB46" s="38"/>
      <c r="BC46" s="38" t="s">
        <v>96</v>
      </c>
      <c r="BD46" s="38" t="s">
        <v>96</v>
      </c>
      <c r="BE46" s="38"/>
      <c r="BF46" s="38"/>
      <c r="BG46" s="38" t="s">
        <v>1300</v>
      </c>
      <c r="BH46" s="38" t="s">
        <v>3334</v>
      </c>
      <c r="BI46" s="38"/>
      <c r="BJ46" s="38"/>
      <c r="BK46" s="40" t="str">
        <f t="shared" si="23"/>
        <v/>
      </c>
      <c r="BL46" s="40" t="str">
        <f t="shared" si="24"/>
        <v/>
      </c>
      <c r="BM46" s="40">
        <f t="shared" si="25"/>
        <v>0</v>
      </c>
      <c r="BN46" s="40" t="str">
        <f t="shared" si="26"/>
        <v/>
      </c>
      <c r="BO46" s="40">
        <f t="shared" si="27"/>
        <v>0</v>
      </c>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9">
        <v>44300</v>
      </c>
      <c r="CU46" s="39">
        <v>44390</v>
      </c>
      <c r="CV46" s="39">
        <v>44483</v>
      </c>
      <c r="CW46" s="39"/>
      <c r="CX46" s="38"/>
      <c r="CY46" s="38"/>
      <c r="CZ46" s="38"/>
      <c r="DA46" s="38"/>
      <c r="DB46" s="38"/>
      <c r="DC46" s="38"/>
      <c r="DD46" s="38"/>
      <c r="DE46" s="38"/>
      <c r="DF46" s="38"/>
      <c r="DG46" s="38"/>
      <c r="DH46" s="38"/>
      <c r="DI46" s="38"/>
      <c r="DJ46" s="40" t="str">
        <f t="shared" si="28"/>
        <v/>
      </c>
      <c r="DK46" s="40" t="str">
        <f t="shared" si="29"/>
        <v/>
      </c>
      <c r="DL46" s="40" t="str">
        <f t="shared" si="30"/>
        <v/>
      </c>
      <c r="DM46" s="40" t="str">
        <f t="shared" si="31"/>
        <v/>
      </c>
      <c r="DN46" s="40" t="str">
        <f t="shared" si="32"/>
        <v/>
      </c>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9">
        <v>44300</v>
      </c>
      <c r="ET46" s="39">
        <v>44390</v>
      </c>
      <c r="EU46" s="39">
        <v>44483</v>
      </c>
      <c r="EV46" s="39"/>
      <c r="EW46" s="38"/>
      <c r="EX46" s="38"/>
      <c r="EY46" s="38"/>
      <c r="EZ46" s="38"/>
      <c r="FA46" s="38"/>
      <c r="FB46" s="38"/>
      <c r="FC46" s="38"/>
      <c r="FD46" s="38"/>
      <c r="FE46" s="38"/>
      <c r="FF46" s="38"/>
      <c r="FG46" s="38"/>
      <c r="FH46" s="38"/>
      <c r="FI46" s="40" t="str">
        <f t="shared" si="33"/>
        <v/>
      </c>
      <c r="FJ46" s="40" t="str">
        <f t="shared" si="34"/>
        <v/>
      </c>
      <c r="FK46" s="40" t="str">
        <f t="shared" si="35"/>
        <v/>
      </c>
      <c r="FL46" s="40" t="str">
        <f t="shared" si="36"/>
        <v/>
      </c>
      <c r="FM46" s="40" t="str">
        <f t="shared" si="37"/>
        <v/>
      </c>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9">
        <v>44300</v>
      </c>
      <c r="GS46" s="39">
        <v>44390</v>
      </c>
      <c r="GT46" s="39">
        <v>44483</v>
      </c>
      <c r="GU46" s="39"/>
      <c r="GV46" s="38"/>
      <c r="GW46" s="38"/>
      <c r="GX46" s="38"/>
      <c r="GY46" s="38"/>
      <c r="GZ46" s="38"/>
      <c r="HA46" s="38"/>
      <c r="HB46" s="38"/>
      <c r="HC46" s="38"/>
      <c r="HD46" s="38"/>
      <c r="HE46" s="38"/>
      <c r="HF46" s="38"/>
      <c r="HG46" s="38"/>
      <c r="HH46" s="40" t="str">
        <f t="shared" si="38"/>
        <v/>
      </c>
      <c r="HI46" s="40" t="str">
        <f t="shared" si="39"/>
        <v/>
      </c>
      <c r="HJ46" s="40" t="str">
        <f t="shared" si="40"/>
        <v/>
      </c>
      <c r="HK46" s="40" t="str">
        <f t="shared" si="41"/>
        <v/>
      </c>
      <c r="HL46" s="40" t="str">
        <f t="shared" si="42"/>
        <v/>
      </c>
      <c r="HM46" s="38"/>
      <c r="HN46" s="38"/>
      <c r="HO46" s="38">
        <f t="shared" si="43"/>
        <v>1</v>
      </c>
      <c r="HP46" s="38"/>
      <c r="HQ46" s="41" t="s">
        <v>2999</v>
      </c>
      <c r="HR46" s="41" t="s">
        <v>3335</v>
      </c>
      <c r="HS46" s="42" t="s">
        <v>1278</v>
      </c>
      <c r="HT46" s="42"/>
      <c r="HU46" s="42"/>
      <c r="HV46" s="42"/>
      <c r="HW46" s="42"/>
      <c r="HX46" s="42"/>
      <c r="HY46" s="42"/>
      <c r="HZ46" s="42"/>
      <c r="IA46" s="42"/>
      <c r="IB46" s="42"/>
      <c r="IG46" t="s">
        <v>3336</v>
      </c>
      <c r="IH46" s="38" t="s">
        <v>661</v>
      </c>
    </row>
    <row r="47" spans="1:242" ht="15" customHeight="1" x14ac:dyDescent="0.25">
      <c r="A47" t="s">
        <v>3337</v>
      </c>
      <c r="B47" t="s">
        <v>2954</v>
      </c>
      <c r="C47" s="38" t="s">
        <v>3338</v>
      </c>
      <c r="D47" t="s">
        <v>2955</v>
      </c>
      <c r="E47" s="38" t="s">
        <v>632</v>
      </c>
      <c r="F47" s="38" t="s">
        <v>981</v>
      </c>
      <c r="G47" s="38" t="s">
        <v>545</v>
      </c>
      <c r="H47" s="38" t="s">
        <v>3339</v>
      </c>
      <c r="I47" s="38" t="s">
        <v>3340</v>
      </c>
      <c r="J47" s="38">
        <v>4</v>
      </c>
      <c r="K47" s="38">
        <v>5</v>
      </c>
      <c r="L47" s="38" t="s">
        <v>548</v>
      </c>
      <c r="M47" s="38">
        <v>3</v>
      </c>
      <c r="N47" s="38">
        <v>4</v>
      </c>
      <c r="O47" s="38" t="s">
        <v>548</v>
      </c>
      <c r="P47" s="38" t="s">
        <v>550</v>
      </c>
      <c r="Q47" s="38" t="s">
        <v>3341</v>
      </c>
      <c r="R47" s="38" t="s">
        <v>3342</v>
      </c>
      <c r="S47" s="38" t="s">
        <v>553</v>
      </c>
      <c r="T47" s="38" t="s">
        <v>3343</v>
      </c>
      <c r="U47" s="38" t="s">
        <v>575</v>
      </c>
      <c r="V47" s="38" t="s">
        <v>553</v>
      </c>
      <c r="W47" s="38" t="s">
        <v>556</v>
      </c>
      <c r="X47" s="38" t="s">
        <v>556</v>
      </c>
      <c r="Y47" s="38" t="s">
        <v>846</v>
      </c>
      <c r="Z47" s="38" t="s">
        <v>558</v>
      </c>
      <c r="AA47" s="38" t="s">
        <v>578</v>
      </c>
      <c r="AB47" s="38" t="s">
        <v>560</v>
      </c>
      <c r="AC47" s="38" t="s">
        <v>559</v>
      </c>
      <c r="AD47" s="38" t="s">
        <v>578</v>
      </c>
      <c r="AE47" s="38">
        <v>50</v>
      </c>
      <c r="AF47" s="38" t="s">
        <v>66</v>
      </c>
      <c r="AG47" s="38" t="s">
        <v>553</v>
      </c>
      <c r="AH47" s="38">
        <v>12</v>
      </c>
      <c r="AI47" s="38">
        <v>3</v>
      </c>
      <c r="AJ47" s="38">
        <v>3</v>
      </c>
      <c r="AK47" s="38">
        <v>3</v>
      </c>
      <c r="AL47" s="38">
        <v>3</v>
      </c>
      <c r="AM47" s="38">
        <v>3</v>
      </c>
      <c r="AN47" s="38" t="s">
        <v>3344</v>
      </c>
      <c r="AO47" s="38">
        <v>3</v>
      </c>
      <c r="AP47" s="38" t="s">
        <v>3345</v>
      </c>
      <c r="AQ47" s="38">
        <v>3</v>
      </c>
      <c r="AR47" s="38" t="s">
        <v>3346</v>
      </c>
      <c r="AS47" s="38"/>
      <c r="AT47" s="38"/>
      <c r="AU47" s="39">
        <v>44299</v>
      </c>
      <c r="AV47" s="39">
        <v>44390</v>
      </c>
      <c r="AW47" s="39">
        <v>44483</v>
      </c>
      <c r="AX47" s="39"/>
      <c r="AY47" s="38" t="s">
        <v>72</v>
      </c>
      <c r="AZ47" s="38" t="s">
        <v>72</v>
      </c>
      <c r="BA47" s="38" t="s">
        <v>72</v>
      </c>
      <c r="BB47" s="38"/>
      <c r="BC47" s="38" t="s">
        <v>72</v>
      </c>
      <c r="BD47" s="38" t="s">
        <v>72</v>
      </c>
      <c r="BE47" s="38"/>
      <c r="BF47" s="38"/>
      <c r="BG47" s="38" t="s">
        <v>3347</v>
      </c>
      <c r="BH47" s="38" t="s">
        <v>3348</v>
      </c>
      <c r="BI47" s="38"/>
      <c r="BJ47" s="38"/>
      <c r="BK47" s="40">
        <f t="shared" si="23"/>
        <v>1</v>
      </c>
      <c r="BL47" s="40">
        <f t="shared" si="24"/>
        <v>1</v>
      </c>
      <c r="BM47" s="40">
        <f t="shared" si="25"/>
        <v>1</v>
      </c>
      <c r="BN47" s="40">
        <f t="shared" si="26"/>
        <v>0</v>
      </c>
      <c r="BO47" s="40">
        <f t="shared" si="27"/>
        <v>0.75</v>
      </c>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9">
        <v>44299</v>
      </c>
      <c r="CU47" s="39">
        <v>44390</v>
      </c>
      <c r="CV47" s="39">
        <v>44483</v>
      </c>
      <c r="CW47" s="39"/>
      <c r="CX47" s="38"/>
      <c r="CY47" s="38"/>
      <c r="CZ47" s="38"/>
      <c r="DA47" s="38"/>
      <c r="DB47" s="38"/>
      <c r="DC47" s="38"/>
      <c r="DD47" s="38"/>
      <c r="DE47" s="38"/>
      <c r="DF47" s="38"/>
      <c r="DG47" s="38"/>
      <c r="DH47" s="38"/>
      <c r="DI47" s="38"/>
      <c r="DJ47" s="40" t="str">
        <f t="shared" si="28"/>
        <v/>
      </c>
      <c r="DK47" s="40" t="str">
        <f t="shared" si="29"/>
        <v/>
      </c>
      <c r="DL47" s="40" t="str">
        <f t="shared" si="30"/>
        <v/>
      </c>
      <c r="DM47" s="40" t="str">
        <f t="shared" si="31"/>
        <v/>
      </c>
      <c r="DN47" s="40" t="str">
        <f t="shared" si="32"/>
        <v/>
      </c>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9">
        <v>44299</v>
      </c>
      <c r="ET47" s="39">
        <v>44390</v>
      </c>
      <c r="EU47" s="39">
        <v>44483</v>
      </c>
      <c r="EV47" s="39"/>
      <c r="EW47" s="38"/>
      <c r="EX47" s="38"/>
      <c r="EY47" s="38"/>
      <c r="EZ47" s="38"/>
      <c r="FA47" s="38"/>
      <c r="FB47" s="38"/>
      <c r="FC47" s="38"/>
      <c r="FD47" s="38"/>
      <c r="FE47" s="38"/>
      <c r="FF47" s="38"/>
      <c r="FG47" s="38"/>
      <c r="FH47" s="38"/>
      <c r="FI47" s="40" t="str">
        <f t="shared" si="33"/>
        <v/>
      </c>
      <c r="FJ47" s="40" t="str">
        <f t="shared" si="34"/>
        <v/>
      </c>
      <c r="FK47" s="40" t="str">
        <f t="shared" si="35"/>
        <v/>
      </c>
      <c r="FL47" s="40" t="str">
        <f t="shared" si="36"/>
        <v/>
      </c>
      <c r="FM47" s="40" t="str">
        <f t="shared" si="37"/>
        <v/>
      </c>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9">
        <v>44299</v>
      </c>
      <c r="GS47" s="39">
        <v>44390</v>
      </c>
      <c r="GT47" s="39">
        <v>44483</v>
      </c>
      <c r="GU47" s="39"/>
      <c r="GV47" s="38"/>
      <c r="GW47" s="38"/>
      <c r="GX47" s="38"/>
      <c r="GY47" s="38"/>
      <c r="GZ47" s="38"/>
      <c r="HA47" s="38"/>
      <c r="HB47" s="38"/>
      <c r="HC47" s="38"/>
      <c r="HD47" s="38"/>
      <c r="HE47" s="38"/>
      <c r="HF47" s="38"/>
      <c r="HG47" s="38"/>
      <c r="HH47" s="40" t="str">
        <f t="shared" si="38"/>
        <v/>
      </c>
      <c r="HI47" s="40" t="str">
        <f t="shared" si="39"/>
        <v/>
      </c>
      <c r="HJ47" s="40" t="str">
        <f t="shared" si="40"/>
        <v/>
      </c>
      <c r="HK47" s="40" t="str">
        <f t="shared" si="41"/>
        <v/>
      </c>
      <c r="HL47" s="40" t="str">
        <f t="shared" si="42"/>
        <v/>
      </c>
      <c r="HM47" s="38"/>
      <c r="HN47" s="38"/>
      <c r="HO47" s="38">
        <f t="shared" si="43"/>
        <v>1</v>
      </c>
      <c r="HP47" s="38"/>
      <c r="HQ47" s="41" t="s">
        <v>2966</v>
      </c>
      <c r="HR47" s="41" t="s">
        <v>3349</v>
      </c>
      <c r="HS47" s="42" t="s">
        <v>3350</v>
      </c>
      <c r="HT47" s="42"/>
      <c r="HU47" s="42"/>
      <c r="HV47" s="42"/>
      <c r="HW47" s="42"/>
      <c r="HX47" s="42"/>
      <c r="HY47" s="42"/>
      <c r="HZ47" s="42"/>
      <c r="IA47" s="42"/>
      <c r="IB47" s="42"/>
      <c r="IG47" t="s">
        <v>3351</v>
      </c>
      <c r="IH47" s="38" t="s">
        <v>978</v>
      </c>
    </row>
    <row r="48" spans="1:242" ht="15" customHeight="1" x14ac:dyDescent="0.25">
      <c r="A48" t="s">
        <v>3352</v>
      </c>
      <c r="B48" t="s">
        <v>2954</v>
      </c>
      <c r="C48" s="38" t="s">
        <v>3353</v>
      </c>
      <c r="D48" t="s">
        <v>2955</v>
      </c>
      <c r="E48" s="38" t="s">
        <v>896</v>
      </c>
      <c r="F48" s="38" t="s">
        <v>981</v>
      </c>
      <c r="G48" s="38" t="s">
        <v>664</v>
      </c>
      <c r="H48" s="38" t="s">
        <v>3354</v>
      </c>
      <c r="I48" s="41" t="s">
        <v>3355</v>
      </c>
      <c r="J48" s="38">
        <v>1</v>
      </c>
      <c r="K48" s="38">
        <v>4</v>
      </c>
      <c r="L48" s="38" t="s">
        <v>667</v>
      </c>
      <c r="M48" s="38">
        <v>1</v>
      </c>
      <c r="N48" s="38">
        <v>4</v>
      </c>
      <c r="O48" s="38" t="s">
        <v>667</v>
      </c>
      <c r="P48" s="38" t="s">
        <v>550</v>
      </c>
      <c r="Q48" s="38" t="s">
        <v>3356</v>
      </c>
      <c r="R48" s="38" t="s">
        <v>3357</v>
      </c>
      <c r="S48" s="38" t="s">
        <v>553</v>
      </c>
      <c r="T48" s="38" t="s">
        <v>3358</v>
      </c>
      <c r="U48" s="38" t="s">
        <v>555</v>
      </c>
      <c r="V48" s="38" t="s">
        <v>556</v>
      </c>
      <c r="W48" s="38" t="s">
        <v>556</v>
      </c>
      <c r="X48" s="38" t="s">
        <v>556</v>
      </c>
      <c r="Y48" s="38" t="s">
        <v>576</v>
      </c>
      <c r="Z48" s="38" t="s">
        <v>558</v>
      </c>
      <c r="AA48" s="38" t="s">
        <v>559</v>
      </c>
      <c r="AB48" s="38" t="s">
        <v>560</v>
      </c>
      <c r="AC48" s="38" t="s">
        <v>559</v>
      </c>
      <c r="AD48" s="38" t="s">
        <v>559</v>
      </c>
      <c r="AE48" s="38">
        <v>100</v>
      </c>
      <c r="AF48" s="38" t="s">
        <v>66</v>
      </c>
      <c r="AG48" s="38" t="s">
        <v>579</v>
      </c>
      <c r="AH48" s="38">
        <f>SUM(AI48:AM48)</f>
        <v>10</v>
      </c>
      <c r="AI48" s="38">
        <v>3</v>
      </c>
      <c r="AJ48" s="38">
        <v>3</v>
      </c>
      <c r="AK48" s="38">
        <v>1</v>
      </c>
      <c r="AL48" s="38">
        <v>0</v>
      </c>
      <c r="AM48" s="38">
        <v>3</v>
      </c>
      <c r="AN48" s="38" t="s">
        <v>3359</v>
      </c>
      <c r="AO48" s="38">
        <v>3</v>
      </c>
      <c r="AP48" s="38" t="s">
        <v>3360</v>
      </c>
      <c r="AQ48" s="38">
        <v>1</v>
      </c>
      <c r="AR48" s="38" t="s">
        <v>3361</v>
      </c>
      <c r="AS48" s="38"/>
      <c r="AT48" s="38"/>
      <c r="AU48" s="39">
        <v>44300</v>
      </c>
      <c r="AV48" s="39">
        <v>44390</v>
      </c>
      <c r="AW48" s="39">
        <v>44483</v>
      </c>
      <c r="AX48" s="39"/>
      <c r="AY48" s="38" t="s">
        <v>72</v>
      </c>
      <c r="AZ48" s="38" t="s">
        <v>72</v>
      </c>
      <c r="BA48" s="38" t="s">
        <v>72</v>
      </c>
      <c r="BB48" s="38"/>
      <c r="BC48" s="38" t="s">
        <v>72</v>
      </c>
      <c r="BD48" s="38" t="s">
        <v>72</v>
      </c>
      <c r="BE48" s="38"/>
      <c r="BF48" s="38"/>
      <c r="BG48" s="38" t="s">
        <v>3362</v>
      </c>
      <c r="BH48" s="38" t="s">
        <v>3363</v>
      </c>
      <c r="BI48" s="38"/>
      <c r="BJ48" s="38"/>
      <c r="BK48" s="40">
        <f t="shared" si="23"/>
        <v>1</v>
      </c>
      <c r="BL48" s="40">
        <f t="shared" si="24"/>
        <v>1</v>
      </c>
      <c r="BM48" s="40">
        <f t="shared" si="25"/>
        <v>1</v>
      </c>
      <c r="BN48" s="40" t="str">
        <f t="shared" si="26"/>
        <v/>
      </c>
      <c r="BO48" s="40">
        <f t="shared" si="27"/>
        <v>0.7</v>
      </c>
      <c r="BP48" s="38" t="s">
        <v>3364</v>
      </c>
      <c r="BQ48" s="38" t="s">
        <v>3357</v>
      </c>
      <c r="BR48" s="38" t="s">
        <v>553</v>
      </c>
      <c r="BS48" s="38" t="s">
        <v>3365</v>
      </c>
      <c r="BT48" s="38" t="s">
        <v>555</v>
      </c>
      <c r="BU48" s="38" t="s">
        <v>556</v>
      </c>
      <c r="BV48" s="38" t="s">
        <v>553</v>
      </c>
      <c r="BW48" s="38" t="s">
        <v>556</v>
      </c>
      <c r="BX48" s="38" t="s">
        <v>846</v>
      </c>
      <c r="BY48" s="38" t="s">
        <v>558</v>
      </c>
      <c r="BZ48" s="38" t="s">
        <v>559</v>
      </c>
      <c r="CA48" s="38" t="s">
        <v>560</v>
      </c>
      <c r="CB48" s="38" t="s">
        <v>559</v>
      </c>
      <c r="CC48" s="38" t="s">
        <v>559</v>
      </c>
      <c r="CD48" s="38">
        <v>100</v>
      </c>
      <c r="CE48" s="38" t="s">
        <v>66</v>
      </c>
      <c r="CF48" s="38" t="s">
        <v>553</v>
      </c>
      <c r="CG48" s="38">
        <v>12</v>
      </c>
      <c r="CH48" s="38">
        <v>3</v>
      </c>
      <c r="CI48" s="38">
        <v>3</v>
      </c>
      <c r="CJ48" s="38">
        <v>3</v>
      </c>
      <c r="CK48" s="38">
        <v>3</v>
      </c>
      <c r="CL48" s="38">
        <v>3</v>
      </c>
      <c r="CM48" s="38" t="s">
        <v>3366</v>
      </c>
      <c r="CN48" s="38">
        <v>3</v>
      </c>
      <c r="CO48" s="38" t="s">
        <v>3367</v>
      </c>
      <c r="CP48" s="38">
        <v>3</v>
      </c>
      <c r="CQ48" s="38" t="s">
        <v>3368</v>
      </c>
      <c r="CR48" s="38"/>
      <c r="CS48" s="38"/>
      <c r="CT48" s="39">
        <v>44300</v>
      </c>
      <c r="CU48" s="39">
        <v>44390</v>
      </c>
      <c r="CV48" s="39">
        <v>44483</v>
      </c>
      <c r="CW48" s="39"/>
      <c r="CX48" s="38" t="s">
        <v>72</v>
      </c>
      <c r="CY48" s="38" t="s">
        <v>72</v>
      </c>
      <c r="CZ48" s="38" t="s">
        <v>72</v>
      </c>
      <c r="DA48" s="38"/>
      <c r="DB48" s="38" t="s">
        <v>72</v>
      </c>
      <c r="DC48" s="38" t="s">
        <v>72</v>
      </c>
      <c r="DD48" s="38"/>
      <c r="DE48" s="38"/>
      <c r="DF48" s="38" t="s">
        <v>3369</v>
      </c>
      <c r="DG48" s="38" t="s">
        <v>3370</v>
      </c>
      <c r="DH48" s="38"/>
      <c r="DI48" s="38"/>
      <c r="DJ48" s="40">
        <f t="shared" si="28"/>
        <v>1</v>
      </c>
      <c r="DK48" s="40">
        <f t="shared" si="29"/>
        <v>1</v>
      </c>
      <c r="DL48" s="40">
        <f t="shared" si="30"/>
        <v>1</v>
      </c>
      <c r="DM48" s="40">
        <f t="shared" si="31"/>
        <v>0</v>
      </c>
      <c r="DN48" s="40">
        <f t="shared" si="32"/>
        <v>0.75</v>
      </c>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9">
        <v>44300</v>
      </c>
      <c r="ET48" s="39">
        <v>44390</v>
      </c>
      <c r="EU48" s="39">
        <v>44483</v>
      </c>
      <c r="EV48" s="39"/>
      <c r="EW48" s="38"/>
      <c r="EX48" s="38"/>
      <c r="EY48" s="38"/>
      <c r="EZ48" s="38"/>
      <c r="FA48" s="38"/>
      <c r="FB48" s="38"/>
      <c r="FC48" s="38"/>
      <c r="FD48" s="38"/>
      <c r="FE48" s="38"/>
      <c r="FF48" s="38"/>
      <c r="FG48" s="38"/>
      <c r="FH48" s="38"/>
      <c r="FI48" s="40" t="str">
        <f t="shared" si="33"/>
        <v/>
      </c>
      <c r="FJ48" s="40" t="str">
        <f t="shared" si="34"/>
        <v/>
      </c>
      <c r="FK48" s="40" t="str">
        <f t="shared" si="35"/>
        <v/>
      </c>
      <c r="FL48" s="40" t="str">
        <f t="shared" si="36"/>
        <v/>
      </c>
      <c r="FM48" s="40" t="str">
        <f t="shared" si="37"/>
        <v/>
      </c>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9">
        <v>44300</v>
      </c>
      <c r="GS48" s="39">
        <v>44390</v>
      </c>
      <c r="GT48" s="39">
        <v>44483</v>
      </c>
      <c r="GU48" s="39"/>
      <c r="GV48" s="38"/>
      <c r="GW48" s="38"/>
      <c r="GX48" s="38"/>
      <c r="GY48" s="38"/>
      <c r="GZ48" s="38"/>
      <c r="HA48" s="38"/>
      <c r="HB48" s="38"/>
      <c r="HC48" s="38"/>
      <c r="HD48" s="38"/>
      <c r="HE48" s="38"/>
      <c r="HF48" s="38"/>
      <c r="HG48" s="38"/>
      <c r="HH48" s="40" t="str">
        <f t="shared" si="38"/>
        <v/>
      </c>
      <c r="HI48" s="40" t="str">
        <f t="shared" si="39"/>
        <v/>
      </c>
      <c r="HJ48" s="40" t="str">
        <f t="shared" si="40"/>
        <v/>
      </c>
      <c r="HK48" s="40" t="str">
        <f t="shared" si="41"/>
        <v/>
      </c>
      <c r="HL48" s="40" t="str">
        <f t="shared" si="42"/>
        <v/>
      </c>
      <c r="HM48" s="38"/>
      <c r="HN48" s="38"/>
      <c r="HO48" s="38">
        <f t="shared" si="43"/>
        <v>2</v>
      </c>
      <c r="HP48" s="38"/>
      <c r="HQ48" s="41" t="s">
        <v>2966</v>
      </c>
      <c r="HR48" s="41" t="s">
        <v>3371</v>
      </c>
      <c r="HS48" s="42" t="s">
        <v>3372</v>
      </c>
      <c r="HT48" s="42"/>
      <c r="HU48" s="42" t="s">
        <v>3373</v>
      </c>
      <c r="HV48" s="42" t="s">
        <v>3373</v>
      </c>
      <c r="HW48" s="42" t="s">
        <v>3374</v>
      </c>
      <c r="HX48" s="42"/>
      <c r="HY48" s="42"/>
      <c r="HZ48" s="42"/>
      <c r="IA48" s="42"/>
      <c r="IB48" s="42"/>
      <c r="IG48" t="s">
        <v>3375</v>
      </c>
      <c r="IH48" s="38" t="s">
        <v>932</v>
      </c>
    </row>
    <row r="49" spans="1:242" ht="15" customHeight="1" x14ac:dyDescent="0.25">
      <c r="A49" t="s">
        <v>3376</v>
      </c>
      <c r="B49" t="s">
        <v>2954</v>
      </c>
      <c r="C49" s="38" t="s">
        <v>3377</v>
      </c>
      <c r="D49" t="s">
        <v>2955</v>
      </c>
      <c r="E49" s="38" t="s">
        <v>632</v>
      </c>
      <c r="F49" s="38" t="s">
        <v>981</v>
      </c>
      <c r="G49" s="38" t="s">
        <v>633</v>
      </c>
      <c r="H49" s="38" t="s">
        <v>3378</v>
      </c>
      <c r="I49" s="38" t="s">
        <v>3379</v>
      </c>
      <c r="J49" s="38">
        <v>3</v>
      </c>
      <c r="K49" s="38">
        <v>2</v>
      </c>
      <c r="L49" s="38" t="s">
        <v>549</v>
      </c>
      <c r="M49" s="38">
        <v>1</v>
      </c>
      <c r="N49" s="38">
        <v>1</v>
      </c>
      <c r="O49" s="38" t="s">
        <v>603</v>
      </c>
      <c r="P49" s="38" t="s">
        <v>550</v>
      </c>
      <c r="Q49" s="38" t="s">
        <v>3380</v>
      </c>
      <c r="R49" s="38" t="s">
        <v>3381</v>
      </c>
      <c r="S49" s="38" t="s">
        <v>553</v>
      </c>
      <c r="T49" s="38" t="s">
        <v>3382</v>
      </c>
      <c r="U49" s="38" t="s">
        <v>555</v>
      </c>
      <c r="V49" s="38" t="s">
        <v>556</v>
      </c>
      <c r="W49" s="38" t="s">
        <v>556</v>
      </c>
      <c r="X49" s="38" t="s">
        <v>556</v>
      </c>
      <c r="Y49" s="38" t="s">
        <v>576</v>
      </c>
      <c r="Z49" s="38" t="s">
        <v>558</v>
      </c>
      <c r="AA49" s="38" t="s">
        <v>559</v>
      </c>
      <c r="AB49" s="38" t="s">
        <v>560</v>
      </c>
      <c r="AC49" s="38" t="s">
        <v>559</v>
      </c>
      <c r="AD49" s="38" t="s">
        <v>559</v>
      </c>
      <c r="AE49" s="38">
        <v>100</v>
      </c>
      <c r="AF49" s="38" t="s">
        <v>66</v>
      </c>
      <c r="AG49" s="38" t="s">
        <v>579</v>
      </c>
      <c r="AH49" s="38">
        <f>SUM(AI49:AM49)</f>
        <v>5</v>
      </c>
      <c r="AI49" s="38">
        <v>1</v>
      </c>
      <c r="AJ49" s="38">
        <v>2</v>
      </c>
      <c r="AK49" s="38">
        <v>1</v>
      </c>
      <c r="AL49" s="38">
        <v>0</v>
      </c>
      <c r="AM49" s="38">
        <v>1</v>
      </c>
      <c r="AN49" s="41" t="s">
        <v>3383</v>
      </c>
      <c r="AO49" s="38">
        <v>2</v>
      </c>
      <c r="AP49" s="41" t="s">
        <v>3384</v>
      </c>
      <c r="AQ49" s="38">
        <v>1</v>
      </c>
      <c r="AR49" s="38" t="s">
        <v>3385</v>
      </c>
      <c r="AS49" s="38"/>
      <c r="AT49" s="38"/>
      <c r="AU49" s="39">
        <v>44300</v>
      </c>
      <c r="AV49" s="39">
        <v>44392</v>
      </c>
      <c r="AW49" s="39">
        <v>44483</v>
      </c>
      <c r="AX49" s="39"/>
      <c r="AY49" s="38" t="s">
        <v>72</v>
      </c>
      <c r="AZ49" s="38" t="s">
        <v>72</v>
      </c>
      <c r="BA49" s="38" t="s">
        <v>72</v>
      </c>
      <c r="BB49" s="38"/>
      <c r="BC49" s="38" t="s">
        <v>72</v>
      </c>
      <c r="BD49" s="38" t="s">
        <v>72</v>
      </c>
      <c r="BE49" s="38"/>
      <c r="BF49" s="38"/>
      <c r="BG49" s="41" t="s">
        <v>3386</v>
      </c>
      <c r="BH49" s="38" t="s">
        <v>3387</v>
      </c>
      <c r="BI49" s="38"/>
      <c r="BJ49" s="38"/>
      <c r="BK49" s="40">
        <f t="shared" si="23"/>
        <v>1</v>
      </c>
      <c r="BL49" s="40">
        <f t="shared" si="24"/>
        <v>1</v>
      </c>
      <c r="BM49" s="40">
        <f t="shared" si="25"/>
        <v>1</v>
      </c>
      <c r="BN49" s="40" t="str">
        <f t="shared" si="26"/>
        <v/>
      </c>
      <c r="BO49" s="40">
        <f t="shared" si="27"/>
        <v>0.8</v>
      </c>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9"/>
      <c r="CU49" s="39"/>
      <c r="CV49" s="39">
        <v>44483</v>
      </c>
      <c r="CW49" s="39"/>
      <c r="CX49" s="38"/>
      <c r="CY49" s="38"/>
      <c r="CZ49" s="38"/>
      <c r="DA49" s="38"/>
      <c r="DB49" s="38"/>
      <c r="DC49" s="38"/>
      <c r="DD49" s="38"/>
      <c r="DE49" s="38"/>
      <c r="DF49" s="38"/>
      <c r="DG49" s="38"/>
      <c r="DH49" s="38"/>
      <c r="DI49" s="38"/>
      <c r="DJ49" s="40"/>
      <c r="DK49" s="40"/>
      <c r="DL49" s="40"/>
      <c r="DM49" s="40"/>
      <c r="DN49" s="40"/>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9">
        <v>44300</v>
      </c>
      <c r="ET49" s="39">
        <v>44392</v>
      </c>
      <c r="EU49" s="39">
        <v>44483</v>
      </c>
      <c r="EV49" s="39"/>
      <c r="EW49" s="38"/>
      <c r="EX49" s="38"/>
      <c r="EY49" s="38"/>
      <c r="EZ49" s="38"/>
      <c r="FA49" s="38"/>
      <c r="FB49" s="38"/>
      <c r="FC49" s="38"/>
      <c r="FD49" s="38"/>
      <c r="FE49" s="38"/>
      <c r="FF49" s="38"/>
      <c r="FG49" s="38"/>
      <c r="FH49" s="38"/>
      <c r="FI49" s="40" t="str">
        <f t="shared" si="33"/>
        <v/>
      </c>
      <c r="FJ49" s="40" t="str">
        <f t="shared" si="34"/>
        <v/>
      </c>
      <c r="FK49" s="40" t="str">
        <f t="shared" si="35"/>
        <v/>
      </c>
      <c r="FL49" s="40" t="str">
        <f t="shared" si="36"/>
        <v/>
      </c>
      <c r="FM49" s="40" t="str">
        <f t="shared" si="37"/>
        <v/>
      </c>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9">
        <v>44300</v>
      </c>
      <c r="GS49" s="39">
        <v>44392</v>
      </c>
      <c r="GT49" s="39">
        <v>44483</v>
      </c>
      <c r="GU49" s="39"/>
      <c r="GV49" s="38"/>
      <c r="GW49" s="38"/>
      <c r="GX49" s="38"/>
      <c r="GY49" s="38"/>
      <c r="GZ49" s="38"/>
      <c r="HA49" s="38"/>
      <c r="HB49" s="38"/>
      <c r="HC49" s="38"/>
      <c r="HD49" s="38"/>
      <c r="HE49" s="38"/>
      <c r="HF49" s="38"/>
      <c r="HG49" s="38"/>
      <c r="HH49" s="40" t="str">
        <f t="shared" si="38"/>
        <v/>
      </c>
      <c r="HI49" s="40" t="str">
        <f t="shared" si="39"/>
        <v/>
      </c>
      <c r="HJ49" s="40" t="str">
        <f t="shared" si="40"/>
        <v/>
      </c>
      <c r="HK49" s="40" t="str">
        <f t="shared" si="41"/>
        <v/>
      </c>
      <c r="HL49" s="40" t="str">
        <f t="shared" si="42"/>
        <v/>
      </c>
      <c r="HM49" s="38"/>
      <c r="HN49" s="38"/>
      <c r="HO49" s="38">
        <f t="shared" si="43"/>
        <v>1</v>
      </c>
      <c r="HP49" s="38" t="s">
        <v>3388</v>
      </c>
      <c r="HQ49" s="41" t="s">
        <v>2966</v>
      </c>
      <c r="HR49" s="41" t="s">
        <v>3389</v>
      </c>
      <c r="HS49" s="42" t="s">
        <v>3390</v>
      </c>
      <c r="HT49" s="42"/>
      <c r="HU49" s="42"/>
      <c r="HV49" s="42"/>
      <c r="HW49" s="42"/>
      <c r="HX49" s="42"/>
      <c r="HY49" s="42"/>
      <c r="HZ49" s="42"/>
      <c r="IA49" s="42"/>
      <c r="IB49" s="42"/>
      <c r="IG49" t="s">
        <v>3391</v>
      </c>
      <c r="IH49" s="38" t="s">
        <v>932</v>
      </c>
    </row>
    <row r="50" spans="1:242" ht="15" customHeight="1" x14ac:dyDescent="0.25">
      <c r="A50" t="s">
        <v>3392</v>
      </c>
      <c r="B50" t="s">
        <v>2954</v>
      </c>
      <c r="C50" s="38" t="s">
        <v>3393</v>
      </c>
      <c r="D50" t="s">
        <v>2955</v>
      </c>
      <c r="E50" s="38" t="s">
        <v>632</v>
      </c>
      <c r="F50" s="38" t="s">
        <v>981</v>
      </c>
      <c r="G50" s="38" t="s">
        <v>633</v>
      </c>
      <c r="H50" s="38" t="s">
        <v>3394</v>
      </c>
      <c r="I50" s="38" t="s">
        <v>3395</v>
      </c>
      <c r="J50" s="38">
        <v>3</v>
      </c>
      <c r="K50" s="38">
        <v>4</v>
      </c>
      <c r="L50" s="38" t="s">
        <v>548</v>
      </c>
      <c r="M50" s="38">
        <v>3</v>
      </c>
      <c r="N50" s="38">
        <v>4</v>
      </c>
      <c r="O50" s="38" t="s">
        <v>548</v>
      </c>
      <c r="P50" s="38" t="s">
        <v>550</v>
      </c>
      <c r="Q50" s="38" t="s">
        <v>3396</v>
      </c>
      <c r="R50" s="38" t="s">
        <v>3289</v>
      </c>
      <c r="S50" s="38" t="s">
        <v>553</v>
      </c>
      <c r="T50" s="38" t="s">
        <v>3397</v>
      </c>
      <c r="U50" s="38" t="s">
        <v>555</v>
      </c>
      <c r="V50" s="38" t="s">
        <v>553</v>
      </c>
      <c r="W50" s="38" t="s">
        <v>556</v>
      </c>
      <c r="X50" s="38" t="s">
        <v>556</v>
      </c>
      <c r="Y50" s="38" t="s">
        <v>576</v>
      </c>
      <c r="Z50" s="38" t="s">
        <v>558</v>
      </c>
      <c r="AA50" s="38" t="s">
        <v>856</v>
      </c>
      <c r="AB50" s="38" t="s">
        <v>2874</v>
      </c>
      <c r="AC50" s="38" t="s">
        <v>578</v>
      </c>
      <c r="AD50" s="38" t="s">
        <v>856</v>
      </c>
      <c r="AE50" s="38">
        <v>0</v>
      </c>
      <c r="AF50" s="38" t="s">
        <v>66</v>
      </c>
      <c r="AG50" s="38" t="s">
        <v>579</v>
      </c>
      <c r="AH50" s="38">
        <f>SUM(AI50:AL50)</f>
        <v>3</v>
      </c>
      <c r="AI50" s="38">
        <v>1</v>
      </c>
      <c r="AJ50" s="38">
        <v>1</v>
      </c>
      <c r="AK50" s="38">
        <v>1</v>
      </c>
      <c r="AL50" s="38">
        <v>0</v>
      </c>
      <c r="AM50" s="38">
        <v>1</v>
      </c>
      <c r="AN50" s="41" t="s">
        <v>3398</v>
      </c>
      <c r="AO50" s="38">
        <v>1</v>
      </c>
      <c r="AP50" s="41" t="s">
        <v>3399</v>
      </c>
      <c r="AQ50" s="38">
        <v>1</v>
      </c>
      <c r="AR50" s="41" t="s">
        <v>3400</v>
      </c>
      <c r="AS50" s="38"/>
      <c r="AT50" s="38"/>
      <c r="AU50" s="39">
        <v>44300</v>
      </c>
      <c r="AV50" s="39">
        <v>44392</v>
      </c>
      <c r="AW50" s="39">
        <v>44483</v>
      </c>
      <c r="AX50" s="39"/>
      <c r="AY50" s="38" t="s">
        <v>72</v>
      </c>
      <c r="AZ50" s="38" t="s">
        <v>72</v>
      </c>
      <c r="BA50" s="38" t="s">
        <v>72</v>
      </c>
      <c r="BB50" s="38"/>
      <c r="BC50" s="38" t="s">
        <v>72</v>
      </c>
      <c r="BD50" s="38" t="s">
        <v>72</v>
      </c>
      <c r="BE50" s="38"/>
      <c r="BF50" s="38"/>
      <c r="BG50" s="38" t="s">
        <v>3401</v>
      </c>
      <c r="BH50" s="38" t="s">
        <v>3402</v>
      </c>
      <c r="BI50" s="38"/>
      <c r="BJ50" s="38"/>
      <c r="BK50" s="40">
        <f t="shared" si="23"/>
        <v>1</v>
      </c>
      <c r="BL50" s="40">
        <f t="shared" si="24"/>
        <v>1</v>
      </c>
      <c r="BM50" s="40">
        <f t="shared" si="25"/>
        <v>1</v>
      </c>
      <c r="BN50" s="40" t="str">
        <f t="shared" si="26"/>
        <v/>
      </c>
      <c r="BO50" s="40">
        <f t="shared" si="27"/>
        <v>1</v>
      </c>
      <c r="BP50" s="38" t="s">
        <v>3403</v>
      </c>
      <c r="BQ50" s="38" t="s">
        <v>3404</v>
      </c>
      <c r="BR50" s="38" t="s">
        <v>553</v>
      </c>
      <c r="BS50" s="38" t="s">
        <v>3405</v>
      </c>
      <c r="BT50" s="38" t="s">
        <v>555</v>
      </c>
      <c r="BU50" s="38" t="s">
        <v>553</v>
      </c>
      <c r="BV50" s="38" t="s">
        <v>556</v>
      </c>
      <c r="BW50" s="38" t="s">
        <v>556</v>
      </c>
      <c r="BX50" s="38" t="s">
        <v>846</v>
      </c>
      <c r="BY50" s="38" t="s">
        <v>558</v>
      </c>
      <c r="BZ50" s="38" t="s">
        <v>856</v>
      </c>
      <c r="CA50" s="38" t="s">
        <v>2874</v>
      </c>
      <c r="CB50" s="38" t="s">
        <v>578</v>
      </c>
      <c r="CC50" s="38" t="s">
        <v>856</v>
      </c>
      <c r="CD50" s="38">
        <v>0</v>
      </c>
      <c r="CE50" s="38" t="s">
        <v>66</v>
      </c>
      <c r="CF50" s="38" t="s">
        <v>553</v>
      </c>
      <c r="CG50" s="38">
        <f>SUM(CH50:CK50)</f>
        <v>4</v>
      </c>
      <c r="CH50" s="38">
        <v>1</v>
      </c>
      <c r="CI50" s="38">
        <v>1</v>
      </c>
      <c r="CJ50" s="38">
        <v>1</v>
      </c>
      <c r="CK50" s="38">
        <v>1</v>
      </c>
      <c r="CL50" s="38">
        <v>1</v>
      </c>
      <c r="CM50" s="38" t="s">
        <v>3406</v>
      </c>
      <c r="CN50" s="38">
        <v>1</v>
      </c>
      <c r="CO50" s="38" t="s">
        <v>3406</v>
      </c>
      <c r="CP50" s="38">
        <v>3</v>
      </c>
      <c r="CQ50" s="38" t="s">
        <v>3406</v>
      </c>
      <c r="CR50" s="38"/>
      <c r="CS50" s="38"/>
      <c r="CT50" s="39">
        <v>44300</v>
      </c>
      <c r="CU50" s="39">
        <v>44392</v>
      </c>
      <c r="CV50" s="39">
        <v>44483</v>
      </c>
      <c r="CW50" s="39"/>
      <c r="CX50" s="38" t="s">
        <v>72</v>
      </c>
      <c r="CY50" s="38" t="s">
        <v>72</v>
      </c>
      <c r="CZ50" s="38" t="s">
        <v>72</v>
      </c>
      <c r="DA50" s="38"/>
      <c r="DB50" s="38" t="s">
        <v>72</v>
      </c>
      <c r="DC50" s="38" t="s">
        <v>72</v>
      </c>
      <c r="DD50" s="38"/>
      <c r="DE50" s="38"/>
      <c r="DF50" s="38" t="s">
        <v>3407</v>
      </c>
      <c r="DG50" s="38" t="s">
        <v>3408</v>
      </c>
      <c r="DH50" s="38"/>
      <c r="DI50" s="38"/>
      <c r="DJ50" s="40">
        <f>IFERROR(IF(CH50=0,"",IF((CL50/CH50)&gt;1,1,(CL50/CH50))),"")</f>
        <v>1</v>
      </c>
      <c r="DK50" s="40">
        <f>IFERROR(IF(CI50=0,"",IF((CN50/CI50)&gt;1,1,(CN50/CI50))),"")</f>
        <v>1</v>
      </c>
      <c r="DL50" s="40">
        <f>IFERROR(IF(CJ50=0,"",IF((CP50/CJ50)&gt;1,1,(CP50/CJ50))),"")</f>
        <v>1</v>
      </c>
      <c r="DM50" s="40">
        <f>IFERROR(IF(CK50=0,"",IF((CR50/CK50)&gt;1,1,(CR50/CK50))),"")</f>
        <v>0</v>
      </c>
      <c r="DN50" s="40">
        <f>IFERROR(IF((CL50+CN50+CP50+CR50)/CG50&gt;1,1,(CL50+CN50+CP50+CR50)/CG50),"")</f>
        <v>1</v>
      </c>
      <c r="DO50" s="38" t="s">
        <v>3409</v>
      </c>
      <c r="DP50" s="38" t="s">
        <v>3410</v>
      </c>
      <c r="DQ50" s="38" t="s">
        <v>553</v>
      </c>
      <c r="DR50" s="38" t="s">
        <v>3411</v>
      </c>
      <c r="DS50" s="38" t="s">
        <v>555</v>
      </c>
      <c r="DT50" s="38" t="s">
        <v>556</v>
      </c>
      <c r="DU50" s="38" t="s">
        <v>556</v>
      </c>
      <c r="DV50" s="38" t="s">
        <v>556</v>
      </c>
      <c r="DW50" s="38" t="s">
        <v>576</v>
      </c>
      <c r="DX50" s="38" t="s">
        <v>558</v>
      </c>
      <c r="DY50" s="38" t="s">
        <v>559</v>
      </c>
      <c r="DZ50" s="38" t="s">
        <v>560</v>
      </c>
      <c r="EA50" s="38" t="s">
        <v>559</v>
      </c>
      <c r="EB50" s="38" t="s">
        <v>559</v>
      </c>
      <c r="EC50" s="38">
        <v>100</v>
      </c>
      <c r="ED50" s="38" t="s">
        <v>66</v>
      </c>
      <c r="EE50" s="38" t="s">
        <v>579</v>
      </c>
      <c r="EF50" s="38">
        <f>SUM(EG50:EJ50)</f>
        <v>3</v>
      </c>
      <c r="EG50" s="38">
        <v>1</v>
      </c>
      <c r="EH50" s="38">
        <v>1</v>
      </c>
      <c r="EI50" s="38">
        <v>1</v>
      </c>
      <c r="EJ50" s="38">
        <v>0</v>
      </c>
      <c r="EK50" s="38">
        <v>1</v>
      </c>
      <c r="EL50" s="38" t="s">
        <v>3412</v>
      </c>
      <c r="EM50" s="38">
        <v>1</v>
      </c>
      <c r="EN50" s="38" t="s">
        <v>3412</v>
      </c>
      <c r="EO50" s="38">
        <v>1</v>
      </c>
      <c r="EP50" s="38" t="s">
        <v>3412</v>
      </c>
      <c r="EQ50" s="38"/>
      <c r="ER50" s="38"/>
      <c r="ES50" s="39">
        <v>44300</v>
      </c>
      <c r="ET50" s="39">
        <v>44392</v>
      </c>
      <c r="EU50" s="39">
        <v>44483</v>
      </c>
      <c r="EV50" s="39"/>
      <c r="EW50" s="38" t="s">
        <v>72</v>
      </c>
      <c r="EX50" s="38" t="s">
        <v>72</v>
      </c>
      <c r="EY50" s="38" t="s">
        <v>72</v>
      </c>
      <c r="EZ50" s="38"/>
      <c r="FA50" s="38" t="s">
        <v>72</v>
      </c>
      <c r="FB50" s="38" t="s">
        <v>72</v>
      </c>
      <c r="FC50" s="38"/>
      <c r="FD50" s="38"/>
      <c r="FE50" s="38" t="s">
        <v>3413</v>
      </c>
      <c r="FF50" s="38" t="s">
        <v>3414</v>
      </c>
      <c r="FG50" s="38"/>
      <c r="FH50" s="38"/>
      <c r="FI50" s="40">
        <f t="shared" si="33"/>
        <v>1</v>
      </c>
      <c r="FJ50" s="40">
        <f t="shared" si="34"/>
        <v>1</v>
      </c>
      <c r="FK50" s="40">
        <f t="shared" si="35"/>
        <v>1</v>
      </c>
      <c r="FL50" s="40" t="str">
        <f t="shared" si="36"/>
        <v/>
      </c>
      <c r="FM50" s="40">
        <f t="shared" si="37"/>
        <v>1</v>
      </c>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9">
        <v>44300</v>
      </c>
      <c r="GS50" s="39">
        <v>44392</v>
      </c>
      <c r="GT50" s="39">
        <v>44483</v>
      </c>
      <c r="GU50" s="39"/>
      <c r="GV50" s="38"/>
      <c r="GW50" s="38"/>
      <c r="GX50" s="38"/>
      <c r="GY50" s="38"/>
      <c r="GZ50" s="38"/>
      <c r="HA50" s="38"/>
      <c r="HB50" s="38"/>
      <c r="HC50" s="38"/>
      <c r="HD50" s="38"/>
      <c r="HE50" s="38"/>
      <c r="HF50" s="38"/>
      <c r="HG50" s="38"/>
      <c r="HH50" s="40" t="str">
        <f t="shared" si="38"/>
        <v/>
      </c>
      <c r="HI50" s="40" t="str">
        <f t="shared" si="39"/>
        <v/>
      </c>
      <c r="HJ50" s="40" t="str">
        <f t="shared" si="40"/>
        <v/>
      </c>
      <c r="HK50" s="40" t="str">
        <f t="shared" si="41"/>
        <v/>
      </c>
      <c r="HL50" s="40" t="str">
        <f t="shared" si="42"/>
        <v/>
      </c>
      <c r="HM50" s="38"/>
      <c r="HN50" s="38"/>
      <c r="HO50" s="38">
        <f t="shared" si="43"/>
        <v>3</v>
      </c>
      <c r="HP50" s="38" t="s">
        <v>3415</v>
      </c>
      <c r="HQ50" s="41" t="s">
        <v>2966</v>
      </c>
      <c r="HR50" s="41" t="s">
        <v>3416</v>
      </c>
      <c r="HS50" s="41" t="s">
        <v>3417</v>
      </c>
      <c r="HT50" s="41"/>
      <c r="HU50" s="41" t="s">
        <v>2966</v>
      </c>
      <c r="HV50" s="41" t="s">
        <v>3418</v>
      </c>
      <c r="HW50" s="41" t="s">
        <v>3419</v>
      </c>
      <c r="HX50" s="41"/>
      <c r="HY50" s="41" t="s">
        <v>2966</v>
      </c>
      <c r="HZ50" s="41" t="s">
        <v>3420</v>
      </c>
      <c r="IA50" s="41" t="s">
        <v>3421</v>
      </c>
      <c r="IB50" s="41"/>
      <c r="IG50" t="s">
        <v>3422</v>
      </c>
      <c r="IH50" s="38" t="s">
        <v>978</v>
      </c>
    </row>
    <row r="51" spans="1:242" ht="15" customHeight="1" x14ac:dyDescent="0.25">
      <c r="A51" t="s">
        <v>3489</v>
      </c>
      <c r="B51" t="s">
        <v>3490</v>
      </c>
      <c r="C51" s="38" t="s">
        <v>3491</v>
      </c>
      <c r="D51" t="s">
        <v>193</v>
      </c>
      <c r="E51" s="38" t="s">
        <v>598</v>
      </c>
      <c r="F51" s="38" t="s">
        <v>599</v>
      </c>
      <c r="G51" s="38" t="s">
        <v>545</v>
      </c>
      <c r="H51" s="38" t="s">
        <v>3492</v>
      </c>
      <c r="I51" s="38" t="s">
        <v>3493</v>
      </c>
      <c r="J51" s="38">
        <v>4</v>
      </c>
      <c r="K51" s="38">
        <v>4</v>
      </c>
      <c r="L51" s="38" t="s">
        <v>548</v>
      </c>
      <c r="M51" s="38">
        <v>2</v>
      </c>
      <c r="N51" s="38">
        <v>2</v>
      </c>
      <c r="O51" s="38" t="s">
        <v>603</v>
      </c>
      <c r="P51" s="38" t="s">
        <v>550</v>
      </c>
      <c r="Q51" s="38" t="s">
        <v>3494</v>
      </c>
      <c r="R51" s="38" t="s">
        <v>3495</v>
      </c>
      <c r="S51" s="38" t="s">
        <v>553</v>
      </c>
      <c r="T51" s="38" t="s">
        <v>3496</v>
      </c>
      <c r="U51" s="38" t="s">
        <v>555</v>
      </c>
      <c r="V51" s="38" t="s">
        <v>556</v>
      </c>
      <c r="W51" s="38" t="s">
        <v>556</v>
      </c>
      <c r="X51" s="38" t="s">
        <v>556</v>
      </c>
      <c r="Y51" s="38" t="s">
        <v>679</v>
      </c>
      <c r="Z51" s="38" t="s">
        <v>558</v>
      </c>
      <c r="AA51" s="38" t="s">
        <v>559</v>
      </c>
      <c r="AB51" s="38" t="s">
        <v>560</v>
      </c>
      <c r="AC51" s="38" t="s">
        <v>559</v>
      </c>
      <c r="AD51" s="38" t="s">
        <v>559</v>
      </c>
      <c r="AE51" s="38">
        <v>100</v>
      </c>
      <c r="AF51" s="38" t="s">
        <v>66</v>
      </c>
      <c r="AG51" s="38" t="s">
        <v>553</v>
      </c>
      <c r="AH51" s="38">
        <f>SUM(AI51:AL51)</f>
        <v>2</v>
      </c>
      <c r="AI51" s="38">
        <v>0</v>
      </c>
      <c r="AJ51" s="38">
        <v>1</v>
      </c>
      <c r="AK51" s="38">
        <v>0</v>
      </c>
      <c r="AL51" s="38">
        <v>1</v>
      </c>
      <c r="AM51" s="38">
        <v>1</v>
      </c>
      <c r="AN51" s="38" t="s">
        <v>3497</v>
      </c>
      <c r="AO51" s="38">
        <v>2</v>
      </c>
      <c r="AP51" s="38" t="s">
        <v>3498</v>
      </c>
      <c r="AQ51" s="38">
        <v>2</v>
      </c>
      <c r="AR51" s="38" t="s">
        <v>3499</v>
      </c>
      <c r="AS51" s="38"/>
      <c r="AT51" s="38"/>
      <c r="AU51" s="39">
        <v>44296</v>
      </c>
      <c r="AV51" s="39">
        <v>44389</v>
      </c>
      <c r="AW51" s="39">
        <v>44481</v>
      </c>
      <c r="AX51" s="39"/>
      <c r="AY51" s="38" t="s">
        <v>72</v>
      </c>
      <c r="AZ51" s="38" t="s">
        <v>72</v>
      </c>
      <c r="BA51" s="38" t="s">
        <v>72</v>
      </c>
      <c r="BB51" s="38"/>
      <c r="BC51" s="38" t="s">
        <v>72</v>
      </c>
      <c r="BD51" s="38" t="s">
        <v>72</v>
      </c>
      <c r="BE51" s="38"/>
      <c r="BF51" s="38"/>
      <c r="BG51" s="38" t="s">
        <v>3500</v>
      </c>
      <c r="BH51" s="38" t="s">
        <v>3501</v>
      </c>
      <c r="BI51" s="38"/>
      <c r="BJ51" s="38"/>
      <c r="BK51" s="40" t="str">
        <f>IFERROR(IF(AI51=0,"",IF((AM51/AI51)&gt;1,1,(AM51/AI51))),"")</f>
        <v/>
      </c>
      <c r="BL51" s="40">
        <f>IFERROR(IF(AJ51=0,"",IF((AO51/AJ51)&gt;1,1,(AO51/AJ51))),"")</f>
        <v>1</v>
      </c>
      <c r="BM51" s="40" t="str">
        <f>IFERROR(IF(AK51=0,"",IF((AQ51/AK51)&gt;1,1,(AQ51/AK51))),"")</f>
        <v/>
      </c>
      <c r="BN51" s="40">
        <f>IFERROR(IF(AL51=0,"",IF((AS51/AL51)&gt;1,1,(AS51/AL51))),"")</f>
        <v>0</v>
      </c>
      <c r="BO51" s="40">
        <f>IFERROR(IF((AM51+AO51+AQ51+AS51)/AH51&gt;1,1,(AM51+AO51+AQ51+AS51)/AH51),"")</f>
        <v>1</v>
      </c>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9">
        <v>44296</v>
      </c>
      <c r="CU51" s="39">
        <v>44389</v>
      </c>
      <c r="CV51" s="39">
        <v>44481</v>
      </c>
      <c r="CW51" s="39"/>
      <c r="CX51" s="38"/>
      <c r="CY51" s="38"/>
      <c r="CZ51" s="38"/>
      <c r="DA51" s="38"/>
      <c r="DB51" s="38"/>
      <c r="DC51" s="38"/>
      <c r="DD51" s="38"/>
      <c r="DE51" s="38"/>
      <c r="DF51" s="38"/>
      <c r="DG51" s="38"/>
      <c r="DH51" s="38"/>
      <c r="DI51" s="38"/>
      <c r="DJ51" s="40" t="str">
        <f>IFERROR(IF(CH51=0,"",IF((CL51/CH51)&gt;1,1,(CL51/CH51))),"")</f>
        <v/>
      </c>
      <c r="DK51" s="40" t="str">
        <f>IFERROR(IF(CI51=0,"",IF((CN51/CI51)&gt;1,1,(CN51/CI51))),"")</f>
        <v/>
      </c>
      <c r="DL51" s="40" t="str">
        <f>IFERROR(IF(CJ51=0,"",IF((CP51/CJ51)&gt;1,1,(CP51/CJ51))),"")</f>
        <v/>
      </c>
      <c r="DM51" s="40" t="str">
        <f>IFERROR(IF(CK51=0,"",IF((CR51/CK51)&gt;1,1,(CR51/CK51))),"")</f>
        <v/>
      </c>
      <c r="DN51" s="40" t="str">
        <f>IFERROR(IF((CL51+CN51+CP51+CR51)/CG51&gt;1,1,(CL51+CN51+CP51+CR51)/CG51),"")</f>
        <v/>
      </c>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9">
        <v>44296</v>
      </c>
      <c r="ET51" s="39">
        <v>44389</v>
      </c>
      <c r="EU51" s="39">
        <v>44481</v>
      </c>
      <c r="EV51" s="39"/>
      <c r="EW51" s="38"/>
      <c r="EX51" s="38"/>
      <c r="EY51" s="38"/>
      <c r="EZ51" s="38"/>
      <c r="FA51" s="38"/>
      <c r="FB51" s="38"/>
      <c r="FC51" s="38"/>
      <c r="FD51" s="38"/>
      <c r="FE51" s="38"/>
      <c r="FF51" s="38"/>
      <c r="FG51" s="38"/>
      <c r="FH51" s="38"/>
      <c r="FI51" s="40" t="str">
        <f>IFERROR(IF(EG51=0,"",IF((EK51/EG51)&gt;1,1,(EK51/EG51))),"")</f>
        <v/>
      </c>
      <c r="FJ51" s="40" t="str">
        <f>IFERROR(IF(EH51=0,"",IF((EM51/EH51)&gt;1,1,(EM51/EH51))),"")</f>
        <v/>
      </c>
      <c r="FK51" s="40" t="str">
        <f>IFERROR(IF(EI51=0,"",IF((EO51/EI51)&gt;1,1,(EO51/EI51))),"")</f>
        <v/>
      </c>
      <c r="FL51" s="40" t="str">
        <f>IFERROR(IF(EJ51=0,"",IF((EQ51/EJ51)&gt;1,1,(EQ51/EJ51))),"")</f>
        <v/>
      </c>
      <c r="FM51" s="40" t="str">
        <f>IFERROR(IF((EK51+EM51+EO51+EQ51)/EF51&gt;1,1,(EK51+EM51+EO51+EQ51)/EF51),"")</f>
        <v/>
      </c>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9">
        <v>44296</v>
      </c>
      <c r="GS51" s="39">
        <v>44389</v>
      </c>
      <c r="GT51" s="39">
        <v>44481</v>
      </c>
      <c r="GU51" s="39"/>
      <c r="GV51" s="38"/>
      <c r="GW51" s="38"/>
      <c r="GX51" s="38"/>
      <c r="GY51" s="38"/>
      <c r="GZ51" s="38"/>
      <c r="HA51" s="38"/>
      <c r="HB51" s="38"/>
      <c r="HC51" s="38"/>
      <c r="HD51" s="38"/>
      <c r="HE51" s="38"/>
      <c r="HF51" s="38"/>
      <c r="HG51" s="38"/>
      <c r="HH51" s="40" t="str">
        <f>IFERROR(IF(GF51=0,"",IF((GJ51/GF51)&gt;1,1,(GJ51/GF51))),"")</f>
        <v/>
      </c>
      <c r="HI51" s="40" t="str">
        <f>IFERROR(IF(GG51=0,"",IF((GL51/GG51)&gt;1,1,(GL51/GG51))),"")</f>
        <v/>
      </c>
      <c r="HJ51" s="40" t="str">
        <f>IFERROR(IF(GH51=0,"",IF((GN51/GH51)&gt;1,1,(GN51/GH51))),"")</f>
        <v/>
      </c>
      <c r="HK51" s="40" t="str">
        <f>IFERROR(IF(GI51=0,"",IF((GP51/GI51)&gt;1,1,(GP51/GI51))),"")</f>
        <v/>
      </c>
      <c r="HL51" s="40" t="str">
        <f>IFERROR(IF((GJ51+GL51+GN51+GP51)/GE51&gt;1,1,(GJ51+GL51+GN51+GP51)/GE51),"")</f>
        <v/>
      </c>
      <c r="HM51" s="38"/>
      <c r="HN51" s="38"/>
      <c r="HO51" s="38">
        <f>IF(Q51&lt;&gt;"",1,0)+IF(BP51&lt;&gt;"",1,0)+IF(DO51&lt;&gt;"",1,0)+IF(FN51&lt;&gt;"",1,0)</f>
        <v>1</v>
      </c>
      <c r="HP51" s="38"/>
      <c r="HQ51" s="38" t="s">
        <v>3502</v>
      </c>
      <c r="HR51" s="38" t="s">
        <v>3503</v>
      </c>
      <c r="HS51" s="38" t="s">
        <v>735</v>
      </c>
      <c r="HT51" s="38"/>
      <c r="HU51" s="38"/>
      <c r="HV51" s="38"/>
      <c r="HW51" s="38"/>
      <c r="HX51" s="38"/>
      <c r="HY51" s="38"/>
      <c r="HZ51" s="38"/>
      <c r="IA51" s="38"/>
      <c r="IB51" s="38"/>
      <c r="IC51" s="38"/>
      <c r="ID51" s="38"/>
      <c r="IE51" s="38"/>
      <c r="IF51" s="38"/>
      <c r="IG51" t="s">
        <v>3489</v>
      </c>
      <c r="IH51" s="38" t="s">
        <v>978</v>
      </c>
    </row>
    <row r="52" spans="1:242" ht="15" customHeight="1" x14ac:dyDescent="0.25">
      <c r="A52" t="s">
        <v>3504</v>
      </c>
      <c r="B52" t="s">
        <v>3490</v>
      </c>
      <c r="C52" s="38" t="s">
        <v>3505</v>
      </c>
      <c r="D52" t="s">
        <v>193</v>
      </c>
      <c r="E52" s="38" t="s">
        <v>598</v>
      </c>
      <c r="F52" s="38" t="s">
        <v>897</v>
      </c>
      <c r="G52" s="38" t="s">
        <v>697</v>
      </c>
      <c r="H52" s="38" t="s">
        <v>3506</v>
      </c>
      <c r="I52" s="38" t="s">
        <v>3507</v>
      </c>
      <c r="J52" s="38">
        <v>4</v>
      </c>
      <c r="K52" s="38">
        <v>4</v>
      </c>
      <c r="L52" s="38" t="s">
        <v>548</v>
      </c>
      <c r="M52" s="38">
        <v>4</v>
      </c>
      <c r="N52" s="38">
        <v>4</v>
      </c>
      <c r="O52" s="38" t="s">
        <v>548</v>
      </c>
      <c r="P52" s="38" t="s">
        <v>550</v>
      </c>
      <c r="Q52" s="38" t="s">
        <v>3494</v>
      </c>
      <c r="R52" s="38" t="s">
        <v>3495</v>
      </c>
      <c r="S52" s="38" t="s">
        <v>553</v>
      </c>
      <c r="T52" s="38" t="s">
        <v>3496</v>
      </c>
      <c r="U52" s="38" t="s">
        <v>555</v>
      </c>
      <c r="V52" s="38" t="s">
        <v>556</v>
      </c>
      <c r="W52" s="38" t="s">
        <v>556</v>
      </c>
      <c r="X52" s="38" t="s">
        <v>556</v>
      </c>
      <c r="Y52" s="38" t="s">
        <v>679</v>
      </c>
      <c r="Z52" s="38" t="s">
        <v>558</v>
      </c>
      <c r="AA52" s="38" t="s">
        <v>559</v>
      </c>
      <c r="AB52" s="38" t="s">
        <v>560</v>
      </c>
      <c r="AC52" s="38" t="s">
        <v>559</v>
      </c>
      <c r="AD52" s="38" t="s">
        <v>559</v>
      </c>
      <c r="AE52" s="38">
        <v>100</v>
      </c>
      <c r="AF52" s="38" t="s">
        <v>66</v>
      </c>
      <c r="AG52" s="38" t="s">
        <v>553</v>
      </c>
      <c r="AH52" s="38">
        <f>SUM(AI52:AL52)</f>
        <v>2</v>
      </c>
      <c r="AI52" s="38">
        <v>0</v>
      </c>
      <c r="AJ52" s="38">
        <v>1</v>
      </c>
      <c r="AK52" s="38">
        <v>0</v>
      </c>
      <c r="AL52" s="38">
        <v>1</v>
      </c>
      <c r="AM52" s="38">
        <v>1</v>
      </c>
      <c r="AN52" s="38" t="s">
        <v>3497</v>
      </c>
      <c r="AO52" s="38">
        <v>2</v>
      </c>
      <c r="AP52" s="38" t="s">
        <v>3498</v>
      </c>
      <c r="AQ52" s="38">
        <v>2</v>
      </c>
      <c r="AR52" s="38" t="s">
        <v>3508</v>
      </c>
      <c r="AS52" s="38"/>
      <c r="AT52" s="38"/>
      <c r="AU52" s="39">
        <v>44296</v>
      </c>
      <c r="AV52" s="39">
        <v>44389</v>
      </c>
      <c r="AW52" s="39">
        <v>44481</v>
      </c>
      <c r="AX52" s="39"/>
      <c r="AY52" s="38" t="s">
        <v>72</v>
      </c>
      <c r="AZ52" s="38" t="s">
        <v>72</v>
      </c>
      <c r="BA52" s="38" t="s">
        <v>72</v>
      </c>
      <c r="BB52" s="38"/>
      <c r="BC52" s="38" t="s">
        <v>72</v>
      </c>
      <c r="BD52" s="38" t="s">
        <v>72</v>
      </c>
      <c r="BE52" s="38"/>
      <c r="BF52" s="38"/>
      <c r="BG52" s="38" t="s">
        <v>3500</v>
      </c>
      <c r="BH52" s="38" t="s">
        <v>3509</v>
      </c>
      <c r="BI52" s="38"/>
      <c r="BJ52" s="38"/>
      <c r="BK52" s="40" t="str">
        <f>IFERROR(IF(AI52=0,"",IF((AM52/AI52)&gt;1,1,(AM52/AI52))),"")</f>
        <v/>
      </c>
      <c r="BL52" s="40">
        <f>IFERROR(IF(AJ52=0,"",IF((AO52/AJ52)&gt;1,1,(AO52/AJ52))),"")</f>
        <v>1</v>
      </c>
      <c r="BM52" s="40" t="str">
        <f>IFERROR(IF(AK52=0,"",IF((AQ52/AK52)&gt;1,1,(AQ52/AK52))),"")</f>
        <v/>
      </c>
      <c r="BN52" s="40">
        <f>IFERROR(IF(AL52=0,"",IF((AS52/AL52)&gt;1,1,(AS52/AL52))),"")</f>
        <v>0</v>
      </c>
      <c r="BO52" s="40">
        <f>IFERROR(IF((AM52+AO52+AQ52+AS52)/AH52&gt;1,1,(AM52+AO52+AQ52+AS52)/AH52),"")</f>
        <v>1</v>
      </c>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9">
        <v>44296</v>
      </c>
      <c r="CU52" s="39">
        <v>44389</v>
      </c>
      <c r="CV52" s="39">
        <v>44481</v>
      </c>
      <c r="CW52" s="39"/>
      <c r="CX52" s="38"/>
      <c r="CY52" s="38"/>
      <c r="CZ52" s="38"/>
      <c r="DA52" s="38"/>
      <c r="DB52" s="38"/>
      <c r="DC52" s="38"/>
      <c r="DD52" s="38"/>
      <c r="DE52" s="38"/>
      <c r="DF52" s="38"/>
      <c r="DG52" s="38"/>
      <c r="DH52" s="38"/>
      <c r="DI52" s="38"/>
      <c r="DJ52" s="40" t="str">
        <f>IFERROR(IF(CH52=0,"",IF((CL52/CH52)&gt;1,1,(CL52/CH52))),"")</f>
        <v/>
      </c>
      <c r="DK52" s="40" t="str">
        <f>IFERROR(IF(CI52=0,"",IF((CN52/CI52)&gt;1,1,(CN52/CI52))),"")</f>
        <v/>
      </c>
      <c r="DL52" s="40" t="str">
        <f>IFERROR(IF(CJ52=0,"",IF((CP52/CJ52)&gt;1,1,(CP52/CJ52))),"")</f>
        <v/>
      </c>
      <c r="DM52" s="40" t="str">
        <f>IFERROR(IF(CK52=0,"",IF((CR52/CK52)&gt;1,1,(CR52/CK52))),"")</f>
        <v/>
      </c>
      <c r="DN52" s="40" t="str">
        <f>IFERROR(IF((CL52+CN52+CP52+CR52)/CG52&gt;1,1,(CL52+CN52+CP52+CR52)/CG52),"")</f>
        <v/>
      </c>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9">
        <v>44296</v>
      </c>
      <c r="ET52" s="39">
        <v>44389</v>
      </c>
      <c r="EU52" s="39">
        <v>44481</v>
      </c>
      <c r="EV52" s="39"/>
      <c r="EW52" s="38"/>
      <c r="EX52" s="38"/>
      <c r="EY52" s="38"/>
      <c r="EZ52" s="38"/>
      <c r="FA52" s="38"/>
      <c r="FB52" s="38"/>
      <c r="FC52" s="38"/>
      <c r="FD52" s="38"/>
      <c r="FE52" s="38"/>
      <c r="FF52" s="38"/>
      <c r="FG52" s="38"/>
      <c r="FH52" s="38"/>
      <c r="FI52" s="40" t="str">
        <f>IFERROR(IF(EG52=0,"",IF((EK52/EG52)&gt;1,1,(EK52/EG52))),"")</f>
        <v/>
      </c>
      <c r="FJ52" s="40" t="str">
        <f>IFERROR(IF(EH52=0,"",IF((EM52/EH52)&gt;1,1,(EM52/EH52))),"")</f>
        <v/>
      </c>
      <c r="FK52" s="40" t="str">
        <f>IFERROR(IF(EI52=0,"",IF((EO52/EI52)&gt;1,1,(EO52/EI52))),"")</f>
        <v/>
      </c>
      <c r="FL52" s="40" t="str">
        <f>IFERROR(IF(EJ52=0,"",IF((EQ52/EJ52)&gt;1,1,(EQ52/EJ52))),"")</f>
        <v/>
      </c>
      <c r="FM52" s="40" t="str">
        <f>IFERROR(IF((EK52+EM52+EO52+EQ52)/EF52&gt;1,1,(EK52+EM52+EO52+EQ52)/EF52),"")</f>
        <v/>
      </c>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9">
        <v>44296</v>
      </c>
      <c r="GS52" s="39">
        <v>44389</v>
      </c>
      <c r="GT52" s="39">
        <v>44481</v>
      </c>
      <c r="GU52" s="39"/>
      <c r="GV52" s="38"/>
      <c r="GW52" s="38"/>
      <c r="GX52" s="38"/>
      <c r="GY52" s="38"/>
      <c r="GZ52" s="38"/>
      <c r="HA52" s="38"/>
      <c r="HB52" s="38"/>
      <c r="HC52" s="38"/>
      <c r="HD52" s="38"/>
      <c r="HE52" s="38"/>
      <c r="HF52" s="38"/>
      <c r="HG52" s="38"/>
      <c r="HH52" s="40" t="str">
        <f>IFERROR(IF(GF52=0,"",IF((GJ52/GF52)&gt;1,1,(GJ52/GF52))),"")</f>
        <v/>
      </c>
      <c r="HI52" s="40" t="str">
        <f>IFERROR(IF(GG52=0,"",IF((GL52/GG52)&gt;1,1,(GL52/GG52))),"")</f>
        <v/>
      </c>
      <c r="HJ52" s="40" t="str">
        <f>IFERROR(IF(GH52=0,"",IF((GN52/GH52)&gt;1,1,(GN52/GH52))),"")</f>
        <v/>
      </c>
      <c r="HK52" s="40" t="str">
        <f>IFERROR(IF(GI52=0,"",IF((GP52/GI52)&gt;1,1,(GP52/GI52))),"")</f>
        <v/>
      </c>
      <c r="HL52" s="40" t="str">
        <f>IFERROR(IF((GJ52+GL52+GN52+GP52)/GE52&gt;1,1,(GJ52+GL52+GN52+GP52)/GE52),"")</f>
        <v/>
      </c>
      <c r="HM52" s="38"/>
      <c r="HN52" s="38"/>
      <c r="HO52" s="38">
        <f>IF(Q52&lt;&gt;"",1,0)+IF(BP52&lt;&gt;"",1,0)+IF(DO52&lt;&gt;"",1,0)+IF(FN52&lt;&gt;"",1,0)</f>
        <v>1</v>
      </c>
      <c r="HP52" s="38"/>
      <c r="HQ52" s="38" t="s">
        <v>3502</v>
      </c>
      <c r="HR52" s="38" t="s">
        <v>3503</v>
      </c>
      <c r="HS52" s="38" t="s">
        <v>735</v>
      </c>
      <c r="HT52" s="38"/>
      <c r="HU52" s="38"/>
      <c r="HV52" s="38"/>
      <c r="HW52" s="38"/>
      <c r="HX52" s="38"/>
      <c r="HY52" s="38"/>
      <c r="HZ52" s="38"/>
      <c r="IA52" s="38"/>
      <c r="IB52" s="38"/>
      <c r="IC52" s="38"/>
      <c r="ID52" s="38"/>
      <c r="IE52" s="38"/>
      <c r="IF52" s="38"/>
      <c r="IG52" t="s">
        <v>3504</v>
      </c>
      <c r="IH52" s="38" t="s">
        <v>978</v>
      </c>
    </row>
    <row r="53" spans="1:242" ht="15" customHeight="1" x14ac:dyDescent="0.25">
      <c r="A53" t="s">
        <v>3578</v>
      </c>
      <c r="B53" t="s">
        <v>3510</v>
      </c>
      <c r="C53" s="38" t="s">
        <v>3579</v>
      </c>
      <c r="D53" t="s">
        <v>3580</v>
      </c>
      <c r="E53" s="38" t="s">
        <v>598</v>
      </c>
      <c r="F53" s="38" t="s">
        <v>599</v>
      </c>
      <c r="G53" s="38" t="s">
        <v>664</v>
      </c>
      <c r="H53" s="38" t="s">
        <v>3581</v>
      </c>
      <c r="I53" s="38" t="s">
        <v>3582</v>
      </c>
      <c r="J53" s="38">
        <v>4</v>
      </c>
      <c r="K53" s="38">
        <v>4</v>
      </c>
      <c r="L53" s="38" t="s">
        <v>548</v>
      </c>
      <c r="M53" s="38">
        <v>3</v>
      </c>
      <c r="N53" s="38">
        <v>3</v>
      </c>
      <c r="O53" s="38" t="s">
        <v>667</v>
      </c>
      <c r="P53" s="38" t="s">
        <v>550</v>
      </c>
      <c r="Q53" s="38" t="s">
        <v>3583</v>
      </c>
      <c r="R53" s="38" t="s">
        <v>3584</v>
      </c>
      <c r="S53" s="38" t="s">
        <v>553</v>
      </c>
      <c r="T53" s="38" t="s">
        <v>3585</v>
      </c>
      <c r="U53" s="38" t="s">
        <v>575</v>
      </c>
      <c r="V53" s="38" t="s">
        <v>556</v>
      </c>
      <c r="W53" s="38" t="s">
        <v>556</v>
      </c>
      <c r="X53" s="38" t="s">
        <v>556</v>
      </c>
      <c r="Y53" s="38" t="s">
        <v>679</v>
      </c>
      <c r="Z53" s="38" t="s">
        <v>558</v>
      </c>
      <c r="AA53" s="38" t="s">
        <v>578</v>
      </c>
      <c r="AB53" s="38" t="s">
        <v>560</v>
      </c>
      <c r="AC53" s="38" t="s">
        <v>559</v>
      </c>
      <c r="AD53" s="38" t="s">
        <v>578</v>
      </c>
      <c r="AE53" s="38">
        <v>50</v>
      </c>
      <c r="AF53" s="38" t="s">
        <v>66</v>
      </c>
      <c r="AG53" s="38" t="s">
        <v>553</v>
      </c>
      <c r="AH53" s="38">
        <f>SUM(AI53:AL53)</f>
        <v>2</v>
      </c>
      <c r="AI53" s="38">
        <v>0</v>
      </c>
      <c r="AJ53" s="38">
        <v>1</v>
      </c>
      <c r="AK53" s="38">
        <v>0</v>
      </c>
      <c r="AL53" s="38">
        <v>1</v>
      </c>
      <c r="AM53" s="38">
        <v>6</v>
      </c>
      <c r="AN53" s="38" t="s">
        <v>3586</v>
      </c>
      <c r="AO53" s="38">
        <v>16</v>
      </c>
      <c r="AP53" s="38" t="s">
        <v>3587</v>
      </c>
      <c r="AQ53" s="38">
        <v>14</v>
      </c>
      <c r="AR53" s="38" t="s">
        <v>3587</v>
      </c>
      <c r="AS53" s="38"/>
      <c r="AT53" s="38"/>
      <c r="AU53" s="39">
        <v>44296</v>
      </c>
      <c r="AV53" s="39">
        <v>44389</v>
      </c>
      <c r="AW53" s="39">
        <v>44482</v>
      </c>
      <c r="AX53" s="39"/>
      <c r="AY53" s="38" t="s">
        <v>72</v>
      </c>
      <c r="AZ53" s="38" t="s">
        <v>72</v>
      </c>
      <c r="BA53" s="38" t="s">
        <v>72</v>
      </c>
      <c r="BB53" s="38"/>
      <c r="BC53" s="38" t="s">
        <v>72</v>
      </c>
      <c r="BD53" s="38" t="s">
        <v>72</v>
      </c>
      <c r="BE53" s="38"/>
      <c r="BF53" s="38"/>
      <c r="BG53" s="38" t="s">
        <v>3588</v>
      </c>
      <c r="BH53" s="38" t="s">
        <v>3589</v>
      </c>
      <c r="BI53" s="38"/>
      <c r="BJ53" s="38"/>
      <c r="BK53" s="40" t="str">
        <f>IFERROR(IF(AI53=0,"",IF((AM53/AI53)&gt;1,1,(AM53/AI53))),"")</f>
        <v/>
      </c>
      <c r="BL53" s="40">
        <f>IFERROR(IF(AJ53=0,"",IF((AO53/AJ53)&gt;1,1,(AO53/AJ53))),"")</f>
        <v>1</v>
      </c>
      <c r="BM53" s="40" t="str">
        <f>IFERROR(IF(AK53=0,"",IF((AQ53/AK53)&gt;1,1,(AQ53/AK53))),"")</f>
        <v/>
      </c>
      <c r="BN53" s="40">
        <f>IFERROR(IF(AL53=0,"",IF((AS53/AL53)&gt;1,1,(AS53/AL53))),"")</f>
        <v>0</v>
      </c>
      <c r="BO53" s="40">
        <f>IFERROR(IF((AM53+AO53+AQ53+AS53)/AH53&gt;1,1,(AM53+AO53+AQ53+AS53)/AH53),"")</f>
        <v>1</v>
      </c>
      <c r="BP53" s="38" t="s">
        <v>3590</v>
      </c>
      <c r="BQ53" s="38" t="s">
        <v>3591</v>
      </c>
      <c r="BR53" s="38" t="s">
        <v>553</v>
      </c>
      <c r="BS53" s="38" t="s">
        <v>3592</v>
      </c>
      <c r="BT53" s="38" t="s">
        <v>575</v>
      </c>
      <c r="BU53" s="38" t="s">
        <v>556</v>
      </c>
      <c r="BV53" s="38" t="s">
        <v>556</v>
      </c>
      <c r="BW53" s="38" t="s">
        <v>556</v>
      </c>
      <c r="BX53" s="38" t="s">
        <v>576</v>
      </c>
      <c r="BY53" s="38" t="s">
        <v>558</v>
      </c>
      <c r="BZ53" s="38" t="s">
        <v>578</v>
      </c>
      <c r="CA53" s="38" t="s">
        <v>560</v>
      </c>
      <c r="CB53" s="38" t="s">
        <v>559</v>
      </c>
      <c r="CC53" s="38" t="s">
        <v>578</v>
      </c>
      <c r="CD53" s="38">
        <v>50</v>
      </c>
      <c r="CE53" s="38" t="s">
        <v>66</v>
      </c>
      <c r="CF53" s="38" t="s">
        <v>579</v>
      </c>
      <c r="CG53" s="38">
        <f>SUM(CH53:CK53)</f>
        <v>3</v>
      </c>
      <c r="CH53" s="38">
        <v>1</v>
      </c>
      <c r="CI53" s="38">
        <v>1</v>
      </c>
      <c r="CJ53" s="38">
        <v>1</v>
      </c>
      <c r="CK53" s="38">
        <v>0</v>
      </c>
      <c r="CL53" s="38">
        <v>1</v>
      </c>
      <c r="CM53" s="38" t="s">
        <v>3517</v>
      </c>
      <c r="CN53" s="38">
        <v>1</v>
      </c>
      <c r="CO53" s="38" t="s">
        <v>3518</v>
      </c>
      <c r="CP53" s="38">
        <v>1</v>
      </c>
      <c r="CQ53" s="38" t="s">
        <v>3593</v>
      </c>
      <c r="CR53" s="38"/>
      <c r="CS53" s="38"/>
      <c r="CT53" s="39">
        <v>44296</v>
      </c>
      <c r="CU53" s="39">
        <v>44389</v>
      </c>
      <c r="CV53" s="39">
        <v>44482</v>
      </c>
      <c r="CW53" s="39"/>
      <c r="CX53" s="38" t="s">
        <v>72</v>
      </c>
      <c r="CY53" s="38" t="s">
        <v>72</v>
      </c>
      <c r="CZ53" s="38" t="s">
        <v>72</v>
      </c>
      <c r="DA53" s="38"/>
      <c r="DB53" s="38" t="s">
        <v>72</v>
      </c>
      <c r="DC53" s="38" t="s">
        <v>72</v>
      </c>
      <c r="DD53" s="38"/>
      <c r="DE53" s="38"/>
      <c r="DF53" s="38" t="s">
        <v>3594</v>
      </c>
      <c r="DG53" s="38" t="s">
        <v>3595</v>
      </c>
      <c r="DH53" s="38"/>
      <c r="DI53" s="38"/>
      <c r="DJ53" s="40">
        <f>IFERROR(IF(CH53=0,"",IF((CL53/CH53)&gt;1,1,(CL53/CH53))),"")</f>
        <v>1</v>
      </c>
      <c r="DK53" s="40">
        <f>IFERROR(IF(CI53=0,"",IF((CN53/CI53)&gt;1,1,(CN53/CI53))),"")</f>
        <v>1</v>
      </c>
      <c r="DL53" s="40">
        <f>IFERROR(IF(CJ53=0,"",IF((CP53/CJ53)&gt;1,1,(CP53/CJ53))),"")</f>
        <v>1</v>
      </c>
      <c r="DM53" s="40" t="str">
        <f>IFERROR(IF(CK53=0,"",IF((CR53/CK53)&gt;1,1,(CR53/CK53))),"")</f>
        <v/>
      </c>
      <c r="DN53" s="40">
        <f>IFERROR(IF((CL53+CN53+CP53+CR53)/CG53&gt;1,1,(CL53+CN53+CP53+CR53)/CG53),"")</f>
        <v>1</v>
      </c>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9">
        <v>44296</v>
      </c>
      <c r="ET53" s="39">
        <v>44389</v>
      </c>
      <c r="EU53" s="39">
        <v>44482</v>
      </c>
      <c r="EV53" s="39"/>
      <c r="EW53" s="38"/>
      <c r="EX53" s="38"/>
      <c r="EY53" s="38"/>
      <c r="EZ53" s="38"/>
      <c r="FA53" s="38"/>
      <c r="FB53" s="38"/>
      <c r="FC53" s="38"/>
      <c r="FD53" s="38"/>
      <c r="FE53" s="38"/>
      <c r="FF53" s="38"/>
      <c r="FG53" s="38"/>
      <c r="FH53" s="38"/>
      <c r="FI53" s="40" t="str">
        <f>IFERROR(IF(EG53=0,"",IF((EK53/EG53)&gt;1,1,(EK53/EG53))),"")</f>
        <v/>
      </c>
      <c r="FJ53" s="40" t="str">
        <f>IFERROR(IF(EH53=0,"",IF((EM53/EH53)&gt;1,1,(EM53/EH53))),"")</f>
        <v/>
      </c>
      <c r="FK53" s="40" t="str">
        <f>IFERROR(IF(EI53=0,"",IF((EO53/EI53)&gt;1,1,(EO53/EI53))),"")</f>
        <v/>
      </c>
      <c r="FL53" s="40" t="str">
        <f>IFERROR(IF(EJ53=0,"",IF((EQ53/EJ53)&gt;1,1,(EQ53/EJ53))),"")</f>
        <v/>
      </c>
      <c r="FM53" s="40" t="str">
        <f>IFERROR(IF((EK53+EM53+EO53+EQ53)/EF53&gt;1,1,(EK53+EM53+EO53+EQ53)/EF53),"")</f>
        <v/>
      </c>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9">
        <v>44296</v>
      </c>
      <c r="GS53" s="39">
        <v>44389</v>
      </c>
      <c r="GT53" s="39">
        <v>44482</v>
      </c>
      <c r="GU53" s="39"/>
      <c r="GV53" s="38"/>
      <c r="GW53" s="38"/>
      <c r="GX53" s="38"/>
      <c r="GY53" s="38"/>
      <c r="GZ53" s="38"/>
      <c r="HA53" s="38"/>
      <c r="HB53" s="38"/>
      <c r="HC53" s="38"/>
      <c r="HD53" s="38"/>
      <c r="HE53" s="38"/>
      <c r="HF53" s="38"/>
      <c r="HG53" s="38"/>
      <c r="HH53" s="40" t="str">
        <f>IFERROR(IF(GF53=0,"",IF((GJ53/GF53)&gt;1,1,(GJ53/GF53))),"")</f>
        <v/>
      </c>
      <c r="HI53" s="40" t="str">
        <f>IFERROR(IF(GG53=0,"",IF((GL53/GG53)&gt;1,1,(GL53/GG53))),"")</f>
        <v/>
      </c>
      <c r="HJ53" s="40" t="str">
        <f>IFERROR(IF(GH53=0,"",IF((GN53/GH53)&gt;1,1,(GN53/GH53))),"")</f>
        <v/>
      </c>
      <c r="HK53" s="40" t="str">
        <f>IFERROR(IF(GI53=0,"",IF((GP53/GI53)&gt;1,1,(GP53/GI53))),"")</f>
        <v/>
      </c>
      <c r="HL53" s="40" t="str">
        <f>IFERROR(IF((GJ53+GL53+GN53+GP53)/GE53&gt;1,1,(GJ53+GL53+GN53+GP53)/GE53),"")</f>
        <v/>
      </c>
      <c r="HM53" s="38"/>
      <c r="HN53" s="38"/>
      <c r="HO53" s="38">
        <f>IF(Q53&lt;&gt;"",1,0)+IF(BP53&lt;&gt;"",1,0)+IF(DO53&lt;&gt;"",1,0)+IF(FN53&lt;&gt;"",1,0)</f>
        <v>2</v>
      </c>
      <c r="HP53" s="38"/>
      <c r="HQ53" s="38" t="s">
        <v>870</v>
      </c>
      <c r="HR53" s="38" t="s">
        <v>734</v>
      </c>
      <c r="HS53" s="38" t="s">
        <v>735</v>
      </c>
      <c r="HT53" s="38"/>
      <c r="HU53" s="38" t="s">
        <v>870</v>
      </c>
      <c r="HV53" s="38" t="s">
        <v>734</v>
      </c>
      <c r="HW53" t="s">
        <v>735</v>
      </c>
      <c r="IG53" t="s">
        <v>3596</v>
      </c>
      <c r="IH53" s="38" t="s">
        <v>932</v>
      </c>
    </row>
    <row r="54" spans="1:242" ht="15" customHeight="1" x14ac:dyDescent="0.25">
      <c r="A54" t="s">
        <v>3597</v>
      </c>
      <c r="B54" t="s">
        <v>3510</v>
      </c>
      <c r="C54" s="38" t="s">
        <v>3598</v>
      </c>
      <c r="D54" t="s">
        <v>3580</v>
      </c>
      <c r="E54" s="38" t="s">
        <v>598</v>
      </c>
      <c r="F54" s="38" t="s">
        <v>1897</v>
      </c>
      <c r="G54" s="38" t="s">
        <v>545</v>
      </c>
      <c r="H54" s="38" t="s">
        <v>3599</v>
      </c>
      <c r="I54" s="38" t="s">
        <v>3600</v>
      </c>
      <c r="J54" s="38">
        <v>4</v>
      </c>
      <c r="K54" s="38">
        <v>4</v>
      </c>
      <c r="L54" s="38" t="s">
        <v>548</v>
      </c>
      <c r="M54" s="38">
        <v>3</v>
      </c>
      <c r="N54" s="38">
        <v>3</v>
      </c>
      <c r="O54" s="38" t="s">
        <v>667</v>
      </c>
      <c r="P54" s="38" t="s">
        <v>550</v>
      </c>
      <c r="Q54" s="38" t="s">
        <v>3583</v>
      </c>
      <c r="R54" s="38" t="s">
        <v>3584</v>
      </c>
      <c r="S54" s="38" t="s">
        <v>553</v>
      </c>
      <c r="T54" s="38" t="s">
        <v>3585</v>
      </c>
      <c r="U54" s="38" t="s">
        <v>575</v>
      </c>
      <c r="V54" s="38" t="s">
        <v>556</v>
      </c>
      <c r="W54" s="38" t="s">
        <v>556</v>
      </c>
      <c r="X54" s="38" t="s">
        <v>556</v>
      </c>
      <c r="Y54" s="38" t="s">
        <v>679</v>
      </c>
      <c r="Z54" s="38" t="s">
        <v>558</v>
      </c>
      <c r="AA54" s="38" t="s">
        <v>578</v>
      </c>
      <c r="AB54" s="38" t="s">
        <v>560</v>
      </c>
      <c r="AC54" s="38" t="s">
        <v>559</v>
      </c>
      <c r="AD54" s="38" t="s">
        <v>578</v>
      </c>
      <c r="AE54" s="38">
        <v>50</v>
      </c>
      <c r="AF54" s="38" t="s">
        <v>66</v>
      </c>
      <c r="AG54" s="38" t="s">
        <v>553</v>
      </c>
      <c r="AH54" s="38">
        <f>SUM(AI54:AL54)</f>
        <v>2</v>
      </c>
      <c r="AI54" s="38">
        <v>0</v>
      </c>
      <c r="AJ54" s="38">
        <v>1</v>
      </c>
      <c r="AK54" s="38">
        <v>0</v>
      </c>
      <c r="AL54" s="38">
        <v>1</v>
      </c>
      <c r="AM54" s="38">
        <v>6</v>
      </c>
      <c r="AN54" s="38" t="s">
        <v>3586</v>
      </c>
      <c r="AO54" s="38">
        <v>16</v>
      </c>
      <c r="AP54" s="38" t="s">
        <v>3587</v>
      </c>
      <c r="AQ54" s="38">
        <v>14</v>
      </c>
      <c r="AR54" s="38" t="s">
        <v>3601</v>
      </c>
      <c r="AS54" s="38"/>
      <c r="AT54" s="38"/>
      <c r="AU54" s="39">
        <v>44296</v>
      </c>
      <c r="AV54" s="39">
        <v>44389</v>
      </c>
      <c r="AW54" s="39">
        <v>44482</v>
      </c>
      <c r="AX54" s="39"/>
      <c r="AY54" s="38" t="s">
        <v>72</v>
      </c>
      <c r="AZ54" s="38" t="s">
        <v>72</v>
      </c>
      <c r="BA54" s="38" t="s">
        <v>72</v>
      </c>
      <c r="BB54" s="38"/>
      <c r="BC54" s="38" t="s">
        <v>72</v>
      </c>
      <c r="BD54" s="38" t="s">
        <v>72</v>
      </c>
      <c r="BE54" s="38"/>
      <c r="BF54" s="38"/>
      <c r="BG54" s="38" t="s">
        <v>3602</v>
      </c>
      <c r="BH54" s="38" t="s">
        <v>3603</v>
      </c>
      <c r="BI54" s="38"/>
      <c r="BJ54" s="38"/>
      <c r="BK54" s="40" t="str">
        <f>IFERROR(IF(AI54=0,"",IF((AM54/AI54)&gt;1,1,(AM54/AI54))),"")</f>
        <v/>
      </c>
      <c r="BL54" s="40">
        <f>IFERROR(IF(AJ54=0,"",IF((AO54/AJ54)&gt;1,1,(AO54/AJ54))),"")</f>
        <v>1</v>
      </c>
      <c r="BM54" s="40" t="str">
        <f>IFERROR(IF(AK54=0,"",IF((AQ54/AK54)&gt;1,1,(AQ54/AK54))),"")</f>
        <v/>
      </c>
      <c r="BN54" s="40">
        <f>IFERROR(IF(AL54=0,"",IF((AS54/AL54)&gt;1,1,(AS54/AL54))),"")</f>
        <v>0</v>
      </c>
      <c r="BO54" s="40">
        <f>IFERROR(IF((AM54+AO54+AQ54+AS54)/AH54&gt;1,1,(AM54+AO54+AQ54+AS54)/AH54),"")</f>
        <v>1</v>
      </c>
      <c r="BP54" s="38" t="s">
        <v>3604</v>
      </c>
      <c r="BQ54" s="38" t="s">
        <v>3591</v>
      </c>
      <c r="BR54" s="38" t="s">
        <v>553</v>
      </c>
      <c r="BS54" s="38" t="s">
        <v>3605</v>
      </c>
      <c r="BT54" s="38" t="s">
        <v>575</v>
      </c>
      <c r="BU54" s="38" t="s">
        <v>556</v>
      </c>
      <c r="BV54" s="38" t="s">
        <v>556</v>
      </c>
      <c r="BW54" s="38" t="s">
        <v>556</v>
      </c>
      <c r="BX54" s="38" t="s">
        <v>576</v>
      </c>
      <c r="BY54" s="38" t="s">
        <v>558</v>
      </c>
      <c r="BZ54" s="38" t="s">
        <v>578</v>
      </c>
      <c r="CA54" s="38" t="s">
        <v>560</v>
      </c>
      <c r="CB54" s="38" t="s">
        <v>559</v>
      </c>
      <c r="CC54" s="38" t="s">
        <v>578</v>
      </c>
      <c r="CD54" s="38">
        <v>50</v>
      </c>
      <c r="CE54" s="38" t="s">
        <v>66</v>
      </c>
      <c r="CF54" s="38" t="s">
        <v>579</v>
      </c>
      <c r="CG54" s="38">
        <f>SUM(CH54:CK54)</f>
        <v>36</v>
      </c>
      <c r="CH54" s="38">
        <v>7</v>
      </c>
      <c r="CI54" s="38">
        <v>15</v>
      </c>
      <c r="CJ54" s="38">
        <v>14</v>
      </c>
      <c r="CK54" s="38">
        <v>0</v>
      </c>
      <c r="CL54" s="38">
        <v>7</v>
      </c>
      <c r="CM54" s="38" t="s">
        <v>3606</v>
      </c>
      <c r="CN54" s="38">
        <v>15</v>
      </c>
      <c r="CO54" s="38" t="s">
        <v>3607</v>
      </c>
      <c r="CP54" s="38">
        <v>14</v>
      </c>
      <c r="CQ54" s="38" t="s">
        <v>3607</v>
      </c>
      <c r="CR54" s="38"/>
      <c r="CS54" s="38"/>
      <c r="CT54" s="39">
        <v>44296</v>
      </c>
      <c r="CU54" s="39">
        <v>44389</v>
      </c>
      <c r="CV54" s="39">
        <v>44482</v>
      </c>
      <c r="CW54" s="39"/>
      <c r="CX54" s="38" t="s">
        <v>72</v>
      </c>
      <c r="CY54" s="38" t="s">
        <v>72</v>
      </c>
      <c r="CZ54" s="38" t="s">
        <v>72</v>
      </c>
      <c r="DA54" s="38"/>
      <c r="DB54" s="38" t="s">
        <v>72</v>
      </c>
      <c r="DC54" s="38" t="s">
        <v>72</v>
      </c>
      <c r="DD54" s="38"/>
      <c r="DE54" s="38"/>
      <c r="DF54" s="38" t="s">
        <v>3608</v>
      </c>
      <c r="DG54" s="38" t="s">
        <v>3609</v>
      </c>
      <c r="DH54" s="38"/>
      <c r="DI54" s="38"/>
      <c r="DJ54" s="40">
        <f>IFERROR(IF(CH54=0,"",IF((CL54/CH54)&gt;1,1,(CL54/CH54))),"")</f>
        <v>1</v>
      </c>
      <c r="DK54" s="40">
        <f>IFERROR(IF(CI54=0,"",IF((CN54/CI54)&gt;1,1,(CN54/CI54))),"")</f>
        <v>1</v>
      </c>
      <c r="DL54" s="40">
        <f>IFERROR(IF(CJ54=0,"",IF((CP54/CJ54)&gt;1,1,(CP54/CJ54))),"")</f>
        <v>1</v>
      </c>
      <c r="DM54" s="40" t="str">
        <f>IFERROR(IF(CK54=0,"",IF((CR54/CK54)&gt;1,1,(CR54/CK54))),"")</f>
        <v/>
      </c>
      <c r="DN54" s="40">
        <f>IFERROR(IF((CL54+CN54+CP54+CR54)/CG54&gt;1,1,(CL54+CN54+CP54+CR54)/CG54),"")</f>
        <v>1</v>
      </c>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9">
        <v>44296</v>
      </c>
      <c r="ET54" s="39">
        <v>44389</v>
      </c>
      <c r="EU54" s="39">
        <v>44482</v>
      </c>
      <c r="EV54" s="39"/>
      <c r="EW54" s="38"/>
      <c r="EX54" s="38"/>
      <c r="EY54" s="38"/>
      <c r="EZ54" s="38"/>
      <c r="FA54" s="38"/>
      <c r="FB54" s="38"/>
      <c r="FC54" s="38"/>
      <c r="FD54" s="38"/>
      <c r="FE54" s="38"/>
      <c r="FF54" s="38"/>
      <c r="FG54" s="38"/>
      <c r="FH54" s="38"/>
      <c r="FI54" s="40" t="str">
        <f>IFERROR(IF(EG54=0,"",IF((EK54/EG54)&gt;1,1,(EK54/EG54))),"")</f>
        <v/>
      </c>
      <c r="FJ54" s="40" t="str">
        <f>IFERROR(IF(EH54=0,"",IF((EM54/EH54)&gt;1,1,(EM54/EH54))),"")</f>
        <v/>
      </c>
      <c r="FK54" s="40" t="str">
        <f>IFERROR(IF(EI54=0,"",IF((EO54/EI54)&gt;1,1,(EO54/EI54))),"")</f>
        <v/>
      </c>
      <c r="FL54" s="40" t="str">
        <f>IFERROR(IF(EJ54=0,"",IF((EQ54/EJ54)&gt;1,1,(EQ54/EJ54))),"")</f>
        <v/>
      </c>
      <c r="FM54" s="40" t="str">
        <f>IFERROR(IF((EK54+EM54+EO54+EQ54)/EF54&gt;1,1,(EK54+EM54+EO54+EQ54)/EF54),"")</f>
        <v/>
      </c>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9">
        <v>44296</v>
      </c>
      <c r="GS54" s="39">
        <v>44389</v>
      </c>
      <c r="GT54" s="39">
        <v>44482</v>
      </c>
      <c r="GU54" s="39"/>
      <c r="GV54" s="38"/>
      <c r="GW54" s="38"/>
      <c r="GX54" s="38"/>
      <c r="GY54" s="38"/>
      <c r="GZ54" s="38"/>
      <c r="HA54" s="38"/>
      <c r="HB54" s="38"/>
      <c r="HC54" s="38"/>
      <c r="HD54" s="38"/>
      <c r="HE54" s="38"/>
      <c r="HF54" s="38"/>
      <c r="HG54" s="38"/>
      <c r="HH54" s="40" t="str">
        <f>IFERROR(IF(GF54=0,"",IF((GJ54/GF54)&gt;1,1,(GJ54/GF54))),"")</f>
        <v/>
      </c>
      <c r="HI54" s="40" t="str">
        <f>IFERROR(IF(GG54=0,"",IF((GL54/GG54)&gt;1,1,(GL54/GG54))),"")</f>
        <v/>
      </c>
      <c r="HJ54" s="40" t="str">
        <f>IFERROR(IF(GH54=0,"",IF((GN54/GH54)&gt;1,1,(GN54/GH54))),"")</f>
        <v/>
      </c>
      <c r="HK54" s="40" t="str">
        <f>IFERROR(IF(GI54=0,"",IF((GP54/GI54)&gt;1,1,(GP54/GI54))),"")</f>
        <v/>
      </c>
      <c r="HL54" s="40" t="str">
        <f>IFERROR(IF((GJ54+GL54+GN54+GP54)/GE54&gt;1,1,(GJ54+GL54+GN54+GP54)/GE54),"")</f>
        <v/>
      </c>
      <c r="HM54" s="38"/>
      <c r="HN54" s="38"/>
      <c r="HO54" s="38">
        <f>IF(Q54&lt;&gt;"",1,0)+IF(BP54&lt;&gt;"",1,0)+IF(DO54&lt;&gt;"",1,0)+IF(FN54&lt;&gt;"",1,0)</f>
        <v>2</v>
      </c>
      <c r="HP54" s="38"/>
      <c r="HQ54" s="38" t="s">
        <v>870</v>
      </c>
      <c r="HR54" s="38" t="s">
        <v>734</v>
      </c>
      <c r="HS54" s="38" t="s">
        <v>735</v>
      </c>
      <c r="HT54" s="38"/>
      <c r="HU54" s="38" t="s">
        <v>870</v>
      </c>
      <c r="HV54" s="38" t="s">
        <v>734</v>
      </c>
      <c r="HW54" t="s">
        <v>735</v>
      </c>
      <c r="IG54" t="s">
        <v>3610</v>
      </c>
      <c r="IH54" s="38" t="s">
        <v>932</v>
      </c>
    </row>
    <row r="55" spans="1:242" ht="15" customHeight="1" x14ac:dyDescent="0.25">
      <c r="A55" t="s">
        <v>3611</v>
      </c>
      <c r="B55" t="s">
        <v>3510</v>
      </c>
      <c r="C55" s="38" t="s">
        <v>3612</v>
      </c>
      <c r="D55" t="s">
        <v>3580</v>
      </c>
      <c r="E55" s="38" t="s">
        <v>896</v>
      </c>
      <c r="F55" s="38" t="s">
        <v>897</v>
      </c>
      <c r="G55" s="38" t="s">
        <v>664</v>
      </c>
      <c r="H55" s="38" t="s">
        <v>3613</v>
      </c>
      <c r="I55" s="38" t="s">
        <v>3614</v>
      </c>
      <c r="J55" s="38">
        <v>3</v>
      </c>
      <c r="K55" s="38">
        <v>3</v>
      </c>
      <c r="L55" s="38" t="s">
        <v>667</v>
      </c>
      <c r="M55" s="38">
        <v>2</v>
      </c>
      <c r="N55" s="38">
        <v>3</v>
      </c>
      <c r="O55" s="38" t="s">
        <v>549</v>
      </c>
      <c r="P55" s="38" t="s">
        <v>550</v>
      </c>
      <c r="Q55" s="38" t="s">
        <v>3615</v>
      </c>
      <c r="R55" s="38" t="s">
        <v>3591</v>
      </c>
      <c r="S55" s="38" t="s">
        <v>553</v>
      </c>
      <c r="T55" s="38" t="s">
        <v>3616</v>
      </c>
      <c r="U55" s="38" t="s">
        <v>555</v>
      </c>
      <c r="V55" s="38" t="s">
        <v>556</v>
      </c>
      <c r="W55" s="38" t="s">
        <v>556</v>
      </c>
      <c r="X55" s="38" t="s">
        <v>556</v>
      </c>
      <c r="Y55" s="38" t="s">
        <v>610</v>
      </c>
      <c r="Z55" s="38" t="s">
        <v>558</v>
      </c>
      <c r="AA55" s="38" t="s">
        <v>559</v>
      </c>
      <c r="AB55" s="38" t="s">
        <v>560</v>
      </c>
      <c r="AC55" s="38" t="s">
        <v>559</v>
      </c>
      <c r="AD55" s="38" t="s">
        <v>559</v>
      </c>
      <c r="AE55" s="38">
        <v>100</v>
      </c>
      <c r="AF55" s="38" t="s">
        <v>66</v>
      </c>
      <c r="AG55" s="38" t="s">
        <v>579</v>
      </c>
      <c r="AH55" s="38">
        <f>SUM(AI55:AL55)</f>
        <v>9</v>
      </c>
      <c r="AI55" s="38">
        <v>3</v>
      </c>
      <c r="AJ55" s="38">
        <v>3</v>
      </c>
      <c r="AK55" s="38">
        <v>3</v>
      </c>
      <c r="AL55" s="38">
        <v>0</v>
      </c>
      <c r="AM55" s="38">
        <v>3</v>
      </c>
      <c r="AN55" s="38" t="s">
        <v>3617</v>
      </c>
      <c r="AO55" s="38">
        <v>3</v>
      </c>
      <c r="AP55" s="38" t="s">
        <v>3618</v>
      </c>
      <c r="AQ55" s="38">
        <v>3</v>
      </c>
      <c r="AR55" s="38" t="s">
        <v>3619</v>
      </c>
      <c r="AS55" s="38"/>
      <c r="AT55" s="38"/>
      <c r="AU55" s="39">
        <v>44299</v>
      </c>
      <c r="AV55" s="39">
        <v>44389</v>
      </c>
      <c r="AW55" s="39">
        <v>44482</v>
      </c>
      <c r="AX55" s="39"/>
      <c r="AY55" s="38" t="s">
        <v>72</v>
      </c>
      <c r="AZ55" s="38" t="s">
        <v>72</v>
      </c>
      <c r="BA55" s="38" t="s">
        <v>72</v>
      </c>
      <c r="BB55" s="38"/>
      <c r="BC55" s="38" t="s">
        <v>72</v>
      </c>
      <c r="BD55" s="38" t="s">
        <v>72</v>
      </c>
      <c r="BE55" s="38"/>
      <c r="BF55" s="38"/>
      <c r="BG55" s="38" t="s">
        <v>3620</v>
      </c>
      <c r="BH55" s="38" t="s">
        <v>3621</v>
      </c>
      <c r="BI55" s="38"/>
      <c r="BJ55" s="38"/>
      <c r="BK55" s="40">
        <f>IFERROR(IF(AI55=0,"",IF((AM55/AI55)&gt;1,1,(AM55/AI55))),"")</f>
        <v>1</v>
      </c>
      <c r="BL55" s="40">
        <f>IFERROR(IF(AJ55=0,"",IF((AO55/AJ55)&gt;1,1,(AO55/AJ55))),"")</f>
        <v>1</v>
      </c>
      <c r="BM55" s="40">
        <f>IFERROR(IF(AK55=0,"",IF((AQ55/AK55)&gt;1,1,(AQ55/AK55))),"")</f>
        <v>1</v>
      </c>
      <c r="BN55" s="40" t="str">
        <f>IFERROR(IF(AL55=0,"",IF((AS55/AL55)&gt;1,1,(AS55/AL55))),"")</f>
        <v/>
      </c>
      <c r="BO55" s="40">
        <f>IFERROR(IF((AM55+AO55+AQ55+AS55)/AH55&gt;1,1,(AM55+AO55+AQ55+AS55)/AH55),"")</f>
        <v>1</v>
      </c>
      <c r="BP55" s="38" t="s">
        <v>3622</v>
      </c>
      <c r="BQ55" s="38" t="s">
        <v>3591</v>
      </c>
      <c r="BR55" s="38" t="s">
        <v>553</v>
      </c>
      <c r="BS55" s="38" t="s">
        <v>3623</v>
      </c>
      <c r="BT55" s="38" t="s">
        <v>575</v>
      </c>
      <c r="BU55" s="38" t="s">
        <v>556</v>
      </c>
      <c r="BV55" s="38" t="s">
        <v>556</v>
      </c>
      <c r="BW55" s="38" t="s">
        <v>556</v>
      </c>
      <c r="BX55" s="38" t="s">
        <v>576</v>
      </c>
      <c r="BY55" s="38" t="s">
        <v>558</v>
      </c>
      <c r="BZ55" s="38" t="s">
        <v>578</v>
      </c>
      <c r="CA55" s="38" t="s">
        <v>560</v>
      </c>
      <c r="CB55" s="38" t="s">
        <v>559</v>
      </c>
      <c r="CC55" s="38" t="s">
        <v>578</v>
      </c>
      <c r="CD55" s="38">
        <v>50</v>
      </c>
      <c r="CE55" s="38" t="s">
        <v>66</v>
      </c>
      <c r="CF55" s="38" t="s">
        <v>579</v>
      </c>
      <c r="CG55" s="38">
        <f>SUM(CH55:CK55)</f>
        <v>7</v>
      </c>
      <c r="CH55" s="38">
        <v>1</v>
      </c>
      <c r="CI55" s="38">
        <v>3</v>
      </c>
      <c r="CJ55" s="38">
        <v>3</v>
      </c>
      <c r="CK55" s="38">
        <v>0</v>
      </c>
      <c r="CL55" s="38">
        <v>1</v>
      </c>
      <c r="CM55" s="38" t="s">
        <v>3624</v>
      </c>
      <c r="CN55" s="38">
        <v>3</v>
      </c>
      <c r="CO55" s="38" t="s">
        <v>3625</v>
      </c>
      <c r="CP55" s="38">
        <v>3</v>
      </c>
      <c r="CQ55" s="38" t="s">
        <v>3626</v>
      </c>
      <c r="CR55" s="38"/>
      <c r="CS55" s="38"/>
      <c r="CT55" s="39">
        <v>44299</v>
      </c>
      <c r="CU55" s="39">
        <v>44389</v>
      </c>
      <c r="CV55" s="39">
        <v>44482</v>
      </c>
      <c r="CW55" s="39"/>
      <c r="CX55" s="38" t="s">
        <v>72</v>
      </c>
      <c r="CY55" s="38" t="s">
        <v>72</v>
      </c>
      <c r="CZ55" s="38" t="s">
        <v>72</v>
      </c>
      <c r="DA55" s="38"/>
      <c r="DB55" s="38" t="s">
        <v>72</v>
      </c>
      <c r="DC55" s="38" t="s">
        <v>72</v>
      </c>
      <c r="DD55" s="38"/>
      <c r="DE55" s="38"/>
      <c r="DF55" s="38" t="s">
        <v>3623</v>
      </c>
      <c r="DG55" s="38" t="s">
        <v>3627</v>
      </c>
      <c r="DH55" s="38"/>
      <c r="DI55" s="38"/>
      <c r="DJ55" s="40">
        <f>IFERROR(IF(CH55=0,"",IF((CL55/CH55)&gt;1,1,(CL55/CH55))),"")</f>
        <v>1</v>
      </c>
      <c r="DK55" s="40">
        <f>IFERROR(IF(CI55=0,"",IF((CN55/CI55)&gt;1,1,(CN55/CI55))),"")</f>
        <v>1</v>
      </c>
      <c r="DL55" s="40">
        <f>IFERROR(IF(CJ55=0,"",IF((CP55/CJ55)&gt;1,1,(CP55/CJ55))),"")</f>
        <v>1</v>
      </c>
      <c r="DM55" s="40" t="str">
        <f>IFERROR(IF(CK55=0,"",IF((CR55/CK55)&gt;1,1,(CR55/CK55))),"")</f>
        <v/>
      </c>
      <c r="DN55" s="40">
        <f>IFERROR(IF((CL55+CN55+CP55+CR55)/CG55&gt;1,1,(CL55+CN55+CP55+CR55)/CG55),"")</f>
        <v>1</v>
      </c>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9">
        <v>44299</v>
      </c>
      <c r="ET55" s="39">
        <v>44389</v>
      </c>
      <c r="EU55" s="39">
        <v>44482</v>
      </c>
      <c r="EV55" s="39"/>
      <c r="EW55" s="38"/>
      <c r="EX55" s="38"/>
      <c r="EY55" s="38"/>
      <c r="EZ55" s="38"/>
      <c r="FA55" s="38"/>
      <c r="FB55" s="38"/>
      <c r="FC55" s="38"/>
      <c r="FD55" s="38"/>
      <c r="FE55" s="38"/>
      <c r="FF55" s="38"/>
      <c r="FG55" s="38"/>
      <c r="FH55" s="38"/>
      <c r="FI55" s="40" t="str">
        <f>IFERROR(IF(EG55=0,"",IF((EK55/EG55)&gt;1,1,(EK55/EG55))),"")</f>
        <v/>
      </c>
      <c r="FJ55" s="40" t="str">
        <f>IFERROR(IF(EH55=0,"",IF((EM55/EH55)&gt;1,1,(EM55/EH55))),"")</f>
        <v/>
      </c>
      <c r="FK55" s="40" t="str">
        <f>IFERROR(IF(EI55=0,"",IF((EO55/EI55)&gt;1,1,(EO55/EI55))),"")</f>
        <v/>
      </c>
      <c r="FL55" s="40" t="str">
        <f>IFERROR(IF(EJ55=0,"",IF((EQ55/EJ55)&gt;1,1,(EQ55/EJ55))),"")</f>
        <v/>
      </c>
      <c r="FM55" s="40" t="str">
        <f>IFERROR(IF((EK55+EM55+EO55+EQ55)/EF55&gt;1,1,(EK55+EM55+EO55+EQ55)/EF55),"")</f>
        <v/>
      </c>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9">
        <v>44299</v>
      </c>
      <c r="GS55" s="39">
        <v>44389</v>
      </c>
      <c r="GT55" s="39">
        <v>44482</v>
      </c>
      <c r="GU55" s="39"/>
      <c r="GV55" s="38"/>
      <c r="GW55" s="38"/>
      <c r="GX55" s="38"/>
      <c r="GY55" s="38"/>
      <c r="GZ55" s="38"/>
      <c r="HA55" s="38"/>
      <c r="HB55" s="38"/>
      <c r="HC55" s="38"/>
      <c r="HD55" s="38"/>
      <c r="HE55" s="38"/>
      <c r="HF55" s="38"/>
      <c r="HG55" s="38"/>
      <c r="HH55" s="40" t="str">
        <f>IFERROR(IF(GF55=0,"",IF((GJ55/GF55)&gt;1,1,(GJ55/GF55))),"")</f>
        <v/>
      </c>
      <c r="HI55" s="40" t="str">
        <f>IFERROR(IF(GG55=0,"",IF((GL55/GG55)&gt;1,1,(GL55/GG55))),"")</f>
        <v/>
      </c>
      <c r="HJ55" s="40" t="str">
        <f>IFERROR(IF(GH55=0,"",IF((GN55/GH55)&gt;1,1,(GN55/GH55))),"")</f>
        <v/>
      </c>
      <c r="HK55" s="40" t="str">
        <f>IFERROR(IF(GI55=0,"",IF((GP55/GI55)&gt;1,1,(GP55/GI55))),"")</f>
        <v/>
      </c>
      <c r="HL55" s="40" t="str">
        <f>IFERROR(IF((GJ55+GL55+GN55+GP55)/GE55&gt;1,1,(GJ55+GL55+GN55+GP55)/GE55),"")</f>
        <v/>
      </c>
      <c r="HM55" s="38"/>
      <c r="HN55" s="38"/>
      <c r="HO55" s="38">
        <f>IF(Q55&lt;&gt;"",1,0)+IF(BP55&lt;&gt;"",1,0)+IF(DO55&lt;&gt;"",1,0)+IF(FN55&lt;&gt;"",1,0)</f>
        <v>2</v>
      </c>
      <c r="HP55" s="38"/>
      <c r="HQ55" s="38" t="s">
        <v>870</v>
      </c>
      <c r="HR55" s="38" t="s">
        <v>734</v>
      </c>
      <c r="HS55" s="38" t="s">
        <v>735</v>
      </c>
      <c r="HT55" s="38"/>
      <c r="HU55" s="38" t="s">
        <v>870</v>
      </c>
      <c r="HV55" s="38" t="s">
        <v>734</v>
      </c>
      <c r="HW55" t="s">
        <v>735</v>
      </c>
      <c r="IG55" t="s">
        <v>3628</v>
      </c>
      <c r="IH55" s="38" t="s">
        <v>3629</v>
      </c>
    </row>
    <row r="56" spans="1:242" ht="15" customHeight="1" x14ac:dyDescent="0.25">
      <c r="A56" t="s">
        <v>3840</v>
      </c>
      <c r="B56" t="s">
        <v>3630</v>
      </c>
      <c r="C56" s="38" t="s">
        <v>3841</v>
      </c>
      <c r="D56" t="s">
        <v>3631</v>
      </c>
      <c r="E56" s="38" t="s">
        <v>598</v>
      </c>
      <c r="F56" s="38" t="s">
        <v>599</v>
      </c>
      <c r="G56" s="38" t="s">
        <v>2781</v>
      </c>
      <c r="H56" s="38" t="s">
        <v>3842</v>
      </c>
      <c r="I56" s="38" t="s">
        <v>3843</v>
      </c>
      <c r="J56" s="38">
        <v>3</v>
      </c>
      <c r="K56" s="38">
        <v>4</v>
      </c>
      <c r="L56" s="38" t="s">
        <v>548</v>
      </c>
      <c r="M56" s="38">
        <v>2</v>
      </c>
      <c r="N56" s="38">
        <v>3</v>
      </c>
      <c r="O56" s="38" t="s">
        <v>549</v>
      </c>
      <c r="P56" s="38" t="s">
        <v>550</v>
      </c>
      <c r="Q56" s="38" t="s">
        <v>3844</v>
      </c>
      <c r="R56" s="38" t="s">
        <v>3845</v>
      </c>
      <c r="S56" s="38" t="s">
        <v>556</v>
      </c>
      <c r="T56" s="38" t="s">
        <v>3846</v>
      </c>
      <c r="U56" s="38" t="s">
        <v>555</v>
      </c>
      <c r="V56" s="38" t="s">
        <v>556</v>
      </c>
      <c r="W56" s="38" t="s">
        <v>556</v>
      </c>
      <c r="X56" s="38" t="s">
        <v>556</v>
      </c>
      <c r="Y56" s="38" t="s">
        <v>576</v>
      </c>
      <c r="Z56" s="38" t="s">
        <v>558</v>
      </c>
      <c r="AA56" s="38" t="s">
        <v>559</v>
      </c>
      <c r="AB56" s="38" t="s">
        <v>560</v>
      </c>
      <c r="AC56" s="38" t="s">
        <v>559</v>
      </c>
      <c r="AD56" s="38" t="s">
        <v>559</v>
      </c>
      <c r="AE56" s="38">
        <v>100</v>
      </c>
      <c r="AF56" s="38" t="s">
        <v>66</v>
      </c>
      <c r="AG56" s="38" t="s">
        <v>579</v>
      </c>
      <c r="AH56" s="38">
        <f>SUM(AI56:AL56)</f>
        <v>9</v>
      </c>
      <c r="AI56" s="38">
        <v>3</v>
      </c>
      <c r="AJ56" s="38">
        <v>3</v>
      </c>
      <c r="AK56" s="38">
        <v>3</v>
      </c>
      <c r="AL56" s="38">
        <v>0</v>
      </c>
      <c r="AM56" s="38">
        <v>3</v>
      </c>
      <c r="AN56" s="38" t="s">
        <v>3847</v>
      </c>
      <c r="AO56" s="38">
        <v>3</v>
      </c>
      <c r="AP56" s="38" t="s">
        <v>3847</v>
      </c>
      <c r="AQ56" s="38">
        <v>3</v>
      </c>
      <c r="AR56" s="38" t="s">
        <v>3848</v>
      </c>
      <c r="AS56" s="38"/>
      <c r="AT56" s="38"/>
      <c r="AU56" s="39">
        <v>44300</v>
      </c>
      <c r="AV56" s="39">
        <v>44389</v>
      </c>
      <c r="AW56" s="39">
        <v>44482</v>
      </c>
      <c r="AX56" s="39"/>
      <c r="AY56" s="38" t="s">
        <v>72</v>
      </c>
      <c r="AZ56" s="38" t="s">
        <v>72</v>
      </c>
      <c r="BA56" s="38" t="s">
        <v>72</v>
      </c>
      <c r="BB56" s="38"/>
      <c r="BC56" s="38" t="s">
        <v>72</v>
      </c>
      <c r="BD56" s="38" t="s">
        <v>72</v>
      </c>
      <c r="BE56" s="38"/>
      <c r="BF56" s="38"/>
      <c r="BG56" s="38" t="s">
        <v>3849</v>
      </c>
      <c r="BH56" s="38" t="s">
        <v>3850</v>
      </c>
      <c r="BI56" s="38"/>
      <c r="BJ56" s="38"/>
      <c r="BK56" s="40">
        <f>IFERROR(IF(AI56=0,"",IF((AM56/AI56)&gt;1,1,(AM56/AI56))),"")</f>
        <v>1</v>
      </c>
      <c r="BL56" s="40">
        <f>IFERROR(IF(AJ56=0,"",IF((AO56/AJ56)&gt;1,1,(AO56/AJ56))),"")</f>
        <v>1</v>
      </c>
      <c r="BM56" s="40">
        <f>IFERROR(IF(AK56=0,"",IF((AQ56/AK56)&gt;1,1,(AQ56/AK56))),"")</f>
        <v>1</v>
      </c>
      <c r="BN56" s="40" t="str">
        <f>IFERROR(IF(AL56=0,"",IF((AS56/AL56)&gt;1,1,(AS56/AL56))),"")</f>
        <v/>
      </c>
      <c r="BO56" s="40">
        <f>IFERROR(IF((AM56+AO56+AQ56+AS56)/AH56&gt;1,1,(AM56+AO56+AQ56+AS56)/AH56),"")</f>
        <v>1</v>
      </c>
      <c r="BP56" s="38" t="s">
        <v>3851</v>
      </c>
      <c r="BQ56" s="38" t="s">
        <v>3852</v>
      </c>
      <c r="BR56" s="38" t="s">
        <v>556</v>
      </c>
      <c r="BS56" s="38" t="s">
        <v>3853</v>
      </c>
      <c r="BT56" s="38" t="s">
        <v>575</v>
      </c>
      <c r="BU56" s="38" t="s">
        <v>556</v>
      </c>
      <c r="BV56" s="38" t="s">
        <v>556</v>
      </c>
      <c r="BW56" s="38" t="s">
        <v>556</v>
      </c>
      <c r="BX56" s="38" t="s">
        <v>576</v>
      </c>
      <c r="BY56" s="38" t="s">
        <v>558</v>
      </c>
      <c r="BZ56" s="38" t="s">
        <v>578</v>
      </c>
      <c r="CA56" s="38" t="s">
        <v>560</v>
      </c>
      <c r="CB56" s="38" t="s">
        <v>559</v>
      </c>
      <c r="CC56" s="38" t="s">
        <v>578</v>
      </c>
      <c r="CD56" s="38">
        <v>50</v>
      </c>
      <c r="CE56" s="38" t="s">
        <v>66</v>
      </c>
      <c r="CF56" s="38" t="s">
        <v>579</v>
      </c>
      <c r="CG56" s="38">
        <f>SUM(CH56:CK56)</f>
        <v>9</v>
      </c>
      <c r="CH56" s="38">
        <v>3</v>
      </c>
      <c r="CI56" s="38">
        <v>3</v>
      </c>
      <c r="CJ56" s="38">
        <v>3</v>
      </c>
      <c r="CK56" s="38">
        <v>0</v>
      </c>
      <c r="CL56" s="38">
        <v>3</v>
      </c>
      <c r="CM56" s="38" t="s">
        <v>3854</v>
      </c>
      <c r="CN56" s="38">
        <v>3</v>
      </c>
      <c r="CO56" s="38" t="s">
        <v>3854</v>
      </c>
      <c r="CP56" s="38">
        <v>3</v>
      </c>
      <c r="CQ56" s="38" t="s">
        <v>3855</v>
      </c>
      <c r="CR56" s="38"/>
      <c r="CS56" s="38"/>
      <c r="CT56" s="39">
        <v>44300</v>
      </c>
      <c r="CU56" s="39">
        <v>44389</v>
      </c>
      <c r="CV56" s="39">
        <v>44482</v>
      </c>
      <c r="CW56" s="39"/>
      <c r="CX56" s="38" t="s">
        <v>72</v>
      </c>
      <c r="CY56" s="38" t="s">
        <v>72</v>
      </c>
      <c r="CZ56" s="38" t="s">
        <v>72</v>
      </c>
      <c r="DA56" s="38"/>
      <c r="DB56" s="38" t="s">
        <v>72</v>
      </c>
      <c r="DC56" s="38" t="s">
        <v>72</v>
      </c>
      <c r="DD56" s="38"/>
      <c r="DE56" s="38"/>
      <c r="DF56" s="38" t="s">
        <v>3856</v>
      </c>
      <c r="DG56" s="38" t="s">
        <v>3857</v>
      </c>
      <c r="DH56" s="38"/>
      <c r="DI56" s="38"/>
      <c r="DJ56" s="40">
        <f>IFERROR(IF(CH56=0,"",IF((CL56/CH56)&gt;1,1,(CL56/CH56))),"")</f>
        <v>1</v>
      </c>
      <c r="DK56" s="40">
        <f>IFERROR(IF(CI56=0,"",IF((CN56/CI56)&gt;1,1,(CN56/CI56))),"")</f>
        <v>1</v>
      </c>
      <c r="DL56" s="40">
        <f>IFERROR(IF(CJ56=0,"",IF((CP56/CJ56)&gt;1,1,(CP56/CJ56))),"")</f>
        <v>1</v>
      </c>
      <c r="DM56" s="40" t="str">
        <f>IFERROR(IF(CK56=0,"",IF((CR56/CK56)&gt;1,1,(CR56/CK56))),"")</f>
        <v/>
      </c>
      <c r="DN56" s="40">
        <f>IFERROR(IF((CL56+CN56+CP56+CR56)/CG56&gt;1,1,(CL56+CN56+CP56+CR56)/CG56),"")</f>
        <v>1</v>
      </c>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9">
        <v>44300</v>
      </c>
      <c r="ET56" s="39">
        <v>44389</v>
      </c>
      <c r="EU56" s="39">
        <v>44482</v>
      </c>
      <c r="EV56" s="39"/>
      <c r="EW56" s="38"/>
      <c r="EX56" s="38"/>
      <c r="EY56" s="38"/>
      <c r="EZ56" s="38"/>
      <c r="FA56" s="38"/>
      <c r="FB56" s="38"/>
      <c r="FC56" s="38"/>
      <c r="FD56" s="38"/>
      <c r="FE56" s="38"/>
      <c r="FF56" s="38"/>
      <c r="FG56" s="38"/>
      <c r="FH56" s="38"/>
      <c r="FI56" s="40" t="str">
        <f>IFERROR(IF(EG56=0,"",IF((EK56/EG56)&gt;1,1,(EK56/EG56))),"")</f>
        <v/>
      </c>
      <c r="FJ56" s="40" t="str">
        <f>IFERROR(IF(EH56=0,"",IF((EM56/EH56)&gt;1,1,(EM56/EH56))),"")</f>
        <v/>
      </c>
      <c r="FK56" s="40" t="str">
        <f>IFERROR(IF(EI56=0,"",IF((EO56/EI56)&gt;1,1,(EO56/EI56))),"")</f>
        <v/>
      </c>
      <c r="FL56" s="40" t="str">
        <f>IFERROR(IF(EJ56=0,"",IF((EQ56/EJ56)&gt;1,1,(EQ56/EJ56))),"")</f>
        <v/>
      </c>
      <c r="FM56" s="40" t="str">
        <f>IFERROR(IF((EK56+EM56+EO56+EQ56)/EF56&gt;1,1,(EK56+EM56+EO56+EQ56)/EF56),"")</f>
        <v/>
      </c>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9">
        <v>44300</v>
      </c>
      <c r="GS56" s="39">
        <v>44389</v>
      </c>
      <c r="GT56" s="39">
        <v>44482</v>
      </c>
      <c r="GU56" s="39"/>
      <c r="GV56" s="38"/>
      <c r="GW56" s="38"/>
      <c r="GX56" s="38"/>
      <c r="GY56" s="38"/>
      <c r="GZ56" s="38"/>
      <c r="HA56" s="38"/>
      <c r="HB56" s="38"/>
      <c r="HC56" s="38"/>
      <c r="HD56" s="38"/>
      <c r="HE56" s="38"/>
      <c r="HF56" s="38"/>
      <c r="HG56" s="38"/>
      <c r="HH56" s="40" t="str">
        <f>IFERROR(IF(GF56=0,"",IF((GJ56/GF56)&gt;1,1,(GJ56/GF56))),"")</f>
        <v/>
      </c>
      <c r="HI56" s="40" t="str">
        <f>IFERROR(IF(GG56=0,"",IF((GL56/GG56)&gt;1,1,(GL56/GG56))),"")</f>
        <v/>
      </c>
      <c r="HJ56" s="40" t="str">
        <f>IFERROR(IF(GH56=0,"",IF((GN56/GH56)&gt;1,1,(GN56/GH56))),"")</f>
        <v/>
      </c>
      <c r="HK56" s="40" t="str">
        <f>IFERROR(IF(GI56=0,"",IF((GP56/GI56)&gt;1,1,(GP56/GI56))),"")</f>
        <v/>
      </c>
      <c r="HL56" s="40" t="str">
        <f>IFERROR(IF((GJ56+GL56+GN56+GP56)/GE56&gt;1,1,(GJ56+GL56+GN56+GP56)/GE56),"")</f>
        <v/>
      </c>
      <c r="HM56" s="38"/>
      <c r="HN56" s="38"/>
      <c r="HO56" s="38">
        <f>IF(Q56&lt;&gt;"",1,0)+IF(BP56&lt;&gt;"",1,0)+IF(DO56&lt;&gt;"",1,0)+IF(FN56&lt;&gt;"",1,0)</f>
        <v>2</v>
      </c>
      <c r="HP56" s="38"/>
      <c r="HQ56" s="38" t="s">
        <v>3858</v>
      </c>
      <c r="HR56" s="38" t="s">
        <v>3859</v>
      </c>
      <c r="HS56" s="38" t="s">
        <v>3860</v>
      </c>
      <c r="HT56" s="38"/>
      <c r="HU56" s="38" t="s">
        <v>3861</v>
      </c>
      <c r="HV56" s="38" t="s">
        <v>3859</v>
      </c>
      <c r="HW56" t="s">
        <v>3862</v>
      </c>
      <c r="IG56" t="s">
        <v>3863</v>
      </c>
      <c r="IH56" s="38" t="s">
        <v>978</v>
      </c>
    </row>
    <row r="57" spans="1:242" ht="15" customHeight="1" x14ac:dyDescent="0.25">
      <c r="A57" t="s">
        <v>3864</v>
      </c>
      <c r="B57" t="s">
        <v>3630</v>
      </c>
      <c r="C57" s="38" t="s">
        <v>3865</v>
      </c>
      <c r="D57" t="s">
        <v>3651</v>
      </c>
      <c r="E57" s="38" t="s">
        <v>598</v>
      </c>
      <c r="F57" s="38" t="s">
        <v>897</v>
      </c>
      <c r="G57" s="38" t="s">
        <v>697</v>
      </c>
      <c r="H57" s="38" t="s">
        <v>3866</v>
      </c>
      <c r="I57" s="38" t="s">
        <v>3867</v>
      </c>
      <c r="J57" s="38">
        <v>2</v>
      </c>
      <c r="K57" s="38">
        <v>3</v>
      </c>
      <c r="L57" s="38" t="s">
        <v>549</v>
      </c>
      <c r="M57" s="38">
        <v>1</v>
      </c>
      <c r="N57" s="38">
        <v>1</v>
      </c>
      <c r="O57" s="38" t="s">
        <v>603</v>
      </c>
      <c r="P57" s="38" t="s">
        <v>550</v>
      </c>
      <c r="Q57" s="38" t="s">
        <v>3868</v>
      </c>
      <c r="R57" s="38" t="s">
        <v>3869</v>
      </c>
      <c r="S57" s="38" t="s">
        <v>553</v>
      </c>
      <c r="T57" s="38" t="s">
        <v>3870</v>
      </c>
      <c r="U57" s="38" t="s">
        <v>555</v>
      </c>
      <c r="V57" s="38" t="s">
        <v>556</v>
      </c>
      <c r="W57" s="38" t="s">
        <v>556</v>
      </c>
      <c r="X57" s="38" t="s">
        <v>556</v>
      </c>
      <c r="Y57" s="38" t="s">
        <v>576</v>
      </c>
      <c r="Z57" s="38" t="s">
        <v>558</v>
      </c>
      <c r="AA57" s="38" t="s">
        <v>559</v>
      </c>
      <c r="AB57" s="38" t="s">
        <v>560</v>
      </c>
      <c r="AC57" s="38" t="s">
        <v>559</v>
      </c>
      <c r="AD57" s="38" t="s">
        <v>559</v>
      </c>
      <c r="AE57" s="38">
        <v>100</v>
      </c>
      <c r="AF57" s="38" t="s">
        <v>66</v>
      </c>
      <c r="AG57" s="38" t="s">
        <v>579</v>
      </c>
      <c r="AH57" s="38">
        <f>SUM(AI57:AL57)</f>
        <v>3</v>
      </c>
      <c r="AI57" s="38">
        <v>1</v>
      </c>
      <c r="AJ57" s="38">
        <v>1</v>
      </c>
      <c r="AK57" s="38">
        <v>1</v>
      </c>
      <c r="AL57" s="38">
        <v>0</v>
      </c>
      <c r="AM57" s="38">
        <v>1</v>
      </c>
      <c r="AN57" s="38" t="s">
        <v>3871</v>
      </c>
      <c r="AO57" s="38">
        <v>1</v>
      </c>
      <c r="AP57" s="38" t="s">
        <v>3872</v>
      </c>
      <c r="AQ57" s="38">
        <v>1</v>
      </c>
      <c r="AR57" s="38" t="s">
        <v>3872</v>
      </c>
      <c r="AS57" s="38"/>
      <c r="AT57" s="38"/>
      <c r="AU57" s="39">
        <v>44300</v>
      </c>
      <c r="AV57" s="39">
        <v>44390</v>
      </c>
      <c r="AW57" s="39">
        <v>44482</v>
      </c>
      <c r="AX57" s="39"/>
      <c r="AY57" s="38" t="s">
        <v>72</v>
      </c>
      <c r="AZ57" s="38" t="s">
        <v>72</v>
      </c>
      <c r="BA57" s="38" t="s">
        <v>72</v>
      </c>
      <c r="BB57" s="38"/>
      <c r="BC57" s="38"/>
      <c r="BD57" s="38" t="s">
        <v>72</v>
      </c>
      <c r="BE57" s="38"/>
      <c r="BF57" s="38"/>
      <c r="BG57" s="38" t="s">
        <v>3873</v>
      </c>
      <c r="BH57" s="38" t="s">
        <v>3874</v>
      </c>
      <c r="BI57" s="38"/>
      <c r="BJ57" s="38"/>
      <c r="BK57" s="40">
        <f>IFERROR(IF(AI57=0,"",IF((AM57/AI57)&gt;1,1,(AM57/AI57))),"")</f>
        <v>1</v>
      </c>
      <c r="BL57" s="40">
        <f>IFERROR(IF(AJ57=0,"",IF((AO57/AJ57)&gt;1,1,(AO57/AJ57))),"")</f>
        <v>1</v>
      </c>
      <c r="BM57" s="40">
        <f>IFERROR(IF(AK57=0,"",IF((AQ57/AK57)&gt;1,1,(AQ57/AK57))),"")</f>
        <v>1</v>
      </c>
      <c r="BN57" s="40" t="str">
        <f>IFERROR(IF(AL57=0,"",IF((AS57/AL57)&gt;1,1,(AS57/AL57))),"")</f>
        <v/>
      </c>
      <c r="BO57" s="40">
        <f>IFERROR(IF((AM57+AO57+AQ57+AS57)/AH57&gt;1,1,(AM57+AO57+AQ57+AS57)/AH57),"")</f>
        <v>1</v>
      </c>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9">
        <v>44300</v>
      </c>
      <c r="CU57" s="39">
        <v>44390</v>
      </c>
      <c r="CV57" s="39">
        <v>44482</v>
      </c>
      <c r="CW57" s="39"/>
      <c r="CX57" s="38"/>
      <c r="CY57" s="38"/>
      <c r="CZ57" s="38"/>
      <c r="DA57" s="38"/>
      <c r="DB57" s="38"/>
      <c r="DC57" s="38"/>
      <c r="DD57" s="38"/>
      <c r="DE57" s="38"/>
      <c r="DF57" s="38"/>
      <c r="DG57" s="38"/>
      <c r="DH57" s="38"/>
      <c r="DI57" s="38"/>
      <c r="DJ57" s="40" t="str">
        <f>IFERROR(IF(CH57=0,"",IF((CL57/CH57)&gt;1,1,(CL57/CH57))),"")</f>
        <v/>
      </c>
      <c r="DK57" s="40" t="str">
        <f>IFERROR(IF(CI57=0,"",IF((CN57/CI57)&gt;1,1,(CN57/CI57))),"")</f>
        <v/>
      </c>
      <c r="DL57" s="40" t="str">
        <f>IFERROR(IF(CJ57=0,"",IF((CP57/CJ57)&gt;1,1,(CP57/CJ57))),"")</f>
        <v/>
      </c>
      <c r="DM57" s="40" t="str">
        <f>IFERROR(IF(CK57=0,"",IF((CR57/CK57)&gt;1,1,(CR57/CK57))),"")</f>
        <v/>
      </c>
      <c r="DN57" s="40" t="str">
        <f>IFERROR(IF((CL57+CN57+CP57+CR57)/CG57&gt;1,1,(CL57+CN57+CP57+CR57)/CG57),"")</f>
        <v/>
      </c>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9">
        <v>44300</v>
      </c>
      <c r="ET57" s="39">
        <v>44390</v>
      </c>
      <c r="EU57" s="39">
        <v>44482</v>
      </c>
      <c r="EV57" s="39"/>
      <c r="EW57" s="38"/>
      <c r="EX57" s="38"/>
      <c r="EY57" s="38"/>
      <c r="EZ57" s="38"/>
      <c r="FA57" s="38"/>
      <c r="FB57" s="38"/>
      <c r="FC57" s="38"/>
      <c r="FD57" s="38"/>
      <c r="FE57" s="38"/>
      <c r="FF57" s="38"/>
      <c r="FG57" s="38"/>
      <c r="FH57" s="38"/>
      <c r="FI57" s="40" t="str">
        <f>IFERROR(IF(EG57=0,"",IF((EK57/EG57)&gt;1,1,(EK57/EG57))),"")</f>
        <v/>
      </c>
      <c r="FJ57" s="40" t="str">
        <f>IFERROR(IF(EH57=0,"",IF((EM57/EH57)&gt;1,1,(EM57/EH57))),"")</f>
        <v/>
      </c>
      <c r="FK57" s="40" t="str">
        <f>IFERROR(IF(EI57=0,"",IF((EO57/EI57)&gt;1,1,(EO57/EI57))),"")</f>
        <v/>
      </c>
      <c r="FL57" s="40" t="str">
        <f>IFERROR(IF(EJ57=0,"",IF((EQ57/EJ57)&gt;1,1,(EQ57/EJ57))),"")</f>
        <v/>
      </c>
      <c r="FM57" s="40" t="str">
        <f>IFERROR(IF((EK57+EM57+EO57+EQ57)/EF57&gt;1,1,(EK57+EM57+EO57+EQ57)/EF57),"")</f>
        <v/>
      </c>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9">
        <v>44300</v>
      </c>
      <c r="GS57" s="39">
        <v>44390</v>
      </c>
      <c r="GT57" s="39">
        <v>44482</v>
      </c>
      <c r="GU57" s="39"/>
      <c r="GV57" s="38"/>
      <c r="GW57" s="38"/>
      <c r="GX57" s="38"/>
      <c r="GY57" s="38"/>
      <c r="GZ57" s="38"/>
      <c r="HA57" s="38"/>
      <c r="HB57" s="38"/>
      <c r="HC57" s="38"/>
      <c r="HD57" s="38"/>
      <c r="HE57" s="38"/>
      <c r="HF57" s="38"/>
      <c r="HG57" s="38"/>
      <c r="HH57" s="40" t="str">
        <f>IFERROR(IF(GF57=0,"",IF((GJ57/GF57)&gt;1,1,(GJ57/GF57))),"")</f>
        <v/>
      </c>
      <c r="HI57" s="40" t="str">
        <f>IFERROR(IF(GG57=0,"",IF((GL57/GG57)&gt;1,1,(GL57/GG57))),"")</f>
        <v/>
      </c>
      <c r="HJ57" s="40" t="str">
        <f>IFERROR(IF(GH57=0,"",IF((GN57/GH57)&gt;1,1,(GN57/GH57))),"")</f>
        <v/>
      </c>
      <c r="HK57" s="40" t="str">
        <f>IFERROR(IF(GI57=0,"",IF((GP57/GI57)&gt;1,1,(GP57/GI57))),"")</f>
        <v/>
      </c>
      <c r="HL57" s="40" t="str">
        <f>IFERROR(IF((GJ57+GL57+GN57+GP57)/GE57&gt;1,1,(GJ57+GL57+GN57+GP57)/GE57),"")</f>
        <v/>
      </c>
      <c r="HM57" s="38"/>
      <c r="HN57" s="38"/>
      <c r="HO57" s="38">
        <f>IF(Q57&lt;&gt;"",1,0)+IF(BP57&lt;&gt;"",1,0)+IF(DO57&lt;&gt;"",1,0)+IF(FN57&lt;&gt;"",1,0)</f>
        <v>1</v>
      </c>
      <c r="HP57" s="38"/>
      <c r="HQ57" s="38" t="s">
        <v>3875</v>
      </c>
      <c r="HR57" s="38" t="s">
        <v>3876</v>
      </c>
      <c r="HS57" s="38" t="s">
        <v>3877</v>
      </c>
      <c r="HT57" s="38"/>
      <c r="HU57" s="38"/>
      <c r="HV57" s="38"/>
      <c r="IG57" t="s">
        <v>3878</v>
      </c>
      <c r="IH57" s="38" t="s">
        <v>996</v>
      </c>
    </row>
    <row r="58" spans="1:242" ht="15" customHeight="1" x14ac:dyDescent="0.25">
      <c r="A58" t="s">
        <v>3879</v>
      </c>
      <c r="B58" t="s">
        <v>3630</v>
      </c>
      <c r="C58" s="38" t="s">
        <v>3880</v>
      </c>
      <c r="D58" t="s">
        <v>3651</v>
      </c>
      <c r="E58" s="38" t="s">
        <v>543</v>
      </c>
      <c r="F58" s="38" t="s">
        <v>599</v>
      </c>
      <c r="G58" s="38" t="s">
        <v>697</v>
      </c>
      <c r="H58" s="38" t="s">
        <v>3881</v>
      </c>
      <c r="I58" s="38" t="s">
        <v>3882</v>
      </c>
      <c r="J58" s="38">
        <v>2</v>
      </c>
      <c r="K58" s="38">
        <v>4</v>
      </c>
      <c r="L58" s="38" t="s">
        <v>667</v>
      </c>
      <c r="M58" s="38">
        <v>2</v>
      </c>
      <c r="N58" s="38">
        <v>3</v>
      </c>
      <c r="O58" s="38" t="s">
        <v>549</v>
      </c>
      <c r="P58" s="38" t="s">
        <v>550</v>
      </c>
      <c r="Q58" s="38" t="s">
        <v>3883</v>
      </c>
      <c r="R58" s="38" t="s">
        <v>3884</v>
      </c>
      <c r="S58" s="38" t="s">
        <v>556</v>
      </c>
      <c r="T58" s="38" t="s">
        <v>3885</v>
      </c>
      <c r="U58" s="38" t="s">
        <v>555</v>
      </c>
      <c r="V58" s="38" t="s">
        <v>556</v>
      </c>
      <c r="W58" s="38" t="s">
        <v>556</v>
      </c>
      <c r="X58" s="38" t="s">
        <v>556</v>
      </c>
      <c r="Y58" s="38" t="s">
        <v>846</v>
      </c>
      <c r="Z58" s="38" t="s">
        <v>558</v>
      </c>
      <c r="AA58" s="38" t="s">
        <v>559</v>
      </c>
      <c r="AB58" s="38" t="s">
        <v>560</v>
      </c>
      <c r="AC58" s="38" t="s">
        <v>559</v>
      </c>
      <c r="AD58" s="38" t="s">
        <v>559</v>
      </c>
      <c r="AE58" s="38">
        <v>100</v>
      </c>
      <c r="AF58" s="38" t="s">
        <v>66</v>
      </c>
      <c r="AG58" s="38" t="s">
        <v>553</v>
      </c>
      <c r="AH58" s="38">
        <f>SUM(AI58:AL58)</f>
        <v>12</v>
      </c>
      <c r="AI58" s="38">
        <v>3</v>
      </c>
      <c r="AJ58" s="38">
        <v>3</v>
      </c>
      <c r="AK58" s="38">
        <v>3</v>
      </c>
      <c r="AL58" s="38">
        <v>3</v>
      </c>
      <c r="AM58" s="38">
        <v>0</v>
      </c>
      <c r="AN58" s="38" t="s">
        <v>3886</v>
      </c>
      <c r="AO58" s="38">
        <v>3</v>
      </c>
      <c r="AP58" s="38" t="s">
        <v>3886</v>
      </c>
      <c r="AQ58" s="38">
        <v>3</v>
      </c>
      <c r="AR58" s="38" t="s">
        <v>3887</v>
      </c>
      <c r="AS58" s="38"/>
      <c r="AT58" s="38"/>
      <c r="AU58" s="39">
        <v>44300</v>
      </c>
      <c r="AV58" s="39">
        <v>44389</v>
      </c>
      <c r="AW58" s="39">
        <v>44482</v>
      </c>
      <c r="AX58" s="39"/>
      <c r="AY58" s="38" t="s">
        <v>794</v>
      </c>
      <c r="AZ58" s="38" t="s">
        <v>72</v>
      </c>
      <c r="BA58" s="38" t="s">
        <v>72</v>
      </c>
      <c r="BB58" s="38"/>
      <c r="BC58" s="38" t="s">
        <v>794</v>
      </c>
      <c r="BD58" s="38" t="s">
        <v>72</v>
      </c>
      <c r="BE58" s="38"/>
      <c r="BF58" s="38"/>
      <c r="BG58" s="38" t="s">
        <v>3888</v>
      </c>
      <c r="BH58" s="38" t="s">
        <v>3889</v>
      </c>
      <c r="BI58" s="38"/>
      <c r="BJ58" s="38"/>
      <c r="BK58" s="40">
        <f>IFERROR(IF(AI58=0,"",IF((AM58/AI58)&gt;1,1,(AM58/AI58))),"")</f>
        <v>0</v>
      </c>
      <c r="BL58" s="40">
        <f>IFERROR(IF(AJ58=0,"",IF((AO58/AJ58)&gt;1,1,(AO58/AJ58))),"")</f>
        <v>1</v>
      </c>
      <c r="BM58" s="40">
        <f>IFERROR(IF(AK58=0,"",IF((AQ58/AK58)&gt;1,1,(AQ58/AK58))),"")</f>
        <v>1</v>
      </c>
      <c r="BN58" s="40">
        <f>IFERROR(IF(AL58=0,"",IF((AS58/AL58)&gt;1,1,(AS58/AL58))),"")</f>
        <v>0</v>
      </c>
      <c r="BO58" s="40">
        <f>IFERROR(IF((AM58+AO58+AQ58+AS58)/AH58&gt;1,1,(AM58+AO58+AQ58+AS58)/AH58),"")</f>
        <v>0.5</v>
      </c>
      <c r="BP58" s="38" t="s">
        <v>3890</v>
      </c>
      <c r="BQ58" s="38" t="s">
        <v>3891</v>
      </c>
      <c r="BR58" s="38" t="s">
        <v>553</v>
      </c>
      <c r="BS58" s="38" t="s">
        <v>3892</v>
      </c>
      <c r="BT58" s="38" t="s">
        <v>575</v>
      </c>
      <c r="BU58" s="38" t="s">
        <v>556</v>
      </c>
      <c r="BV58" s="38" t="s">
        <v>556</v>
      </c>
      <c r="BW58" s="38" t="s">
        <v>556</v>
      </c>
      <c r="BX58" s="38" t="s">
        <v>576</v>
      </c>
      <c r="BY58" s="38" t="s">
        <v>558</v>
      </c>
      <c r="BZ58" s="38" t="s">
        <v>578</v>
      </c>
      <c r="CA58" s="38" t="s">
        <v>560</v>
      </c>
      <c r="CB58" s="38" t="s">
        <v>559</v>
      </c>
      <c r="CC58" s="38" t="s">
        <v>578</v>
      </c>
      <c r="CD58" s="38">
        <v>50</v>
      </c>
      <c r="CE58" s="38" t="s">
        <v>66</v>
      </c>
      <c r="CF58" s="38" t="s">
        <v>579</v>
      </c>
      <c r="CG58" s="38">
        <f>SUM(CH58:CK58)</f>
        <v>0</v>
      </c>
      <c r="CH58" s="38">
        <v>0</v>
      </c>
      <c r="CI58" s="38">
        <v>0</v>
      </c>
      <c r="CJ58" s="38">
        <v>0</v>
      </c>
      <c r="CK58" s="38">
        <v>0</v>
      </c>
      <c r="CL58" s="38">
        <v>0</v>
      </c>
      <c r="CM58" s="38" t="s">
        <v>3893</v>
      </c>
      <c r="CN58" s="38">
        <v>0</v>
      </c>
      <c r="CO58" s="38" t="s">
        <v>3893</v>
      </c>
      <c r="CP58" s="38">
        <v>0</v>
      </c>
      <c r="CQ58" s="38" t="s">
        <v>3894</v>
      </c>
      <c r="CR58" s="38"/>
      <c r="CS58" s="38"/>
      <c r="CT58" s="39">
        <v>44300</v>
      </c>
      <c r="CU58" s="39">
        <v>44389</v>
      </c>
      <c r="CV58" s="39">
        <v>44482</v>
      </c>
      <c r="CW58" s="39"/>
      <c r="CX58" s="38" t="s">
        <v>72</v>
      </c>
      <c r="CY58" s="38" t="s">
        <v>72</v>
      </c>
      <c r="CZ58" s="38" t="s">
        <v>96</v>
      </c>
      <c r="DA58" s="38"/>
      <c r="DB58" s="38" t="s">
        <v>72</v>
      </c>
      <c r="DC58" s="38" t="s">
        <v>72</v>
      </c>
      <c r="DD58" s="38"/>
      <c r="DE58" s="38"/>
      <c r="DF58" s="38" t="s">
        <v>3895</v>
      </c>
      <c r="DG58" s="38" t="s">
        <v>3896</v>
      </c>
      <c r="DH58" s="38"/>
      <c r="DI58" s="38"/>
      <c r="DJ58" s="40" t="str">
        <f>IFERROR(IF(CH58=0,"",IF((CL58/CH58)&gt;1,1,(CL58/CH58))),"")</f>
        <v/>
      </c>
      <c r="DK58" s="40" t="str">
        <f>IFERROR(IF(CI58=0,"",IF((CN58/CI58)&gt;1,1,(CN58/CI58))),"")</f>
        <v/>
      </c>
      <c r="DL58" s="40" t="str">
        <f>IFERROR(IF(CJ58=0,"",IF((CP58/CJ58)&gt;1,1,(CP58/CJ58))),"")</f>
        <v/>
      </c>
      <c r="DM58" s="40" t="str">
        <f>IFERROR(IF(CK58=0,"",IF((CR58/CK58)&gt;1,1,(CR58/CK58))),"")</f>
        <v/>
      </c>
      <c r="DN58" s="40" t="str">
        <f>IFERROR(IF((CL58+CN58+CP58+CR58)/CG58&gt;1,1,(CL58+CN58+CP58+CR58)/CG58),"")</f>
        <v/>
      </c>
      <c r="DO58" s="38" t="s">
        <v>3897</v>
      </c>
      <c r="DP58" s="38" t="s">
        <v>3898</v>
      </c>
      <c r="DQ58" s="38" t="s">
        <v>553</v>
      </c>
      <c r="DR58" s="38" t="s">
        <v>3899</v>
      </c>
      <c r="DS58" s="38" t="s">
        <v>575</v>
      </c>
      <c r="DT58" s="38" t="s">
        <v>556</v>
      </c>
      <c r="DU58" s="38" t="s">
        <v>556</v>
      </c>
      <c r="DV58" s="38" t="s">
        <v>556</v>
      </c>
      <c r="DW58" s="38" t="s">
        <v>576</v>
      </c>
      <c r="DX58" s="38" t="s">
        <v>558</v>
      </c>
      <c r="DY58" s="38" t="s">
        <v>578</v>
      </c>
      <c r="DZ58" s="38" t="s">
        <v>560</v>
      </c>
      <c r="EA58" s="38" t="s">
        <v>559</v>
      </c>
      <c r="EB58" s="38" t="s">
        <v>578</v>
      </c>
      <c r="EC58" s="38">
        <v>50</v>
      </c>
      <c r="ED58" s="38" t="s">
        <v>66</v>
      </c>
      <c r="EE58" s="38" t="s">
        <v>579</v>
      </c>
      <c r="EF58" s="38">
        <f>SUM(EG58:EJ58)</f>
        <v>9</v>
      </c>
      <c r="EG58" s="38">
        <v>3</v>
      </c>
      <c r="EH58" s="38">
        <v>3</v>
      </c>
      <c r="EI58" s="38">
        <v>3</v>
      </c>
      <c r="EJ58" s="38">
        <v>0</v>
      </c>
      <c r="EK58" s="38">
        <v>3</v>
      </c>
      <c r="EL58" s="38" t="s">
        <v>3900</v>
      </c>
      <c r="EM58" s="38">
        <v>3</v>
      </c>
      <c r="EN58" s="38" t="s">
        <v>3900</v>
      </c>
      <c r="EO58" s="38">
        <v>3</v>
      </c>
      <c r="EP58" s="38" t="s">
        <v>3901</v>
      </c>
      <c r="EQ58" s="38"/>
      <c r="ER58" s="38"/>
      <c r="ES58" s="39">
        <v>44300</v>
      </c>
      <c r="ET58" s="39">
        <v>44389</v>
      </c>
      <c r="EU58" s="39">
        <v>44482</v>
      </c>
      <c r="EV58" s="39"/>
      <c r="EW58" s="38" t="s">
        <v>72</v>
      </c>
      <c r="EX58" s="38" t="s">
        <v>72</v>
      </c>
      <c r="EY58" s="38" t="s">
        <v>72</v>
      </c>
      <c r="EZ58" s="38"/>
      <c r="FA58" s="38" t="s">
        <v>72</v>
      </c>
      <c r="FB58" s="38" t="s">
        <v>72</v>
      </c>
      <c r="FC58" s="38"/>
      <c r="FD58" s="38"/>
      <c r="FE58" s="38" t="s">
        <v>3902</v>
      </c>
      <c r="FF58" s="38" t="s">
        <v>3903</v>
      </c>
      <c r="FG58" s="38"/>
      <c r="FH58" s="38"/>
      <c r="FI58" s="40">
        <f>IFERROR(IF(EG58=0,"",IF((EK58/EG58)&gt;1,1,(EK58/EG58))),"")</f>
        <v>1</v>
      </c>
      <c r="FJ58" s="40">
        <f>IFERROR(IF(EH58=0,"",IF((EM58/EH58)&gt;1,1,(EM58/EH58))),"")</f>
        <v>1</v>
      </c>
      <c r="FK58" s="40">
        <f>IFERROR(IF(EI58=0,"",IF((EO58/EI58)&gt;1,1,(EO58/EI58))),"")</f>
        <v>1</v>
      </c>
      <c r="FL58" s="40" t="str">
        <f>IFERROR(IF(EJ58=0,"",IF((EQ58/EJ58)&gt;1,1,(EQ58/EJ58))),"")</f>
        <v/>
      </c>
      <c r="FM58" s="40">
        <f>IFERROR(IF((EK58+EM58+EO58+EQ58)/EF58&gt;1,1,(EK58+EM58+EO58+EQ58)/EF58),"")</f>
        <v>1</v>
      </c>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9">
        <v>44300</v>
      </c>
      <c r="GS58" s="39">
        <v>44389</v>
      </c>
      <c r="GT58" s="39">
        <v>44482</v>
      </c>
      <c r="GU58" s="39"/>
      <c r="GV58" s="38"/>
      <c r="GW58" s="38"/>
      <c r="GX58" s="38"/>
      <c r="GY58" s="38"/>
      <c r="GZ58" s="38"/>
      <c r="HA58" s="38"/>
      <c r="HB58" s="38"/>
      <c r="HC58" s="38"/>
      <c r="HD58" s="38"/>
      <c r="HE58" s="38"/>
      <c r="HF58" s="38"/>
      <c r="HG58" s="38"/>
      <c r="HH58" s="40" t="str">
        <f>IFERROR(IF(GF58=0,"",IF((GJ58/GF58)&gt;1,1,(GJ58/GF58))),"")</f>
        <v/>
      </c>
      <c r="HI58" s="40" t="str">
        <f>IFERROR(IF(GG58=0,"",IF((GL58/GG58)&gt;1,1,(GL58/GG58))),"")</f>
        <v/>
      </c>
      <c r="HJ58" s="40" t="str">
        <f>IFERROR(IF(GH58=0,"",IF((GN58/GH58)&gt;1,1,(GN58/GH58))),"")</f>
        <v/>
      </c>
      <c r="HK58" s="40" t="str">
        <f>IFERROR(IF(GI58=0,"",IF((GP58/GI58)&gt;1,1,(GP58/GI58))),"")</f>
        <v/>
      </c>
      <c r="HL58" s="40" t="str">
        <f>IFERROR(IF((GJ58+GL58+GN58+GP58)/GE58&gt;1,1,(GJ58+GL58+GN58+GP58)/GE58),"")</f>
        <v/>
      </c>
      <c r="HM58" s="38"/>
      <c r="HN58" s="38"/>
      <c r="HO58" s="38">
        <f>IF(Q58&lt;&gt;"",1,0)+IF(BP58&lt;&gt;"",1,0)+IF(DO58&lt;&gt;"",1,0)+IF(FN58&lt;&gt;"",1,0)</f>
        <v>3</v>
      </c>
      <c r="HP58" s="38"/>
      <c r="HQ58" s="38" t="s">
        <v>3888</v>
      </c>
      <c r="HR58" s="38" t="s">
        <v>3904</v>
      </c>
      <c r="HS58" s="38" t="s">
        <v>3777</v>
      </c>
      <c r="HT58" s="38"/>
      <c r="HU58" s="38" t="s">
        <v>3895</v>
      </c>
      <c r="HV58" s="38" t="s">
        <v>3905</v>
      </c>
      <c r="HW58" t="s">
        <v>3092</v>
      </c>
      <c r="HY58" t="s">
        <v>3906</v>
      </c>
      <c r="HZ58" t="s">
        <v>3906</v>
      </c>
      <c r="IA58" t="s">
        <v>3860</v>
      </c>
      <c r="IG58" t="s">
        <v>3907</v>
      </c>
      <c r="IH58" s="38" t="s">
        <v>996</v>
      </c>
    </row>
    <row r="59" spans="1:242" ht="15" customHeight="1" x14ac:dyDescent="0.25">
      <c r="A59" t="s">
        <v>4042</v>
      </c>
      <c r="B59" t="s">
        <v>3908</v>
      </c>
      <c r="C59" s="38" t="s">
        <v>4043</v>
      </c>
      <c r="D59" t="s">
        <v>3923</v>
      </c>
      <c r="E59" s="38" t="s">
        <v>598</v>
      </c>
      <c r="F59" s="38" t="s">
        <v>897</v>
      </c>
      <c r="G59" s="38" t="s">
        <v>664</v>
      </c>
      <c r="H59" s="38" t="s">
        <v>4044</v>
      </c>
      <c r="I59" s="38" t="s">
        <v>4045</v>
      </c>
      <c r="J59" s="38">
        <v>5</v>
      </c>
      <c r="K59" s="38">
        <v>3</v>
      </c>
      <c r="L59" s="38" t="s">
        <v>548</v>
      </c>
      <c r="M59" s="38">
        <v>3</v>
      </c>
      <c r="N59" s="38">
        <v>1</v>
      </c>
      <c r="O59" s="38" t="s">
        <v>603</v>
      </c>
      <c r="P59" s="38" t="s">
        <v>550</v>
      </c>
      <c r="Q59" s="38" t="s">
        <v>4046</v>
      </c>
      <c r="R59" s="38" t="s">
        <v>4047</v>
      </c>
      <c r="S59" s="38" t="s">
        <v>556</v>
      </c>
      <c r="T59" s="38" t="s">
        <v>4048</v>
      </c>
      <c r="U59" s="38" t="s">
        <v>555</v>
      </c>
      <c r="V59" s="38" t="s">
        <v>556</v>
      </c>
      <c r="W59" s="38" t="s">
        <v>556</v>
      </c>
      <c r="X59" s="38" t="s">
        <v>556</v>
      </c>
      <c r="Y59" s="38" t="s">
        <v>941</v>
      </c>
      <c r="Z59" s="38" t="s">
        <v>558</v>
      </c>
      <c r="AA59" s="38" t="s">
        <v>559</v>
      </c>
      <c r="AB59" s="38" t="s">
        <v>560</v>
      </c>
      <c r="AC59" s="38" t="s">
        <v>559</v>
      </c>
      <c r="AD59" s="38" t="s">
        <v>559</v>
      </c>
      <c r="AE59" s="38">
        <v>100</v>
      </c>
      <c r="AF59" s="38" t="s">
        <v>66</v>
      </c>
      <c r="AG59" s="38" t="s">
        <v>561</v>
      </c>
      <c r="AH59" s="38">
        <v>96</v>
      </c>
      <c r="AI59" s="38">
        <v>24</v>
      </c>
      <c r="AJ59" s="38">
        <v>24</v>
      </c>
      <c r="AK59" s="38">
        <v>24</v>
      </c>
      <c r="AL59" s="38">
        <v>24</v>
      </c>
      <c r="AM59" s="38">
        <v>24</v>
      </c>
      <c r="AN59" s="38" t="s">
        <v>4049</v>
      </c>
      <c r="AO59" s="38">
        <v>24</v>
      </c>
      <c r="AP59" s="38" t="s">
        <v>4050</v>
      </c>
      <c r="AQ59" s="38">
        <v>24</v>
      </c>
      <c r="AR59" s="38" t="s">
        <v>4051</v>
      </c>
      <c r="AS59" s="38"/>
      <c r="AT59" s="38"/>
      <c r="AU59" s="39">
        <v>44299</v>
      </c>
      <c r="AV59" s="39">
        <v>44392</v>
      </c>
      <c r="AW59" s="39">
        <v>44482</v>
      </c>
      <c r="AX59" s="39"/>
      <c r="AY59" s="38" t="s">
        <v>72</v>
      </c>
      <c r="AZ59" s="38" t="s">
        <v>72</v>
      </c>
      <c r="BA59" s="38" t="s">
        <v>72</v>
      </c>
      <c r="BB59" s="38"/>
      <c r="BC59" s="38" t="s">
        <v>72</v>
      </c>
      <c r="BD59" s="38" t="s">
        <v>72</v>
      </c>
      <c r="BE59" s="38"/>
      <c r="BF59" s="38"/>
      <c r="BG59" s="38" t="s">
        <v>3965</v>
      </c>
      <c r="BH59" s="38" t="s">
        <v>4052</v>
      </c>
      <c r="BI59" s="38"/>
      <c r="BJ59" s="38"/>
      <c r="BK59" s="40">
        <f>IFERROR(IF(AI59=0,"",IF((AM59/AI59)&gt;1,1,(AM59/AI59))),"")</f>
        <v>1</v>
      </c>
      <c r="BL59" s="40">
        <f>IFERROR(IF(AJ59=0,"",IF((AO59/AJ59)&gt;1,1,(AO59/AJ59))),"")</f>
        <v>1</v>
      </c>
      <c r="BM59" s="40">
        <f>IFERROR(IF(AK59=0,"",IF((AQ59/AK59)&gt;1,1,(AQ59/AK59))),"")</f>
        <v>1</v>
      </c>
      <c r="BN59" s="40">
        <f>IFERROR(IF(AL59=0,"",IF((AS59/AL59)&gt;1,1,(AS59/AL59))),"")</f>
        <v>0</v>
      </c>
      <c r="BO59" s="40">
        <f>IFERROR(IF((AM59+AO59+AQ59+AS59)/AH59&gt;1,1,(AM59+AO59+AQ59+AS59)/AH59),"")</f>
        <v>0.75</v>
      </c>
      <c r="BP59" s="38" t="s">
        <v>4053</v>
      </c>
      <c r="BQ59" s="38" t="s">
        <v>4047</v>
      </c>
      <c r="BR59" s="38" t="s">
        <v>556</v>
      </c>
      <c r="BS59" s="38" t="s">
        <v>4054</v>
      </c>
      <c r="BT59" s="38" t="s">
        <v>555</v>
      </c>
      <c r="BU59" s="38" t="s">
        <v>556</v>
      </c>
      <c r="BV59" s="38" t="s">
        <v>556</v>
      </c>
      <c r="BW59" s="38" t="s">
        <v>556</v>
      </c>
      <c r="BX59" s="38" t="s">
        <v>576</v>
      </c>
      <c r="BY59" s="38" t="s">
        <v>558</v>
      </c>
      <c r="BZ59" s="38" t="s">
        <v>559</v>
      </c>
      <c r="CA59" s="38" t="s">
        <v>560</v>
      </c>
      <c r="CB59" s="38" t="s">
        <v>559</v>
      </c>
      <c r="CC59" s="38" t="s">
        <v>559</v>
      </c>
      <c r="CD59" s="38">
        <v>100</v>
      </c>
      <c r="CE59" s="38" t="s">
        <v>66</v>
      </c>
      <c r="CF59" s="38" t="s">
        <v>579</v>
      </c>
      <c r="CG59" s="38">
        <f>SUM(CH59:CK59)</f>
        <v>63</v>
      </c>
      <c r="CH59" s="38">
        <v>26</v>
      </c>
      <c r="CI59" s="38">
        <v>22</v>
      </c>
      <c r="CJ59" s="38">
        <v>15</v>
      </c>
      <c r="CK59" s="38">
        <v>0</v>
      </c>
      <c r="CL59" s="38">
        <v>26</v>
      </c>
      <c r="CM59" s="38" t="s">
        <v>4055</v>
      </c>
      <c r="CN59" s="38">
        <v>22</v>
      </c>
      <c r="CO59" s="38" t="s">
        <v>4056</v>
      </c>
      <c r="CP59" s="38">
        <v>15</v>
      </c>
      <c r="CQ59" s="38" t="s">
        <v>4057</v>
      </c>
      <c r="CR59" s="38"/>
      <c r="CS59" s="38"/>
      <c r="CT59" s="39">
        <v>44299</v>
      </c>
      <c r="CU59" s="39">
        <v>44392</v>
      </c>
      <c r="CV59" s="39">
        <v>44482</v>
      </c>
      <c r="CW59" s="39"/>
      <c r="CX59" s="38" t="s">
        <v>72</v>
      </c>
      <c r="CY59" s="38" t="s">
        <v>72</v>
      </c>
      <c r="CZ59" s="38" t="s">
        <v>72</v>
      </c>
      <c r="DA59" s="38"/>
      <c r="DB59" s="38" t="s">
        <v>72</v>
      </c>
      <c r="DC59" s="38" t="s">
        <v>72</v>
      </c>
      <c r="DD59" s="38"/>
      <c r="DE59" s="38"/>
      <c r="DF59" s="38" t="s">
        <v>4058</v>
      </c>
      <c r="DG59" s="38" t="s">
        <v>4059</v>
      </c>
      <c r="DH59" s="38"/>
      <c r="DI59" s="38"/>
      <c r="DJ59" s="40">
        <f>IFERROR(IF(CH59=0,"",IF((CL59/CH59)&gt;1,1,(CL59/CH59))),"")</f>
        <v>1</v>
      </c>
      <c r="DK59" s="40">
        <f>IFERROR(IF(CI59=0,"",IF((CN59/CI59)&gt;1,1,(CN59/CI59))),"")</f>
        <v>1</v>
      </c>
      <c r="DL59" s="40">
        <f>IFERROR(IF(CJ59=0,"",IF((CP59/CJ59)&gt;1,1,(CP59/CJ59))),"")</f>
        <v>1</v>
      </c>
      <c r="DM59" s="40" t="str">
        <f>IFERROR(IF(CK59=0,"",IF((CR59/CK59)&gt;1,1,(CR59/CK59))),"")</f>
        <v/>
      </c>
      <c r="DN59" s="40">
        <f>IFERROR(IF((CL59+CN59+CP59+CR59)/CG59&gt;1,1,(CL59+CN59+CP59+CR59)/CG59),"")</f>
        <v>1</v>
      </c>
      <c r="DO59" s="38" t="s">
        <v>4060</v>
      </c>
      <c r="DP59" s="38" t="s">
        <v>4061</v>
      </c>
      <c r="DQ59" s="38" t="s">
        <v>556</v>
      </c>
      <c r="DR59" s="38" t="s">
        <v>4062</v>
      </c>
      <c r="DS59" s="38" t="s">
        <v>555</v>
      </c>
      <c r="DT59" s="38" t="s">
        <v>553</v>
      </c>
      <c r="DU59" s="38" t="s">
        <v>553</v>
      </c>
      <c r="DV59" s="38" t="s">
        <v>556</v>
      </c>
      <c r="DW59" s="38" t="s">
        <v>576</v>
      </c>
      <c r="DX59" s="38" t="s">
        <v>558</v>
      </c>
      <c r="DY59" s="38" t="s">
        <v>559</v>
      </c>
      <c r="DZ59" s="38" t="s">
        <v>560</v>
      </c>
      <c r="EA59" s="38" t="s">
        <v>559</v>
      </c>
      <c r="EB59" s="38" t="s">
        <v>559</v>
      </c>
      <c r="EC59" s="38">
        <v>100</v>
      </c>
      <c r="ED59" s="38" t="s">
        <v>66</v>
      </c>
      <c r="EE59" s="38" t="s">
        <v>579</v>
      </c>
      <c r="EF59" s="38">
        <f>SUM(EG59:EJ59)</f>
        <v>64</v>
      </c>
      <c r="EG59" s="38">
        <v>25</v>
      </c>
      <c r="EH59" s="38">
        <v>14</v>
      </c>
      <c r="EI59" s="38">
        <v>25</v>
      </c>
      <c r="EJ59" s="38">
        <v>0</v>
      </c>
      <c r="EK59" s="38">
        <v>25</v>
      </c>
      <c r="EL59" s="38" t="s">
        <v>4063</v>
      </c>
      <c r="EM59" s="38">
        <v>14</v>
      </c>
      <c r="EN59" s="38" t="s">
        <v>4064</v>
      </c>
      <c r="EO59" s="38">
        <v>25</v>
      </c>
      <c r="EP59" s="38" t="s">
        <v>4065</v>
      </c>
      <c r="EQ59" s="38"/>
      <c r="ER59" s="38"/>
      <c r="ES59" s="39">
        <v>44299</v>
      </c>
      <c r="ET59" s="39">
        <v>44392</v>
      </c>
      <c r="EU59" s="39">
        <v>44482</v>
      </c>
      <c r="EV59" s="39"/>
      <c r="EW59" s="38" t="s">
        <v>72</v>
      </c>
      <c r="EX59" s="38" t="s">
        <v>72</v>
      </c>
      <c r="EY59" s="38" t="s">
        <v>72</v>
      </c>
      <c r="EZ59" s="38"/>
      <c r="FA59" s="38" t="s">
        <v>72</v>
      </c>
      <c r="FB59" s="38" t="s">
        <v>72</v>
      </c>
      <c r="FC59" s="38"/>
      <c r="FD59" s="38"/>
      <c r="FE59" s="38" t="s">
        <v>4001</v>
      </c>
      <c r="FF59" s="38" t="s">
        <v>4066</v>
      </c>
      <c r="FG59" s="38"/>
      <c r="FH59" s="38"/>
      <c r="FI59" s="40">
        <f>IFERROR(IF(EG59=0,"",IF((EK59/EG59)&gt;1,1,(EK59/EG59))),"")</f>
        <v>1</v>
      </c>
      <c r="FJ59" s="40">
        <f>IFERROR(IF(EH59=0,"",IF((EM59/EH59)&gt;1,1,(EM59/EH59))),"")</f>
        <v>1</v>
      </c>
      <c r="FK59" s="40">
        <f>IFERROR(IF(EI59=0,"",IF((EO59/EI59)&gt;1,1,(EO59/EI59))),"")</f>
        <v>1</v>
      </c>
      <c r="FL59" s="40" t="str">
        <f>IFERROR(IF(EJ59=0,"",IF((EQ59/EJ59)&gt;1,1,(EQ59/EJ59))),"")</f>
        <v/>
      </c>
      <c r="FM59" s="40">
        <f>IFERROR(IF((EK59+EM59+EO59+EQ59)/EF59&gt;1,1,(EK59+EM59+EO59+EQ59)/EF59),"")</f>
        <v>1</v>
      </c>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9">
        <v>44299</v>
      </c>
      <c r="GS59" s="39">
        <v>44392</v>
      </c>
      <c r="GT59" s="39">
        <v>44482</v>
      </c>
      <c r="GU59" s="39"/>
      <c r="GV59" s="38"/>
      <c r="GW59" s="38"/>
      <c r="GX59" s="38"/>
      <c r="GY59" s="38"/>
      <c r="GZ59" s="38"/>
      <c r="HA59" s="38"/>
      <c r="HB59" s="38"/>
      <c r="HC59" s="38"/>
      <c r="HD59" s="38"/>
      <c r="HE59" s="38"/>
      <c r="HF59" s="38"/>
      <c r="HG59" s="38"/>
      <c r="HH59" s="40" t="str">
        <f>IFERROR(IF(GF59=0,"",IF((GJ59/GF59)&gt;1,1,(GJ59/GF59))),"")</f>
        <v/>
      </c>
      <c r="HI59" s="40" t="str">
        <f>IFERROR(IF(GG59=0,"",IF((GL59/GG59)&gt;1,1,(GL59/GG59))),"")</f>
        <v/>
      </c>
      <c r="HJ59" s="40" t="str">
        <f>IFERROR(IF(GH59=0,"",IF((GN59/GH59)&gt;1,1,(GN59/GH59))),"")</f>
        <v/>
      </c>
      <c r="HK59" s="40" t="str">
        <f>IFERROR(IF(GI59=0,"",IF((GP59/GI59)&gt;1,1,(GP59/GI59))),"")</f>
        <v/>
      </c>
      <c r="HL59" s="40" t="str">
        <f>IFERROR(IF((GJ59+GL59+GN59+GP59)/GE59&gt;1,1,(GJ59+GL59+GN59+GP59)/GE59),"")</f>
        <v/>
      </c>
      <c r="HM59" s="38"/>
      <c r="HN59" s="38"/>
      <c r="HO59" s="38">
        <f>IF(Q59&lt;&gt;"",1,0)+IF(BP59&lt;&gt;"",1,0)+IF(DO59&lt;&gt;"",1,0)+IF(FN59&lt;&gt;"",1,0)</f>
        <v>3</v>
      </c>
      <c r="HP59" s="38"/>
      <c r="HQ59" s="41" t="s">
        <v>4067</v>
      </c>
      <c r="HR59" s="41" t="s">
        <v>4068</v>
      </c>
      <c r="HS59" s="41" t="s">
        <v>4069</v>
      </c>
      <c r="HT59" s="41"/>
      <c r="HU59" s="41" t="s">
        <v>4070</v>
      </c>
      <c r="HV59" s="41" t="s">
        <v>4071</v>
      </c>
      <c r="HW59" s="41" t="s">
        <v>4072</v>
      </c>
      <c r="HX59" s="41"/>
      <c r="HY59" s="41" t="s">
        <v>4073</v>
      </c>
      <c r="HZ59" s="41" t="s">
        <v>4074</v>
      </c>
      <c r="IA59" s="42" t="s">
        <v>4075</v>
      </c>
      <c r="IB59" s="42"/>
      <c r="IC59" s="42"/>
      <c r="ID59" s="42"/>
      <c r="IE59" s="42"/>
      <c r="IF59" s="42"/>
      <c r="IG59" t="s">
        <v>4076</v>
      </c>
      <c r="IH59" s="38" t="s">
        <v>932</v>
      </c>
    </row>
    <row r="60" spans="1:242" ht="15" customHeight="1" x14ac:dyDescent="0.25">
      <c r="A60" t="s">
        <v>4077</v>
      </c>
      <c r="B60" t="s">
        <v>3908</v>
      </c>
      <c r="C60" s="38" t="s">
        <v>4078</v>
      </c>
      <c r="D60" t="s">
        <v>3923</v>
      </c>
      <c r="E60" s="38" t="s">
        <v>4079</v>
      </c>
      <c r="F60" s="38" t="s">
        <v>897</v>
      </c>
      <c r="G60" s="38" t="s">
        <v>697</v>
      </c>
      <c r="H60" s="38" t="s">
        <v>4080</v>
      </c>
      <c r="I60" s="38" t="s">
        <v>4081</v>
      </c>
      <c r="J60" s="38">
        <v>3</v>
      </c>
      <c r="K60" s="38">
        <v>4</v>
      </c>
      <c r="L60" s="38" t="s">
        <v>548</v>
      </c>
      <c r="M60" s="38">
        <v>1</v>
      </c>
      <c r="N60" s="38">
        <v>4</v>
      </c>
      <c r="O60" s="38" t="s">
        <v>667</v>
      </c>
      <c r="P60" s="38" t="s">
        <v>550</v>
      </c>
      <c r="Q60" s="38" t="s">
        <v>4046</v>
      </c>
      <c r="R60" s="38" t="s">
        <v>4047</v>
      </c>
      <c r="S60" s="38" t="s">
        <v>556</v>
      </c>
      <c r="T60" s="38" t="s">
        <v>4048</v>
      </c>
      <c r="U60" s="38" t="s">
        <v>555</v>
      </c>
      <c r="V60" s="38" t="s">
        <v>556</v>
      </c>
      <c r="W60" s="38" t="s">
        <v>556</v>
      </c>
      <c r="X60" s="38" t="s">
        <v>556</v>
      </c>
      <c r="Y60" s="38" t="s">
        <v>941</v>
      </c>
      <c r="Z60" s="38" t="s">
        <v>558</v>
      </c>
      <c r="AA60" s="38" t="s">
        <v>559</v>
      </c>
      <c r="AB60" s="38" t="s">
        <v>560</v>
      </c>
      <c r="AC60" s="38" t="s">
        <v>559</v>
      </c>
      <c r="AD60" s="38" t="s">
        <v>559</v>
      </c>
      <c r="AE60" s="38">
        <v>100</v>
      </c>
      <c r="AF60" s="38" t="s">
        <v>66</v>
      </c>
      <c r="AG60" s="38" t="s">
        <v>561</v>
      </c>
      <c r="AH60" s="38">
        <v>96</v>
      </c>
      <c r="AI60" s="38">
        <v>24</v>
      </c>
      <c r="AJ60" s="38">
        <v>24</v>
      </c>
      <c r="AK60" s="38">
        <v>24</v>
      </c>
      <c r="AL60" s="38">
        <v>24</v>
      </c>
      <c r="AM60" s="38">
        <v>24</v>
      </c>
      <c r="AN60" s="38" t="s">
        <v>4049</v>
      </c>
      <c r="AO60" s="38">
        <v>24</v>
      </c>
      <c r="AP60" s="38" t="s">
        <v>4050</v>
      </c>
      <c r="AQ60" s="38">
        <v>24</v>
      </c>
      <c r="AR60" s="38" t="s">
        <v>4082</v>
      </c>
      <c r="AS60" s="38"/>
      <c r="AT60" s="38"/>
      <c r="AU60" s="39">
        <v>44299</v>
      </c>
      <c r="AV60" s="39">
        <v>44392</v>
      </c>
      <c r="AW60" s="39">
        <v>44482</v>
      </c>
      <c r="AX60" s="39"/>
      <c r="AY60" s="38" t="s">
        <v>72</v>
      </c>
      <c r="AZ60" s="38" t="s">
        <v>72</v>
      </c>
      <c r="BA60" s="38" t="s">
        <v>72</v>
      </c>
      <c r="BB60" s="38"/>
      <c r="BC60" s="38" t="s">
        <v>72</v>
      </c>
      <c r="BD60" s="38" t="s">
        <v>72</v>
      </c>
      <c r="BE60" s="38"/>
      <c r="BF60" s="38"/>
      <c r="BG60" s="38" t="s">
        <v>3965</v>
      </c>
      <c r="BH60" s="38" t="s">
        <v>4083</v>
      </c>
      <c r="BI60" s="38"/>
      <c r="BJ60" s="38"/>
      <c r="BK60" s="40">
        <f>IFERROR(IF(AI60=0,"",IF((AM60/AI60)&gt;1,1,(AM60/AI60))),"")</f>
        <v>1</v>
      </c>
      <c r="BL60" s="40">
        <f>IFERROR(IF(AJ60=0,"",IF((AO60/AJ60)&gt;1,1,(AO60/AJ60))),"")</f>
        <v>1</v>
      </c>
      <c r="BM60" s="40">
        <f>IFERROR(IF(AK60=0,"",IF((AQ60/AK60)&gt;1,1,(AQ60/AK60))),"")</f>
        <v>1</v>
      </c>
      <c r="BN60" s="40">
        <f>IFERROR(IF(AL60=0,"",IF((AS60/AL60)&gt;1,1,(AS60/AL60))),"")</f>
        <v>0</v>
      </c>
      <c r="BO60" s="40">
        <f>IFERROR(IF((AM60+AO60+AQ60+AS60)/AH60&gt;1,1,(AM60+AO60+AQ60+AS60)/AH60),"")</f>
        <v>0.75</v>
      </c>
      <c r="BP60" s="38" t="s">
        <v>4084</v>
      </c>
      <c r="BQ60" s="38" t="s">
        <v>4085</v>
      </c>
      <c r="BR60" s="38" t="s">
        <v>553</v>
      </c>
      <c r="BS60" s="38" t="s">
        <v>4086</v>
      </c>
      <c r="BT60" s="38" t="s">
        <v>555</v>
      </c>
      <c r="BU60" s="38" t="s">
        <v>553</v>
      </c>
      <c r="BV60" s="38" t="s">
        <v>553</v>
      </c>
      <c r="BW60" s="38" t="s">
        <v>556</v>
      </c>
      <c r="BX60" s="38" t="s">
        <v>679</v>
      </c>
      <c r="BY60" s="38" t="s">
        <v>558</v>
      </c>
      <c r="BZ60" s="38" t="s">
        <v>559</v>
      </c>
      <c r="CA60" s="38" t="s">
        <v>560</v>
      </c>
      <c r="CB60" s="38" t="s">
        <v>559</v>
      </c>
      <c r="CC60" s="38" t="s">
        <v>559</v>
      </c>
      <c r="CD60" s="38">
        <v>100</v>
      </c>
      <c r="CE60" s="38" t="s">
        <v>66</v>
      </c>
      <c r="CF60" s="38" t="s">
        <v>579</v>
      </c>
      <c r="CG60" s="38">
        <f>SUM(CH60:CK60)</f>
        <v>87</v>
      </c>
      <c r="CH60" s="38">
        <v>28</v>
      </c>
      <c r="CI60" s="38">
        <v>28</v>
      </c>
      <c r="CJ60" s="38">
        <v>30</v>
      </c>
      <c r="CK60" s="38">
        <v>1</v>
      </c>
      <c r="CL60" s="38">
        <v>28</v>
      </c>
      <c r="CM60" s="38" t="s">
        <v>4087</v>
      </c>
      <c r="CN60" s="38">
        <v>28</v>
      </c>
      <c r="CO60" s="38" t="s">
        <v>4088</v>
      </c>
      <c r="CP60" s="38">
        <v>30</v>
      </c>
      <c r="CQ60" s="38" t="s">
        <v>4089</v>
      </c>
      <c r="CR60" s="38"/>
      <c r="CS60" s="38"/>
      <c r="CT60" s="39">
        <v>44299</v>
      </c>
      <c r="CU60" s="39">
        <v>44392</v>
      </c>
      <c r="CV60" s="39">
        <v>44482</v>
      </c>
      <c r="CW60" s="39"/>
      <c r="CX60" s="38" t="s">
        <v>72</v>
      </c>
      <c r="CY60" s="38" t="s">
        <v>72</v>
      </c>
      <c r="CZ60" s="38" t="s">
        <v>72</v>
      </c>
      <c r="DA60" s="38"/>
      <c r="DB60" s="38" t="s">
        <v>72</v>
      </c>
      <c r="DC60" s="38" t="s">
        <v>72</v>
      </c>
      <c r="DD60" s="38"/>
      <c r="DE60" s="38"/>
      <c r="DF60" s="38" t="s">
        <v>4090</v>
      </c>
      <c r="DG60" s="38" t="s">
        <v>4091</v>
      </c>
      <c r="DH60" s="38"/>
      <c r="DI60" s="38"/>
      <c r="DJ60" s="40">
        <f>IFERROR(IF(CH60=0,"",IF((CL60/CH60)&gt;1,1,(CL60/CH60))),"")</f>
        <v>1</v>
      </c>
      <c r="DK60" s="40">
        <f>IFERROR(IF(CI60=0,"",IF((CN60/CI60)&gt;1,1,(CN60/CI60))),"")</f>
        <v>1</v>
      </c>
      <c r="DL60" s="40">
        <f>IFERROR(IF(CJ60=0,"",IF((CP60/CJ60)&gt;1,1,(CP60/CJ60))),"")</f>
        <v>1</v>
      </c>
      <c r="DM60" s="40">
        <f>IFERROR(IF(CK60=0,"",IF((CR60/CK60)&gt;1,1,(CR60/CK60))),"")</f>
        <v>0</v>
      </c>
      <c r="DN60" s="40">
        <f>IFERROR(IF((CL60+CN60+CP60+CR60)/CG60&gt;1,1,(CL60+CN60+CP60+CR60)/CG60),"")</f>
        <v>0.9885057471264368</v>
      </c>
      <c r="DO60" s="38" t="s">
        <v>4060</v>
      </c>
      <c r="DP60" s="38" t="s">
        <v>4047</v>
      </c>
      <c r="DQ60" s="38" t="s">
        <v>556</v>
      </c>
      <c r="DR60" s="38" t="s">
        <v>4062</v>
      </c>
      <c r="DS60" s="38" t="s">
        <v>555</v>
      </c>
      <c r="DT60" s="38" t="s">
        <v>553</v>
      </c>
      <c r="DU60" s="38" t="s">
        <v>553</v>
      </c>
      <c r="DV60" s="38" t="s">
        <v>556</v>
      </c>
      <c r="DW60" s="38" t="s">
        <v>576</v>
      </c>
      <c r="DX60" s="38" t="s">
        <v>558</v>
      </c>
      <c r="DY60" s="38" t="s">
        <v>559</v>
      </c>
      <c r="DZ60" s="38" t="s">
        <v>560</v>
      </c>
      <c r="EA60" s="38" t="s">
        <v>559</v>
      </c>
      <c r="EB60" s="38" t="s">
        <v>559</v>
      </c>
      <c r="EC60" s="38">
        <v>100</v>
      </c>
      <c r="ED60" s="38" t="s">
        <v>66</v>
      </c>
      <c r="EE60" s="38" t="s">
        <v>579</v>
      </c>
      <c r="EF60" s="38">
        <f>SUM(EG60:EJ60)</f>
        <v>64</v>
      </c>
      <c r="EG60" s="38">
        <v>25</v>
      </c>
      <c r="EH60" s="38">
        <v>14</v>
      </c>
      <c r="EI60" s="38">
        <v>25</v>
      </c>
      <c r="EJ60" s="38">
        <v>0</v>
      </c>
      <c r="EK60" s="38">
        <v>25</v>
      </c>
      <c r="EL60" s="38" t="s">
        <v>4063</v>
      </c>
      <c r="EM60" s="38">
        <v>14</v>
      </c>
      <c r="EN60" s="38" t="s">
        <v>4064</v>
      </c>
      <c r="EO60" s="38">
        <v>25</v>
      </c>
      <c r="EP60" s="38" t="s">
        <v>4065</v>
      </c>
      <c r="EQ60" s="38"/>
      <c r="ER60" s="38"/>
      <c r="ES60" s="39">
        <v>44299</v>
      </c>
      <c r="ET60" s="39">
        <v>44392</v>
      </c>
      <c r="EU60" s="39">
        <v>44482</v>
      </c>
      <c r="EV60" s="39"/>
      <c r="EW60" s="38" t="s">
        <v>72</v>
      </c>
      <c r="EX60" s="38" t="s">
        <v>72</v>
      </c>
      <c r="EY60" s="38" t="s">
        <v>72</v>
      </c>
      <c r="EZ60" s="38"/>
      <c r="FA60" s="38" t="s">
        <v>72</v>
      </c>
      <c r="FB60" s="38" t="s">
        <v>72</v>
      </c>
      <c r="FC60" s="38"/>
      <c r="FD60" s="38"/>
      <c r="FE60" s="38" t="s">
        <v>4092</v>
      </c>
      <c r="FF60" s="38" t="s">
        <v>4093</v>
      </c>
      <c r="FG60" s="38"/>
      <c r="FH60" s="38"/>
      <c r="FI60" s="40">
        <f>IFERROR(IF(EG60=0,"",IF((EK60/EG60)&gt;1,1,(EK60/EG60))),"")</f>
        <v>1</v>
      </c>
      <c r="FJ60" s="40">
        <f>IFERROR(IF(EH60=0,"",IF((EM60/EH60)&gt;1,1,(EM60/EH60))),"")</f>
        <v>1</v>
      </c>
      <c r="FK60" s="40">
        <f>IFERROR(IF(EI60=0,"",IF((EO60/EI60)&gt;1,1,(EO60/EI60))),"")</f>
        <v>1</v>
      </c>
      <c r="FL60" s="40" t="str">
        <f>IFERROR(IF(EJ60=0,"",IF((EQ60/EJ60)&gt;1,1,(EQ60/EJ60))),"")</f>
        <v/>
      </c>
      <c r="FM60" s="40">
        <f>IFERROR(IF((EK60+EM60+EO60+EQ60)/EF60&gt;1,1,(EK60+EM60+EO60+EQ60)/EF60),"")</f>
        <v>1</v>
      </c>
      <c r="FN60" s="38" t="s">
        <v>4094</v>
      </c>
      <c r="FO60" s="38" t="s">
        <v>4085</v>
      </c>
      <c r="FP60" s="38" t="s">
        <v>553</v>
      </c>
      <c r="FQ60" s="38" t="s">
        <v>4095</v>
      </c>
      <c r="FR60" s="38" t="s">
        <v>555</v>
      </c>
      <c r="FS60" s="38" t="s">
        <v>553</v>
      </c>
      <c r="FT60" s="38" t="s">
        <v>553</v>
      </c>
      <c r="FU60" s="38" t="s">
        <v>556</v>
      </c>
      <c r="FV60" s="38" t="s">
        <v>576</v>
      </c>
      <c r="FW60" s="38" t="s">
        <v>558</v>
      </c>
      <c r="FX60" s="38" t="s">
        <v>559</v>
      </c>
      <c r="FY60" s="38" t="s">
        <v>560</v>
      </c>
      <c r="FZ60" s="38" t="s">
        <v>559</v>
      </c>
      <c r="GA60" s="38" t="s">
        <v>559</v>
      </c>
      <c r="GB60" s="38">
        <v>100</v>
      </c>
      <c r="GC60" s="38" t="s">
        <v>66</v>
      </c>
      <c r="GD60" s="38" t="s">
        <v>579</v>
      </c>
      <c r="GE60" s="38">
        <f>SUM(GF60:GI60)</f>
        <v>40</v>
      </c>
      <c r="GF60" s="38">
        <v>12</v>
      </c>
      <c r="GG60" s="38">
        <v>13</v>
      </c>
      <c r="GH60" s="38">
        <v>15</v>
      </c>
      <c r="GI60" s="38">
        <v>0</v>
      </c>
      <c r="GJ60" s="38">
        <v>12</v>
      </c>
      <c r="GK60" s="38" t="s">
        <v>4096</v>
      </c>
      <c r="GL60" s="38">
        <v>13</v>
      </c>
      <c r="GM60" s="38" t="s">
        <v>4097</v>
      </c>
      <c r="GN60" s="38">
        <v>15</v>
      </c>
      <c r="GO60" s="38" t="s">
        <v>4098</v>
      </c>
      <c r="GP60" s="38"/>
      <c r="GQ60" s="38"/>
      <c r="GR60" s="39">
        <v>44299</v>
      </c>
      <c r="GS60" s="39">
        <v>44392</v>
      </c>
      <c r="GT60" s="39">
        <v>44482</v>
      </c>
      <c r="GU60" s="39"/>
      <c r="GV60" s="38" t="s">
        <v>72</v>
      </c>
      <c r="GW60" s="38" t="s">
        <v>72</v>
      </c>
      <c r="GX60" s="38" t="s">
        <v>72</v>
      </c>
      <c r="GY60" s="38"/>
      <c r="GZ60" s="38" t="s">
        <v>72</v>
      </c>
      <c r="HA60" s="38" t="s">
        <v>72</v>
      </c>
      <c r="HB60" s="38"/>
      <c r="HC60" s="38"/>
      <c r="HD60" s="38" t="s">
        <v>4099</v>
      </c>
      <c r="HE60" s="38" t="s">
        <v>4100</v>
      </c>
      <c r="HF60" s="38"/>
      <c r="HG60" s="38"/>
      <c r="HH60" s="40">
        <f>IFERROR(IF(GF60=0,"",IF((GJ60/GF60)&gt;1,1,(GJ60/GF60))),"")</f>
        <v>1</v>
      </c>
      <c r="HI60" s="40">
        <f>IFERROR(IF(GG60=0,"",IF((GL60/GG60)&gt;1,1,(GL60/GG60))),"")</f>
        <v>1</v>
      </c>
      <c r="HJ60" s="40">
        <f>IFERROR(IF(GH60=0,"",IF((GN60/GH60)&gt;1,1,(GN60/GH60))),"")</f>
        <v>1</v>
      </c>
      <c r="HK60" s="40" t="str">
        <f>IFERROR(IF(GI60=0,"",IF((GP60/GI60)&gt;1,1,(GP60/GI60))),"")</f>
        <v/>
      </c>
      <c r="HL60" s="40">
        <f>IFERROR(IF((GJ60+GL60+GN60+GP60)/GE60&gt;1,1,(GJ60+GL60+GN60+GP60)/GE60),"")</f>
        <v>1</v>
      </c>
      <c r="HM60" s="38"/>
      <c r="HN60" s="38"/>
      <c r="HO60" s="38">
        <f>IF(Q60&lt;&gt;"",1,0)+IF(BP60&lt;&gt;"",1,0)+IF(DO60&lt;&gt;"",1,0)+IF(FN60&lt;&gt;"",1,0)</f>
        <v>4</v>
      </c>
      <c r="HP60" s="38"/>
      <c r="HQ60" s="41" t="s">
        <v>4101</v>
      </c>
      <c r="HR60" s="41" t="s">
        <v>4102</v>
      </c>
      <c r="HS60" s="41" t="s">
        <v>4103</v>
      </c>
      <c r="HT60" s="41"/>
      <c r="HU60" s="41" t="s">
        <v>4104</v>
      </c>
      <c r="HV60" s="41" t="s">
        <v>4105</v>
      </c>
      <c r="HW60" s="42" t="s">
        <v>4075</v>
      </c>
      <c r="HX60" s="41"/>
      <c r="HY60" s="41" t="s">
        <v>4106</v>
      </c>
      <c r="HZ60" s="41" t="s">
        <v>4107</v>
      </c>
      <c r="IA60" s="42" t="s">
        <v>4075</v>
      </c>
      <c r="IB60" s="42"/>
      <c r="IC60" s="42"/>
      <c r="ID60" s="42"/>
      <c r="IE60" s="42"/>
      <c r="IF60" s="42"/>
      <c r="IG60" t="s">
        <v>4108</v>
      </c>
      <c r="IH60" s="38" t="s">
        <v>978</v>
      </c>
    </row>
    <row r="61" spans="1:242" ht="15" customHeight="1" x14ac:dyDescent="0.25">
      <c r="A61" t="s">
        <v>4109</v>
      </c>
      <c r="B61" t="s">
        <v>3908</v>
      </c>
      <c r="C61" s="38" t="s">
        <v>2886</v>
      </c>
      <c r="D61" t="s">
        <v>3923</v>
      </c>
      <c r="E61" s="38" t="s">
        <v>632</v>
      </c>
      <c r="F61" s="38" t="s">
        <v>981</v>
      </c>
      <c r="G61" s="38" t="s">
        <v>633</v>
      </c>
      <c r="H61" s="38" t="s">
        <v>4110</v>
      </c>
      <c r="I61" s="38" t="s">
        <v>4111</v>
      </c>
      <c r="J61" s="38">
        <v>3</v>
      </c>
      <c r="K61" s="38">
        <v>4</v>
      </c>
      <c r="L61" s="38" t="s">
        <v>548</v>
      </c>
      <c r="M61" s="38">
        <v>2</v>
      </c>
      <c r="N61" s="38">
        <v>3</v>
      </c>
      <c r="O61" s="38" t="s">
        <v>549</v>
      </c>
      <c r="P61" s="38" t="s">
        <v>550</v>
      </c>
      <c r="Q61" s="38" t="s">
        <v>4112</v>
      </c>
      <c r="R61" s="38" t="s">
        <v>4113</v>
      </c>
      <c r="S61" s="38" t="s">
        <v>553</v>
      </c>
      <c r="T61" s="38" t="s">
        <v>4114</v>
      </c>
      <c r="U61" s="38" t="s">
        <v>555</v>
      </c>
      <c r="V61" s="38" t="s">
        <v>556</v>
      </c>
      <c r="W61" s="38" t="s">
        <v>556</v>
      </c>
      <c r="X61" s="38" t="s">
        <v>556</v>
      </c>
      <c r="Y61" s="38" t="s">
        <v>610</v>
      </c>
      <c r="Z61" s="38" t="s">
        <v>558</v>
      </c>
      <c r="AA61" s="38" t="s">
        <v>559</v>
      </c>
      <c r="AB61" s="38" t="s">
        <v>560</v>
      </c>
      <c r="AC61" s="38" t="s">
        <v>559</v>
      </c>
      <c r="AD61" s="38" t="s">
        <v>559</v>
      </c>
      <c r="AE61" s="38">
        <v>100</v>
      </c>
      <c r="AF61" s="38" t="s">
        <v>66</v>
      </c>
      <c r="AG61" s="38" t="s">
        <v>579</v>
      </c>
      <c r="AH61" s="38">
        <f>SUM(AI61:AL61)</f>
        <v>48</v>
      </c>
      <c r="AI61" s="38">
        <v>9</v>
      </c>
      <c r="AJ61" s="38">
        <v>34</v>
      </c>
      <c r="AK61" s="38">
        <v>5</v>
      </c>
      <c r="AL61" s="38">
        <v>0</v>
      </c>
      <c r="AM61" s="38">
        <v>9</v>
      </c>
      <c r="AN61" s="38" t="s">
        <v>4115</v>
      </c>
      <c r="AO61" s="38">
        <v>34</v>
      </c>
      <c r="AP61" s="38" t="s">
        <v>4116</v>
      </c>
      <c r="AQ61" s="38">
        <v>5</v>
      </c>
      <c r="AR61" s="38" t="s">
        <v>4117</v>
      </c>
      <c r="AS61" s="38"/>
      <c r="AT61" s="38"/>
      <c r="AU61" s="39">
        <v>44299</v>
      </c>
      <c r="AV61" s="39">
        <v>44392</v>
      </c>
      <c r="AW61" s="39">
        <v>44480</v>
      </c>
      <c r="AX61" s="39"/>
      <c r="AY61" s="38" t="s">
        <v>72</v>
      </c>
      <c r="AZ61" s="38" t="s">
        <v>72</v>
      </c>
      <c r="BA61" s="38" t="s">
        <v>72</v>
      </c>
      <c r="BB61" s="38"/>
      <c r="BC61" s="38" t="s">
        <v>72</v>
      </c>
      <c r="BD61" s="38" t="s">
        <v>72</v>
      </c>
      <c r="BE61" s="38"/>
      <c r="BF61" s="38"/>
      <c r="BG61" s="38" t="s">
        <v>3974</v>
      </c>
      <c r="BH61" s="38" t="s">
        <v>4118</v>
      </c>
      <c r="BI61" s="38"/>
      <c r="BJ61" s="38"/>
      <c r="BK61" s="40">
        <f>IFERROR(IF(AI61=0,"",IF((AM61/AI61)&gt;1,1,(AM61/AI61))),"")</f>
        <v>1</v>
      </c>
      <c r="BL61" s="40">
        <f>IFERROR(IF(AJ61=0,"",IF((AO61/AJ61)&gt;1,1,(AO61/AJ61))),"")</f>
        <v>1</v>
      </c>
      <c r="BM61" s="40">
        <f>IFERROR(IF(AK61=0,"",IF((AQ61/AK61)&gt;1,1,(AQ61/AK61))),"")</f>
        <v>1</v>
      </c>
      <c r="BN61" s="40" t="str">
        <f>IFERROR(IF(AL61=0,"",IF((AS61/AL61)&gt;1,1,(AS61/AL61))),"")</f>
        <v/>
      </c>
      <c r="BO61" s="40">
        <f>IFERROR(IF((AM61+AO61+AQ61+AS61)/AH61&gt;1,1,(AM61+AO61+AQ61+AS61)/AH61),"")</f>
        <v>1</v>
      </c>
      <c r="BP61" s="38" t="s">
        <v>4119</v>
      </c>
      <c r="BQ61" s="38" t="s">
        <v>4120</v>
      </c>
      <c r="BR61" s="38" t="s">
        <v>553</v>
      </c>
      <c r="BS61" s="38" t="s">
        <v>4121</v>
      </c>
      <c r="BT61" s="38" t="s">
        <v>555</v>
      </c>
      <c r="BU61" s="38" t="s">
        <v>553</v>
      </c>
      <c r="BV61" s="38" t="s">
        <v>556</v>
      </c>
      <c r="BW61" s="38" t="s">
        <v>556</v>
      </c>
      <c r="BX61" s="38" t="s">
        <v>610</v>
      </c>
      <c r="BY61" s="38" t="s">
        <v>558</v>
      </c>
      <c r="BZ61" s="38" t="s">
        <v>856</v>
      </c>
      <c r="CA61" s="38" t="s">
        <v>560</v>
      </c>
      <c r="CB61" s="38" t="s">
        <v>559</v>
      </c>
      <c r="CC61" s="38" t="s">
        <v>856</v>
      </c>
      <c r="CD61" s="38">
        <v>0</v>
      </c>
      <c r="CE61" s="38" t="s">
        <v>66</v>
      </c>
      <c r="CF61" s="38" t="s">
        <v>579</v>
      </c>
      <c r="CG61" s="38">
        <f>SUM(CH61:CK61)</f>
        <v>10</v>
      </c>
      <c r="CH61" s="38">
        <v>2</v>
      </c>
      <c r="CI61" s="38">
        <v>2</v>
      </c>
      <c r="CJ61" s="38">
        <v>6</v>
      </c>
      <c r="CK61" s="38">
        <v>0</v>
      </c>
      <c r="CL61" s="38">
        <v>2</v>
      </c>
      <c r="CM61" s="38" t="s">
        <v>4122</v>
      </c>
      <c r="CN61" s="38">
        <v>2</v>
      </c>
      <c r="CO61" s="38" t="s">
        <v>4123</v>
      </c>
      <c r="CP61" s="38">
        <v>6</v>
      </c>
      <c r="CQ61" s="38" t="s">
        <v>4124</v>
      </c>
      <c r="CR61" s="38"/>
      <c r="CS61" s="38"/>
      <c r="CT61" s="39">
        <v>44299</v>
      </c>
      <c r="CU61" s="39">
        <v>44392</v>
      </c>
      <c r="CV61" s="39">
        <v>44480</v>
      </c>
      <c r="CW61" s="39"/>
      <c r="CX61" s="38" t="s">
        <v>72</v>
      </c>
      <c r="CY61" s="38" t="s">
        <v>72</v>
      </c>
      <c r="CZ61" s="38" t="s">
        <v>72</v>
      </c>
      <c r="DA61" s="38"/>
      <c r="DB61" s="38" t="s">
        <v>72</v>
      </c>
      <c r="DC61" s="38" t="s">
        <v>72</v>
      </c>
      <c r="DD61" s="38"/>
      <c r="DE61" s="38"/>
      <c r="DF61" s="38" t="s">
        <v>4125</v>
      </c>
      <c r="DG61" s="38" t="s">
        <v>4126</v>
      </c>
      <c r="DH61" s="38"/>
      <c r="DI61" s="38"/>
      <c r="DJ61" s="40">
        <f>IFERROR(IF(CH61=0,"",IF((CL61/CH61)&gt;1,1,(CL61/CH61))),"")</f>
        <v>1</v>
      </c>
      <c r="DK61" s="40">
        <f>IFERROR(IF(CI61=0,"",IF((CN61/CI61)&gt;1,1,(CN61/CI61))),"")</f>
        <v>1</v>
      </c>
      <c r="DL61" s="40">
        <f>IFERROR(IF(CJ61=0,"",IF((CP61/CJ61)&gt;1,1,(CP61/CJ61))),"")</f>
        <v>1</v>
      </c>
      <c r="DM61" s="40" t="str">
        <f>IFERROR(IF(CK61=0,"",IF((CR61/CK61)&gt;1,1,(CR61/CK61))),"")</f>
        <v/>
      </c>
      <c r="DN61" s="40">
        <f>IFERROR(IF((CL61+CN61+CP61+CR61)/CG61&gt;1,1,(CL61+CN61+CP61+CR61)/CG61),"")</f>
        <v>1</v>
      </c>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9">
        <v>44299</v>
      </c>
      <c r="ET61" s="39">
        <v>44392</v>
      </c>
      <c r="EU61" s="39">
        <v>44480</v>
      </c>
      <c r="EV61" s="39"/>
      <c r="EW61" s="38"/>
      <c r="EX61" s="38"/>
      <c r="EY61" s="38"/>
      <c r="EZ61" s="38"/>
      <c r="FA61" s="38"/>
      <c r="FB61" s="38"/>
      <c r="FC61" s="38"/>
      <c r="FD61" s="38"/>
      <c r="FE61" s="38"/>
      <c r="FF61" s="38"/>
      <c r="FG61" s="38"/>
      <c r="FH61" s="38"/>
      <c r="FI61" s="40" t="str">
        <f>IFERROR(IF(EG61=0,"",IF((EK61/EG61)&gt;1,1,(EK61/EG61))),"")</f>
        <v/>
      </c>
      <c r="FJ61" s="40" t="str">
        <f>IFERROR(IF(EH61=0,"",IF((EM61/EH61)&gt;1,1,(EM61/EH61))),"")</f>
        <v/>
      </c>
      <c r="FK61" s="40" t="str">
        <f>IFERROR(IF(EI61=0,"",IF((EO61/EI61)&gt;1,1,(EO61/EI61))),"")</f>
        <v/>
      </c>
      <c r="FL61" s="40" t="str">
        <f>IFERROR(IF(EJ61=0,"",IF((EQ61/EJ61)&gt;1,1,(EQ61/EJ61))),"")</f>
        <v/>
      </c>
      <c r="FM61" s="40" t="str">
        <f>IFERROR(IF((EK61+EM61+EO61+EQ61)/EF61&gt;1,1,(EK61+EM61+EO61+EQ61)/EF61),"")</f>
        <v/>
      </c>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9">
        <v>44299</v>
      </c>
      <c r="GS61" s="39">
        <v>44392</v>
      </c>
      <c r="GT61" s="39">
        <v>44480</v>
      </c>
      <c r="GU61" s="39"/>
      <c r="GV61" s="38"/>
      <c r="GW61" s="38"/>
      <c r="GX61" s="38"/>
      <c r="GY61" s="38"/>
      <c r="GZ61" s="38"/>
      <c r="HA61" s="38"/>
      <c r="HB61" s="38"/>
      <c r="HC61" s="38"/>
      <c r="HD61" s="38"/>
      <c r="HE61" s="38"/>
      <c r="HF61" s="38"/>
      <c r="HG61" s="38"/>
      <c r="HH61" s="40" t="str">
        <f>IFERROR(IF(GF61=0,"",IF((GJ61/GF61)&gt;1,1,(GJ61/GF61))),"")</f>
        <v/>
      </c>
      <c r="HI61" s="40" t="str">
        <f>IFERROR(IF(GG61=0,"",IF((GL61/GG61)&gt;1,1,(GL61/GG61))),"")</f>
        <v/>
      </c>
      <c r="HJ61" s="40" t="str">
        <f>IFERROR(IF(GH61=0,"",IF((GN61/GH61)&gt;1,1,(GN61/GH61))),"")</f>
        <v/>
      </c>
      <c r="HK61" s="40" t="str">
        <f>IFERROR(IF(GI61=0,"",IF((GP61/GI61)&gt;1,1,(GP61/GI61))),"")</f>
        <v/>
      </c>
      <c r="HL61" s="40" t="str">
        <f>IFERROR(IF((GJ61+GL61+GN61+GP61)/GE61&gt;1,1,(GJ61+GL61+GN61+GP61)/GE61),"")</f>
        <v/>
      </c>
      <c r="HM61" s="38"/>
      <c r="HN61" s="38"/>
      <c r="HO61" s="38">
        <f>IF(Q61&lt;&gt;"",1,0)+IF(BP61&lt;&gt;"",1,0)+IF(DO61&lt;&gt;"",1,0)+IF(FN61&lt;&gt;"",1,0)</f>
        <v>2</v>
      </c>
      <c r="HP61" s="38" t="s">
        <v>4127</v>
      </c>
      <c r="HQ61" s="41" t="s">
        <v>4128</v>
      </c>
      <c r="HR61" s="41" t="s">
        <v>4129</v>
      </c>
      <c r="HS61" s="41" t="s">
        <v>4130</v>
      </c>
      <c r="HT61" s="41"/>
      <c r="HU61" s="41" t="s">
        <v>4131</v>
      </c>
      <c r="HV61" s="41" t="s">
        <v>4132</v>
      </c>
      <c r="HW61" s="41" t="s">
        <v>4133</v>
      </c>
      <c r="HX61" s="41"/>
      <c r="HY61" s="41"/>
      <c r="HZ61" s="41"/>
      <c r="IA61" s="42"/>
      <c r="IB61" s="42"/>
      <c r="IC61" s="42"/>
      <c r="ID61" s="42"/>
      <c r="IE61" s="42"/>
      <c r="IF61" s="42"/>
      <c r="IG61" t="s">
        <v>4134</v>
      </c>
      <c r="IH61" s="38" t="s">
        <v>996</v>
      </c>
    </row>
    <row r="62" spans="1:242" ht="15" customHeight="1" x14ac:dyDescent="0.25">
      <c r="A62" t="s">
        <v>4384</v>
      </c>
      <c r="B62" t="s">
        <v>4135</v>
      </c>
      <c r="C62" s="38" t="s">
        <v>4385</v>
      </c>
      <c r="D62" t="s">
        <v>4258</v>
      </c>
      <c r="E62" s="38" t="s">
        <v>598</v>
      </c>
      <c r="F62" s="38" t="s">
        <v>897</v>
      </c>
      <c r="G62" s="38" t="s">
        <v>2462</v>
      </c>
      <c r="H62" s="38" t="s">
        <v>4386</v>
      </c>
      <c r="I62" s="38" t="s">
        <v>4387</v>
      </c>
      <c r="J62" s="38">
        <v>3</v>
      </c>
      <c r="K62" s="38">
        <v>4</v>
      </c>
      <c r="L62" s="38" t="s">
        <v>548</v>
      </c>
      <c r="M62" s="38">
        <v>2</v>
      </c>
      <c r="N62" s="38">
        <v>3</v>
      </c>
      <c r="O62" s="38" t="s">
        <v>549</v>
      </c>
      <c r="P62" s="38" t="s">
        <v>550</v>
      </c>
      <c r="Q62" s="38" t="s">
        <v>4388</v>
      </c>
      <c r="R62" s="38" t="s">
        <v>4389</v>
      </c>
      <c r="S62" s="38" t="s">
        <v>553</v>
      </c>
      <c r="T62" s="38" t="s">
        <v>4390</v>
      </c>
      <c r="U62" s="38" t="s">
        <v>575</v>
      </c>
      <c r="V62" s="38" t="s">
        <v>556</v>
      </c>
      <c r="W62" s="38" t="s">
        <v>556</v>
      </c>
      <c r="X62" s="38" t="s">
        <v>556</v>
      </c>
      <c r="Y62" s="38" t="s">
        <v>846</v>
      </c>
      <c r="Z62" s="38" t="s">
        <v>558</v>
      </c>
      <c r="AA62" s="38" t="s">
        <v>578</v>
      </c>
      <c r="AB62" s="38" t="s">
        <v>560</v>
      </c>
      <c r="AC62" s="38" t="s">
        <v>559</v>
      </c>
      <c r="AD62" s="38" t="s">
        <v>578</v>
      </c>
      <c r="AE62" s="38">
        <v>50</v>
      </c>
      <c r="AF62" s="38" t="s">
        <v>66</v>
      </c>
      <c r="AG62" s="38" t="s">
        <v>553</v>
      </c>
      <c r="AH62" s="38">
        <f>SUM(AI62:AL62)</f>
        <v>12</v>
      </c>
      <c r="AI62" s="38">
        <v>3</v>
      </c>
      <c r="AJ62" s="38">
        <v>3</v>
      </c>
      <c r="AK62" s="38">
        <v>3</v>
      </c>
      <c r="AL62" s="38">
        <v>3</v>
      </c>
      <c r="AM62" s="38">
        <v>3</v>
      </c>
      <c r="AN62" s="38" t="s">
        <v>4391</v>
      </c>
      <c r="AO62" s="38">
        <v>3</v>
      </c>
      <c r="AP62" s="38" t="s">
        <v>4392</v>
      </c>
      <c r="AQ62" s="38">
        <v>3</v>
      </c>
      <c r="AR62" s="38" t="s">
        <v>4393</v>
      </c>
      <c r="AS62" s="38"/>
      <c r="AT62" s="38"/>
      <c r="AU62" s="39">
        <v>44299</v>
      </c>
      <c r="AV62" s="39">
        <v>44389</v>
      </c>
      <c r="AW62" s="39">
        <v>44481</v>
      </c>
      <c r="AX62" s="39"/>
      <c r="AY62" s="38" t="s">
        <v>72</v>
      </c>
      <c r="AZ62" s="38" t="s">
        <v>72</v>
      </c>
      <c r="BA62" s="38" t="s">
        <v>72</v>
      </c>
      <c r="BB62" s="38"/>
      <c r="BC62" s="38" t="s">
        <v>72</v>
      </c>
      <c r="BD62" s="38" t="s">
        <v>72</v>
      </c>
      <c r="BE62" s="38"/>
      <c r="BF62" s="38"/>
      <c r="BG62" s="38" t="s">
        <v>4366</v>
      </c>
      <c r="BH62" s="38" t="s">
        <v>4394</v>
      </c>
      <c r="BI62" s="38"/>
      <c r="BJ62" s="38"/>
      <c r="BK62" s="40">
        <f>IFERROR(IF(AI62=0,"",IF((AM62/AI62)&gt;1,1,(AM62/AI62))),"")</f>
        <v>1</v>
      </c>
      <c r="BL62" s="40">
        <f>IFERROR(IF(AJ62=0,"",IF((AO62/AJ62)&gt;1,1,(AO62/AJ62))),"")</f>
        <v>1</v>
      </c>
      <c r="BM62" s="40">
        <f>IFERROR(IF(AK62=0,"",IF((AQ62/AK62)&gt;1,1,(AQ62/AK62))),"")</f>
        <v>1</v>
      </c>
      <c r="BN62" s="40">
        <f>IFERROR(IF(AL62=0,"",IF((AS62/AL62)&gt;1,1,(AS62/AL62))),"")</f>
        <v>0</v>
      </c>
      <c r="BO62" s="40">
        <f>IFERROR(IF((AM62+AO62+AQ62+AS62)/AH62&gt;1,1,(AM62+AO62+AQ62+AS62)/AH62),"")</f>
        <v>0.75</v>
      </c>
      <c r="BP62" s="38" t="s">
        <v>4395</v>
      </c>
      <c r="BQ62" s="38" t="s">
        <v>4396</v>
      </c>
      <c r="BR62" s="38" t="s">
        <v>553</v>
      </c>
      <c r="BS62" s="38" t="s">
        <v>4397</v>
      </c>
      <c r="BT62" s="38" t="s">
        <v>555</v>
      </c>
      <c r="BU62" s="38" t="s">
        <v>556</v>
      </c>
      <c r="BV62" s="38" t="s">
        <v>556</v>
      </c>
      <c r="BW62" s="38" t="s">
        <v>556</v>
      </c>
      <c r="BX62" s="38" t="s">
        <v>941</v>
      </c>
      <c r="BY62" s="38" t="s">
        <v>558</v>
      </c>
      <c r="BZ62" s="38" t="s">
        <v>559</v>
      </c>
      <c r="CA62" s="38" t="s">
        <v>560</v>
      </c>
      <c r="CB62" s="38" t="s">
        <v>559</v>
      </c>
      <c r="CC62" s="38" t="s">
        <v>559</v>
      </c>
      <c r="CD62" s="38">
        <v>100</v>
      </c>
      <c r="CE62" s="38" t="s">
        <v>66</v>
      </c>
      <c r="CF62" s="38" t="s">
        <v>553</v>
      </c>
      <c r="CG62" s="38">
        <f>SUM(CH62:CK62)</f>
        <v>48</v>
      </c>
      <c r="CH62" s="38">
        <v>12</v>
      </c>
      <c r="CI62" s="38">
        <v>12</v>
      </c>
      <c r="CJ62" s="38">
        <v>12</v>
      </c>
      <c r="CK62" s="38">
        <v>12</v>
      </c>
      <c r="CL62" s="38">
        <v>12</v>
      </c>
      <c r="CM62" s="38" t="s">
        <v>4398</v>
      </c>
      <c r="CN62" s="38">
        <v>13</v>
      </c>
      <c r="CO62" s="38" t="s">
        <v>4399</v>
      </c>
      <c r="CP62" s="38">
        <v>15</v>
      </c>
      <c r="CQ62" s="38" t="s">
        <v>4400</v>
      </c>
      <c r="CR62" s="38"/>
      <c r="CS62" s="38"/>
      <c r="CT62" s="39">
        <v>44299</v>
      </c>
      <c r="CU62" s="39">
        <v>44389</v>
      </c>
      <c r="CV62" s="39">
        <v>44481</v>
      </c>
      <c r="CW62" s="39"/>
      <c r="CX62" s="38" t="s">
        <v>72</v>
      </c>
      <c r="CY62" s="38" t="s">
        <v>72</v>
      </c>
      <c r="CZ62" s="38" t="s">
        <v>72</v>
      </c>
      <c r="DA62" s="38"/>
      <c r="DB62" s="38" t="s">
        <v>72</v>
      </c>
      <c r="DC62" s="38" t="s">
        <v>72</v>
      </c>
      <c r="DD62" s="38"/>
      <c r="DE62" s="38"/>
      <c r="DF62" s="38" t="s">
        <v>4401</v>
      </c>
      <c r="DG62" s="38" t="s">
        <v>4402</v>
      </c>
      <c r="DH62" s="38"/>
      <c r="DI62" s="38"/>
      <c r="DJ62" s="40">
        <f>IFERROR(IF(CH62=0,"",IF((CL62/CH62)&gt;1,1,(CL62/CH62))),"")</f>
        <v>1</v>
      </c>
      <c r="DK62" s="40">
        <f>IFERROR(IF(CI62=0,"",IF((CN62/CI62)&gt;1,1,(CN62/CI62))),"")</f>
        <v>1</v>
      </c>
      <c r="DL62" s="40">
        <f>IFERROR(IF(CJ62=0,"",IF((CP62/CJ62)&gt;1,1,(CP62/CJ62))),"")</f>
        <v>1</v>
      </c>
      <c r="DM62" s="40">
        <f>IFERROR(IF(CK62=0,"",IF((CR62/CK62)&gt;1,1,(CR62/CK62))),"")</f>
        <v>0</v>
      </c>
      <c r="DN62" s="40">
        <f>IFERROR(IF((CL62+CN62+CP62+CR62)/CG62&gt;1,1,(CL62+CN62+CP62+CR62)/CG62),"")</f>
        <v>0.83333333333333337</v>
      </c>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9">
        <v>44299</v>
      </c>
      <c r="ET62" s="39">
        <v>44389</v>
      </c>
      <c r="EU62" s="39">
        <v>44481</v>
      </c>
      <c r="EV62" s="39"/>
      <c r="EW62" s="38"/>
      <c r="EX62" s="38"/>
      <c r="EY62" s="38"/>
      <c r="EZ62" s="38"/>
      <c r="FA62" s="38"/>
      <c r="FB62" s="38"/>
      <c r="FC62" s="38"/>
      <c r="FD62" s="38"/>
      <c r="FE62" s="38"/>
      <c r="FF62" s="38"/>
      <c r="FG62" s="38"/>
      <c r="FH62" s="38"/>
      <c r="FI62" s="40" t="str">
        <f>IFERROR(IF(EG62=0,"",IF((EK62/EG62)&gt;1,1,(EK62/EG62))),"")</f>
        <v/>
      </c>
      <c r="FJ62" s="40" t="str">
        <f>IFERROR(IF(EH62=0,"",IF((EM62/EH62)&gt;1,1,(EM62/EH62))),"")</f>
        <v/>
      </c>
      <c r="FK62" s="40" t="str">
        <f>IFERROR(IF(EI62=0,"",IF((EO62/EI62)&gt;1,1,(EO62/EI62))),"")</f>
        <v/>
      </c>
      <c r="FL62" s="40" t="str">
        <f>IFERROR(IF(EJ62=0,"",IF((EQ62/EJ62)&gt;1,1,(EQ62/EJ62))),"")</f>
        <v/>
      </c>
      <c r="FM62" s="40" t="str">
        <f>IFERROR(IF((EK62+EM62+EO62+EQ62)/EF62&gt;1,1,(EK62+EM62+EO62+EQ62)/EF62),"")</f>
        <v/>
      </c>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9">
        <v>44299</v>
      </c>
      <c r="GS62" s="39">
        <v>44389</v>
      </c>
      <c r="GT62" s="39">
        <v>44481</v>
      </c>
      <c r="GU62" s="39"/>
      <c r="GV62" s="38"/>
      <c r="GW62" s="38"/>
      <c r="GX62" s="38"/>
      <c r="GY62" s="38"/>
      <c r="GZ62" s="38"/>
      <c r="HA62" s="38"/>
      <c r="HB62" s="38"/>
      <c r="HC62" s="38"/>
      <c r="HD62" s="38"/>
      <c r="HE62" s="38"/>
      <c r="HF62" s="38"/>
      <c r="HG62" s="38"/>
      <c r="HH62" s="40" t="str">
        <f>IFERROR(IF(GF62=0,"",IF((GJ62/GF62)&gt;1,1,(GJ62/GF62))),"")</f>
        <v/>
      </c>
      <c r="HI62" s="40" t="str">
        <f>IFERROR(IF(GG62=0,"",IF((GL62/GG62)&gt;1,1,(GL62/GG62))),"")</f>
        <v/>
      </c>
      <c r="HJ62" s="40" t="str">
        <f>IFERROR(IF(GH62=0,"",IF((GN62/GH62)&gt;1,1,(GN62/GH62))),"")</f>
        <v/>
      </c>
      <c r="HK62" s="40" t="str">
        <f>IFERROR(IF(GI62=0,"",IF((GP62/GI62)&gt;1,1,(GP62/GI62))),"")</f>
        <v/>
      </c>
      <c r="HL62" s="40" t="str">
        <f>IFERROR(IF((GJ62+GL62+GN62+GP62)/GE62&gt;1,1,(GJ62+GL62+GN62+GP62)/GE62),"")</f>
        <v/>
      </c>
      <c r="HM62" s="38"/>
      <c r="HN62" s="38"/>
      <c r="HO62" s="38">
        <f>IF(Q62&lt;&gt;"",1,0)+IF(BP62&lt;&gt;"",1,0)+IF(DO62&lt;&gt;"",1,0)+IF(FN62&lt;&gt;"",1,0)</f>
        <v>2</v>
      </c>
      <c r="HP62" s="38"/>
      <c r="HQ62" s="41" t="s">
        <v>2966</v>
      </c>
      <c r="HR62" s="41" t="s">
        <v>4403</v>
      </c>
      <c r="HS62" s="41" t="s">
        <v>4404</v>
      </c>
      <c r="HT62" s="41"/>
      <c r="HU62" s="41" t="s">
        <v>2966</v>
      </c>
      <c r="HV62" s="41" t="s">
        <v>4405</v>
      </c>
      <c r="HW62" s="42" t="s">
        <v>4406</v>
      </c>
      <c r="HX62" s="42"/>
      <c r="HY62" s="42"/>
      <c r="HZ62" s="42"/>
      <c r="IA62" s="42"/>
      <c r="IB62" s="42"/>
      <c r="IC62" s="42"/>
      <c r="ID62" s="42"/>
      <c r="IE62" s="42"/>
      <c r="IF62" s="42"/>
      <c r="IG62" s="42" t="s">
        <v>4407</v>
      </c>
      <c r="IH62" s="41" t="s">
        <v>932</v>
      </c>
    </row>
    <row r="63" spans="1:242" ht="15" customHeight="1" x14ac:dyDescent="0.25">
      <c r="A63" t="s">
        <v>4408</v>
      </c>
      <c r="B63" t="s">
        <v>4135</v>
      </c>
      <c r="C63" s="38" t="s">
        <v>4409</v>
      </c>
      <c r="D63" t="s">
        <v>4258</v>
      </c>
      <c r="E63" s="38" t="s">
        <v>896</v>
      </c>
      <c r="F63" s="38" t="s">
        <v>595</v>
      </c>
      <c r="G63" s="38" t="s">
        <v>2781</v>
      </c>
      <c r="H63" s="38" t="s">
        <v>4410</v>
      </c>
      <c r="I63" s="38" t="s">
        <v>2692</v>
      </c>
      <c r="J63" s="38">
        <v>3</v>
      </c>
      <c r="K63" s="38">
        <v>5</v>
      </c>
      <c r="L63" s="38" t="s">
        <v>548</v>
      </c>
      <c r="M63" s="38">
        <v>2</v>
      </c>
      <c r="N63" s="38">
        <v>5</v>
      </c>
      <c r="O63" s="38" t="s">
        <v>548</v>
      </c>
      <c r="P63" s="38" t="s">
        <v>550</v>
      </c>
      <c r="Q63" s="38" t="s">
        <v>4411</v>
      </c>
      <c r="R63" s="38" t="s">
        <v>4412</v>
      </c>
      <c r="S63" s="38" t="s">
        <v>553</v>
      </c>
      <c r="T63" s="38" t="s">
        <v>4413</v>
      </c>
      <c r="U63" s="38" t="s">
        <v>555</v>
      </c>
      <c r="V63" s="38" t="s">
        <v>556</v>
      </c>
      <c r="W63" s="38" t="s">
        <v>556</v>
      </c>
      <c r="X63" s="38" t="s">
        <v>556</v>
      </c>
      <c r="Y63" s="38" t="s">
        <v>557</v>
      </c>
      <c r="Z63" s="38" t="s">
        <v>558</v>
      </c>
      <c r="AA63" s="38" t="s">
        <v>559</v>
      </c>
      <c r="AB63" s="38" t="s">
        <v>560</v>
      </c>
      <c r="AC63" s="38" t="s">
        <v>559</v>
      </c>
      <c r="AD63" s="38" t="s">
        <v>559</v>
      </c>
      <c r="AE63" s="38">
        <v>100</v>
      </c>
      <c r="AF63" s="38" t="s">
        <v>66</v>
      </c>
      <c r="AG63" s="38" t="s">
        <v>553</v>
      </c>
      <c r="AH63" s="38">
        <f>SUM(AI63:AL63)</f>
        <v>4</v>
      </c>
      <c r="AI63" s="38">
        <v>1</v>
      </c>
      <c r="AJ63" s="38">
        <v>1</v>
      </c>
      <c r="AK63" s="38">
        <v>1</v>
      </c>
      <c r="AL63" s="38">
        <v>1</v>
      </c>
      <c r="AM63" s="38">
        <v>1</v>
      </c>
      <c r="AN63" s="38" t="s">
        <v>4414</v>
      </c>
      <c r="AO63" s="38">
        <v>1</v>
      </c>
      <c r="AP63" s="38" t="s">
        <v>4415</v>
      </c>
      <c r="AQ63" s="38">
        <v>1</v>
      </c>
      <c r="AR63" s="38" t="s">
        <v>4416</v>
      </c>
      <c r="AS63" s="38"/>
      <c r="AT63" s="38"/>
      <c r="AU63" s="39">
        <v>44298</v>
      </c>
      <c r="AV63" s="39">
        <v>44389</v>
      </c>
      <c r="AW63" s="39">
        <v>44481</v>
      </c>
      <c r="AX63" s="39"/>
      <c r="AY63" s="38" t="s">
        <v>72</v>
      </c>
      <c r="AZ63" s="38" t="s">
        <v>72</v>
      </c>
      <c r="BA63" s="38" t="s">
        <v>72</v>
      </c>
      <c r="BB63" s="38"/>
      <c r="BC63" s="38" t="s">
        <v>72</v>
      </c>
      <c r="BD63" s="38" t="s">
        <v>72</v>
      </c>
      <c r="BE63" s="38"/>
      <c r="BF63" s="38"/>
      <c r="BG63" s="38" t="s">
        <v>4417</v>
      </c>
      <c r="BH63" s="38" t="s">
        <v>4418</v>
      </c>
      <c r="BI63" s="38"/>
      <c r="BJ63" s="38"/>
      <c r="BK63" s="40">
        <f>IFERROR(IF(AI63=0,"",IF((AM63/AI63)&gt;1,1,(AM63/AI63))),"")</f>
        <v>1</v>
      </c>
      <c r="BL63" s="40">
        <f>IFERROR(IF(AJ63=0,"",IF((AO63/AJ63)&gt;1,1,(AO63/AJ63))),"")</f>
        <v>1</v>
      </c>
      <c r="BM63" s="40">
        <f>IFERROR(IF(AK63=0,"",IF((AQ63/AK63)&gt;1,1,(AQ63/AK63))),"")</f>
        <v>1</v>
      </c>
      <c r="BN63" s="40">
        <f>IFERROR(IF(AL63=0,"",IF((AS63/AL63)&gt;1,1,(AS63/AL63))),"")</f>
        <v>0</v>
      </c>
      <c r="BO63" s="40">
        <f>IFERROR(IF((AM63+AO63+AQ63+AS63)/AH63&gt;1,1,(AM63+AO63+AQ63+AS63)/AH63),"")</f>
        <v>0.75</v>
      </c>
      <c r="BP63" s="38" t="s">
        <v>4419</v>
      </c>
      <c r="BQ63" s="38" t="s">
        <v>4420</v>
      </c>
      <c r="BR63" s="38" t="s">
        <v>553</v>
      </c>
      <c r="BS63" s="38" t="s">
        <v>4421</v>
      </c>
      <c r="BT63" s="38" t="s">
        <v>555</v>
      </c>
      <c r="BU63" s="38" t="s">
        <v>556</v>
      </c>
      <c r="BV63" s="38" t="s">
        <v>556</v>
      </c>
      <c r="BW63" s="38" t="s">
        <v>556</v>
      </c>
      <c r="BX63" s="38" t="s">
        <v>557</v>
      </c>
      <c r="BY63" s="38" t="s">
        <v>558</v>
      </c>
      <c r="BZ63" s="38" t="s">
        <v>559</v>
      </c>
      <c r="CA63" s="38" t="s">
        <v>560</v>
      </c>
      <c r="CB63" s="38" t="s">
        <v>559</v>
      </c>
      <c r="CC63" s="38" t="s">
        <v>559</v>
      </c>
      <c r="CD63" s="38">
        <v>100</v>
      </c>
      <c r="CE63" s="38" t="s">
        <v>66</v>
      </c>
      <c r="CF63" s="38" t="s">
        <v>553</v>
      </c>
      <c r="CG63" s="38">
        <f>SUM(CH63:CK63)</f>
        <v>4</v>
      </c>
      <c r="CH63" s="38">
        <v>1</v>
      </c>
      <c r="CI63" s="38">
        <v>1</v>
      </c>
      <c r="CJ63" s="38">
        <v>1</v>
      </c>
      <c r="CK63" s="38">
        <v>1</v>
      </c>
      <c r="CL63" s="38">
        <v>1</v>
      </c>
      <c r="CM63" s="38" t="s">
        <v>4422</v>
      </c>
      <c r="CN63" s="38">
        <v>1</v>
      </c>
      <c r="CO63" s="38" t="s">
        <v>4423</v>
      </c>
      <c r="CP63" s="38">
        <v>1</v>
      </c>
      <c r="CQ63" s="38" t="s">
        <v>4424</v>
      </c>
      <c r="CR63" s="38"/>
      <c r="CS63" s="38"/>
      <c r="CT63" s="39">
        <v>44298</v>
      </c>
      <c r="CU63" s="39">
        <v>44389</v>
      </c>
      <c r="CV63" s="39">
        <v>44481</v>
      </c>
      <c r="CW63" s="39"/>
      <c r="CX63" s="38" t="s">
        <v>72</v>
      </c>
      <c r="CY63" s="38" t="s">
        <v>72</v>
      </c>
      <c r="CZ63" s="38" t="s">
        <v>72</v>
      </c>
      <c r="DA63" s="38"/>
      <c r="DB63" s="38" t="s">
        <v>72</v>
      </c>
      <c r="DC63" s="38" t="s">
        <v>72</v>
      </c>
      <c r="DD63" s="38"/>
      <c r="DE63" s="38"/>
      <c r="DF63" s="38" t="s">
        <v>4425</v>
      </c>
      <c r="DG63" s="38" t="s">
        <v>4426</v>
      </c>
      <c r="DH63" s="38"/>
      <c r="DI63" s="38"/>
      <c r="DJ63" s="40">
        <f>IFERROR(IF(CH63=0,"",IF((CL63/CH63)&gt;1,1,(CL63/CH63))),"")</f>
        <v>1</v>
      </c>
      <c r="DK63" s="40">
        <f>IFERROR(IF(CI63=0,"",IF((CN63/CI63)&gt;1,1,(CN63/CI63))),"")</f>
        <v>1</v>
      </c>
      <c r="DL63" s="40">
        <f>IFERROR(IF(CJ63=0,"",IF((CP63/CJ63)&gt;1,1,(CP63/CJ63))),"")</f>
        <v>1</v>
      </c>
      <c r="DM63" s="40">
        <f>IFERROR(IF(CK63=0,"",IF((CR63/CK63)&gt;1,1,(CR63/CK63))),"")</f>
        <v>0</v>
      </c>
      <c r="DN63" s="40">
        <f>IFERROR(IF((CL63+CN63+CP63+CR63)/CG63&gt;1,1,(CL63+CN63+CP63+CR63)/CG63),"")</f>
        <v>0.75</v>
      </c>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9">
        <v>44298</v>
      </c>
      <c r="ET63" s="39">
        <v>44389</v>
      </c>
      <c r="EU63" s="39">
        <v>44481</v>
      </c>
      <c r="EV63" s="39"/>
      <c r="EW63" s="38"/>
      <c r="EX63" s="38"/>
      <c r="EY63" s="38"/>
      <c r="EZ63" s="38"/>
      <c r="FA63" s="38"/>
      <c r="FB63" s="38"/>
      <c r="FC63" s="38"/>
      <c r="FD63" s="38"/>
      <c r="FE63" s="38"/>
      <c r="FF63" s="38"/>
      <c r="FG63" s="38"/>
      <c r="FH63" s="38"/>
      <c r="FI63" s="40" t="str">
        <f>IFERROR(IF(EG63=0,"",IF((EK63/EG63)&gt;1,1,(EK63/EG63))),"")</f>
        <v/>
      </c>
      <c r="FJ63" s="40" t="str">
        <f>IFERROR(IF(EH63=0,"",IF((EM63/EH63)&gt;1,1,(EM63/EH63))),"")</f>
        <v/>
      </c>
      <c r="FK63" s="40" t="str">
        <f>IFERROR(IF(EI63=0,"",IF((EO63/EI63)&gt;1,1,(EO63/EI63))),"")</f>
        <v/>
      </c>
      <c r="FL63" s="40" t="str">
        <f>IFERROR(IF(EJ63=0,"",IF((EQ63/EJ63)&gt;1,1,(EQ63/EJ63))),"")</f>
        <v/>
      </c>
      <c r="FM63" s="40" t="str">
        <f>IFERROR(IF((EK63+EM63+EO63+EQ63)/EF63&gt;1,1,(EK63+EM63+EO63+EQ63)/EF63),"")</f>
        <v/>
      </c>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9">
        <v>44298</v>
      </c>
      <c r="GS63" s="39">
        <v>44389</v>
      </c>
      <c r="GT63" s="39">
        <v>44481</v>
      </c>
      <c r="GU63" s="39"/>
      <c r="GV63" s="38"/>
      <c r="GW63" s="38"/>
      <c r="GX63" s="38"/>
      <c r="GY63" s="38"/>
      <c r="GZ63" s="38"/>
      <c r="HA63" s="38"/>
      <c r="HB63" s="38"/>
      <c r="HC63" s="38"/>
      <c r="HD63" s="38"/>
      <c r="HE63" s="38"/>
      <c r="HF63" s="38"/>
      <c r="HG63" s="38"/>
      <c r="HH63" s="40" t="str">
        <f>IFERROR(IF(GF63=0,"",IF((GJ63/GF63)&gt;1,1,(GJ63/GF63))),"")</f>
        <v/>
      </c>
      <c r="HI63" s="40" t="str">
        <f>IFERROR(IF(GG63=0,"",IF((GL63/GG63)&gt;1,1,(GL63/GG63))),"")</f>
        <v/>
      </c>
      <c r="HJ63" s="40" t="str">
        <f>IFERROR(IF(GH63=0,"",IF((GN63/GH63)&gt;1,1,(GN63/GH63))),"")</f>
        <v/>
      </c>
      <c r="HK63" s="40" t="str">
        <f>IFERROR(IF(GI63=0,"",IF((GP63/GI63)&gt;1,1,(GP63/GI63))),"")</f>
        <v/>
      </c>
      <c r="HL63" s="40" t="str">
        <f>IFERROR(IF((GJ63+GL63+GN63+GP63)/GE63&gt;1,1,(GJ63+GL63+GN63+GP63)/GE63),"")</f>
        <v/>
      </c>
      <c r="HM63" s="38"/>
      <c r="HN63" s="38"/>
      <c r="HO63" s="38">
        <f>IF(Q63&lt;&gt;"",1,0)+IF(BP63&lt;&gt;"",1,0)+IF(DO63&lt;&gt;"",1,0)+IF(FN63&lt;&gt;"",1,0)</f>
        <v>2</v>
      </c>
      <c r="HP63" s="38"/>
      <c r="HQ63" s="41" t="s">
        <v>2966</v>
      </c>
      <c r="HR63" s="41" t="s">
        <v>4427</v>
      </c>
      <c r="HS63" s="41" t="s">
        <v>4428</v>
      </c>
      <c r="HT63" s="41"/>
      <c r="HU63" s="41" t="s">
        <v>2966</v>
      </c>
      <c r="HV63" s="41" t="s">
        <v>4429</v>
      </c>
      <c r="HW63" s="42" t="s">
        <v>4430</v>
      </c>
      <c r="HX63" s="42"/>
      <c r="HY63" s="42"/>
      <c r="HZ63" s="42"/>
      <c r="IA63" s="42"/>
      <c r="IB63" s="42"/>
      <c r="IC63" s="42"/>
      <c r="ID63" s="42"/>
      <c r="IE63" s="42"/>
      <c r="IF63" s="42"/>
      <c r="IG63" s="42" t="s">
        <v>4431</v>
      </c>
      <c r="IH63" s="41" t="s">
        <v>932</v>
      </c>
    </row>
    <row r="64" spans="1:242" ht="15" customHeight="1" x14ac:dyDescent="0.25">
      <c r="A64" t="s">
        <v>4432</v>
      </c>
      <c r="B64" t="s">
        <v>4135</v>
      </c>
      <c r="C64" s="38" t="s">
        <v>4433</v>
      </c>
      <c r="D64" t="s">
        <v>4258</v>
      </c>
      <c r="E64" s="38" t="s">
        <v>598</v>
      </c>
      <c r="F64" s="38" t="s">
        <v>599</v>
      </c>
      <c r="G64" s="38" t="s">
        <v>697</v>
      </c>
      <c r="H64" s="38" t="s">
        <v>4434</v>
      </c>
      <c r="I64" s="38" t="s">
        <v>4435</v>
      </c>
      <c r="J64" s="38">
        <v>2</v>
      </c>
      <c r="K64" s="38">
        <v>4</v>
      </c>
      <c r="L64" s="38" t="s">
        <v>667</v>
      </c>
      <c r="M64" s="38">
        <v>1</v>
      </c>
      <c r="N64" s="38">
        <v>2</v>
      </c>
      <c r="O64" s="38" t="s">
        <v>603</v>
      </c>
      <c r="P64" s="38" t="s">
        <v>550</v>
      </c>
      <c r="Q64" s="38" t="s">
        <v>4436</v>
      </c>
      <c r="R64" s="38" t="s">
        <v>4437</v>
      </c>
      <c r="S64" s="38" t="s">
        <v>553</v>
      </c>
      <c r="T64" s="38" t="s">
        <v>4438</v>
      </c>
      <c r="U64" s="38" t="s">
        <v>555</v>
      </c>
      <c r="V64" s="38" t="s">
        <v>556</v>
      </c>
      <c r="W64" s="38" t="s">
        <v>556</v>
      </c>
      <c r="X64" s="38" t="s">
        <v>556</v>
      </c>
      <c r="Y64" s="38" t="s">
        <v>576</v>
      </c>
      <c r="Z64" s="38" t="s">
        <v>558</v>
      </c>
      <c r="AA64" s="38" t="s">
        <v>559</v>
      </c>
      <c r="AB64" s="38" t="s">
        <v>560</v>
      </c>
      <c r="AC64" s="38" t="s">
        <v>559</v>
      </c>
      <c r="AD64" s="38" t="s">
        <v>559</v>
      </c>
      <c r="AE64" s="38">
        <v>100</v>
      </c>
      <c r="AF64" s="38" t="s">
        <v>66</v>
      </c>
      <c r="AG64" s="38" t="s">
        <v>579</v>
      </c>
      <c r="AH64" s="38">
        <f>SUM(AI64:AL64)</f>
        <v>156</v>
      </c>
      <c r="AI64" s="38">
        <v>31</v>
      </c>
      <c r="AJ64" s="38">
        <v>93</v>
      </c>
      <c r="AK64" s="38">
        <v>32</v>
      </c>
      <c r="AL64" s="38">
        <v>0</v>
      </c>
      <c r="AM64" s="38">
        <v>31</v>
      </c>
      <c r="AN64" s="38" t="s">
        <v>4439</v>
      </c>
      <c r="AO64" s="38">
        <v>93</v>
      </c>
      <c r="AP64" s="38" t="s">
        <v>4439</v>
      </c>
      <c r="AQ64" s="38">
        <v>32</v>
      </c>
      <c r="AR64" s="38" t="s">
        <v>4439</v>
      </c>
      <c r="AS64" s="38"/>
      <c r="AT64" s="38"/>
      <c r="AU64" s="39">
        <v>44298</v>
      </c>
      <c r="AV64" s="39">
        <v>44389</v>
      </c>
      <c r="AW64" s="39">
        <v>44481</v>
      </c>
      <c r="AX64" s="39"/>
      <c r="AY64" s="38" t="s">
        <v>72</v>
      </c>
      <c r="AZ64" s="38" t="s">
        <v>72</v>
      </c>
      <c r="BA64" s="38" t="s">
        <v>72</v>
      </c>
      <c r="BB64" s="38"/>
      <c r="BC64" s="38" t="s">
        <v>72</v>
      </c>
      <c r="BD64" s="38" t="s">
        <v>72</v>
      </c>
      <c r="BE64" s="38"/>
      <c r="BF64" s="38"/>
      <c r="BG64" s="38" t="s">
        <v>4440</v>
      </c>
      <c r="BH64" s="38" t="s">
        <v>4441</v>
      </c>
      <c r="BI64" s="38"/>
      <c r="BJ64" s="38"/>
      <c r="BK64" s="40">
        <f>IFERROR(IF(AI64=0,"",IF((AM64/AI64)&gt;1,1,(AM64/AI64))),"")</f>
        <v>1</v>
      </c>
      <c r="BL64" s="40">
        <f>IFERROR(IF(AJ64=0,"",IF((AO64/AJ64)&gt;1,1,(AO64/AJ64))),"")</f>
        <v>1</v>
      </c>
      <c r="BM64" s="40">
        <f>IFERROR(IF(AK64=0,"",IF((AQ64/AK64)&gt;1,1,(AQ64/AK64))),"")</f>
        <v>1</v>
      </c>
      <c r="BN64" s="40" t="str">
        <f>IFERROR(IF(AL64=0,"",IF((AS64/AL64)&gt;1,1,(AS64/AL64))),"")</f>
        <v/>
      </c>
      <c r="BO64" s="40">
        <f>IFERROR(IF((AM64+AO64+AQ64+AS64)/AH64&gt;1,1,(AM64+AO64+AQ64+AS64)/AH64),"")</f>
        <v>1</v>
      </c>
      <c r="BP64" s="38" t="s">
        <v>4442</v>
      </c>
      <c r="BQ64" s="38" t="s">
        <v>4443</v>
      </c>
      <c r="BR64" s="38" t="s">
        <v>553</v>
      </c>
      <c r="BS64" s="38" t="s">
        <v>4444</v>
      </c>
      <c r="BT64" s="38" t="s">
        <v>555</v>
      </c>
      <c r="BU64" s="38" t="s">
        <v>556</v>
      </c>
      <c r="BV64" s="38" t="s">
        <v>556</v>
      </c>
      <c r="BW64" s="38" t="s">
        <v>556</v>
      </c>
      <c r="BX64" s="38" t="s">
        <v>576</v>
      </c>
      <c r="BY64" s="38" t="s">
        <v>558</v>
      </c>
      <c r="BZ64" s="38" t="s">
        <v>559</v>
      </c>
      <c r="CA64" s="38" t="s">
        <v>560</v>
      </c>
      <c r="CB64" s="38" t="s">
        <v>559</v>
      </c>
      <c r="CC64" s="38" t="s">
        <v>559</v>
      </c>
      <c r="CD64" s="38">
        <v>100</v>
      </c>
      <c r="CE64" s="38" t="s">
        <v>66</v>
      </c>
      <c r="CF64" s="38" t="s">
        <v>579</v>
      </c>
      <c r="CG64" s="38">
        <f>SUM(CH64:CK64)</f>
        <v>3</v>
      </c>
      <c r="CH64" s="38">
        <v>1</v>
      </c>
      <c r="CI64" s="38">
        <v>1</v>
      </c>
      <c r="CJ64" s="38">
        <v>1</v>
      </c>
      <c r="CK64" s="38">
        <v>0</v>
      </c>
      <c r="CL64" s="38">
        <v>1</v>
      </c>
      <c r="CM64" s="38" t="s">
        <v>4445</v>
      </c>
      <c r="CN64" s="38">
        <v>1</v>
      </c>
      <c r="CO64" s="38" t="s">
        <v>4446</v>
      </c>
      <c r="CP64" s="38">
        <v>1</v>
      </c>
      <c r="CQ64" s="38" t="s">
        <v>4447</v>
      </c>
      <c r="CR64" s="38"/>
      <c r="CS64" s="38"/>
      <c r="CT64" s="39">
        <v>44298</v>
      </c>
      <c r="CU64" s="39">
        <v>44389</v>
      </c>
      <c r="CV64" s="39">
        <v>44481</v>
      </c>
      <c r="CW64" s="39"/>
      <c r="CX64" s="38" t="s">
        <v>72</v>
      </c>
      <c r="CY64" s="38" t="s">
        <v>72</v>
      </c>
      <c r="CZ64" s="38" t="s">
        <v>72</v>
      </c>
      <c r="DA64" s="38"/>
      <c r="DB64" s="38" t="s">
        <v>72</v>
      </c>
      <c r="DC64" s="38" t="s">
        <v>72</v>
      </c>
      <c r="DD64" s="38"/>
      <c r="DE64" s="38"/>
      <c r="DF64" s="38" t="s">
        <v>4448</v>
      </c>
      <c r="DG64" s="38" t="s">
        <v>4449</v>
      </c>
      <c r="DH64" s="38"/>
      <c r="DI64" s="38"/>
      <c r="DJ64" s="40">
        <f>IFERROR(IF(CH64=0,"",IF((CL64/CH64)&gt;1,1,(CL64/CH64))),"")</f>
        <v>1</v>
      </c>
      <c r="DK64" s="40">
        <f>IFERROR(IF(CI64=0,"",IF((CN64/CI64)&gt;1,1,(CN64/CI64))),"")</f>
        <v>1</v>
      </c>
      <c r="DL64" s="40">
        <f>IFERROR(IF(CJ64=0,"",IF((CP64/CJ64)&gt;1,1,(CP64/CJ64))),"")</f>
        <v>1</v>
      </c>
      <c r="DM64" s="40" t="str">
        <f>IFERROR(IF(CK64=0,"",IF((CR64/CK64)&gt;1,1,(CR64/CK64))),"")</f>
        <v/>
      </c>
      <c r="DN64" s="40">
        <f>IFERROR(IF((CL64+CN64+CP64+CR64)/CG64&gt;1,1,(CL64+CN64+CP64+CR64)/CG64),"")</f>
        <v>1</v>
      </c>
      <c r="DO64" s="38" t="s">
        <v>4450</v>
      </c>
      <c r="DP64" s="38" t="s">
        <v>4451</v>
      </c>
      <c r="DQ64" s="38" t="s">
        <v>553</v>
      </c>
      <c r="DR64" s="38" t="s">
        <v>4452</v>
      </c>
      <c r="DS64" s="38" t="s">
        <v>555</v>
      </c>
      <c r="DT64" s="38" t="s">
        <v>556</v>
      </c>
      <c r="DU64" s="38" t="s">
        <v>556</v>
      </c>
      <c r="DV64" s="38" t="s">
        <v>556</v>
      </c>
      <c r="DW64" s="38" t="s">
        <v>576</v>
      </c>
      <c r="DX64" s="38" t="s">
        <v>558</v>
      </c>
      <c r="DY64" s="38" t="s">
        <v>559</v>
      </c>
      <c r="DZ64" s="38" t="s">
        <v>560</v>
      </c>
      <c r="EA64" s="38" t="s">
        <v>559</v>
      </c>
      <c r="EB64" s="38" t="s">
        <v>559</v>
      </c>
      <c r="EC64" s="38">
        <v>100</v>
      </c>
      <c r="ED64" s="38" t="s">
        <v>66</v>
      </c>
      <c r="EE64" s="38" t="s">
        <v>579</v>
      </c>
      <c r="EF64" s="38">
        <f>SUM(EG64:EJ64)</f>
        <v>9</v>
      </c>
      <c r="EG64" s="38">
        <v>0</v>
      </c>
      <c r="EH64" s="38">
        <v>1</v>
      </c>
      <c r="EI64" s="38">
        <v>8</v>
      </c>
      <c r="EJ64" s="38">
        <v>0</v>
      </c>
      <c r="EK64" s="38">
        <v>0</v>
      </c>
      <c r="EL64" s="38" t="s">
        <v>4453</v>
      </c>
      <c r="EM64" s="38">
        <v>1</v>
      </c>
      <c r="EN64" s="38" t="s">
        <v>4454</v>
      </c>
      <c r="EO64" s="38">
        <v>8</v>
      </c>
      <c r="EP64" s="38" t="s">
        <v>4455</v>
      </c>
      <c r="EQ64" s="38"/>
      <c r="ER64" s="38"/>
      <c r="ES64" s="39">
        <v>44298</v>
      </c>
      <c r="ET64" s="39">
        <v>44389</v>
      </c>
      <c r="EU64" s="39">
        <v>44481</v>
      </c>
      <c r="EV64" s="39"/>
      <c r="EW64" s="38" t="s">
        <v>96</v>
      </c>
      <c r="EX64" s="38" t="s">
        <v>72</v>
      </c>
      <c r="EY64" s="38" t="s">
        <v>72</v>
      </c>
      <c r="EZ64" s="38"/>
      <c r="FA64" s="38" t="s">
        <v>96</v>
      </c>
      <c r="FB64" s="38" t="s">
        <v>72</v>
      </c>
      <c r="FC64" s="38"/>
      <c r="FD64" s="38"/>
      <c r="FE64" s="38" t="s">
        <v>2999</v>
      </c>
      <c r="FF64" s="38" t="s">
        <v>4456</v>
      </c>
      <c r="FG64" s="38"/>
      <c r="FH64" s="38"/>
      <c r="FI64" s="40" t="str">
        <f>IFERROR(IF(EG64=0,"",IF((EK64/EG64)&gt;1,1,(EK64/EG64))),"")</f>
        <v/>
      </c>
      <c r="FJ64" s="40">
        <f>IFERROR(IF(EH64=0,"",IF((EM64/EH64)&gt;1,1,(EM64/EH64))),"")</f>
        <v>1</v>
      </c>
      <c r="FK64" s="40">
        <f>IFERROR(IF(EI64=0,"",IF((EO64/EI64)&gt;1,1,(EO64/EI64))),"")</f>
        <v>1</v>
      </c>
      <c r="FL64" s="40" t="str">
        <f>IFERROR(IF(EJ64=0,"",IF((EQ64/EJ64)&gt;1,1,(EQ64/EJ64))),"")</f>
        <v/>
      </c>
      <c r="FM64" s="40">
        <f>IFERROR(IF((EK64+EM64+EO64+EQ64)/EF64&gt;1,1,(EK64+EM64+EO64+EQ64)/EF64),"")</f>
        <v>1</v>
      </c>
      <c r="FN64" s="38" t="s">
        <v>4457</v>
      </c>
      <c r="FO64" s="38" t="s">
        <v>4458</v>
      </c>
      <c r="FP64" s="38" t="s">
        <v>553</v>
      </c>
      <c r="FQ64" s="38" t="s">
        <v>4459</v>
      </c>
      <c r="FR64" s="38" t="s">
        <v>555</v>
      </c>
      <c r="FS64" s="38" t="s">
        <v>556</v>
      </c>
      <c r="FT64" s="38" t="s">
        <v>556</v>
      </c>
      <c r="FU64" s="38" t="s">
        <v>556</v>
      </c>
      <c r="FV64" s="38" t="s">
        <v>618</v>
      </c>
      <c r="FW64" s="38" t="s">
        <v>558</v>
      </c>
      <c r="FX64" s="38" t="s">
        <v>559</v>
      </c>
      <c r="FY64" s="38" t="s">
        <v>560</v>
      </c>
      <c r="FZ64" s="38" t="s">
        <v>559</v>
      </c>
      <c r="GA64" s="38" t="s">
        <v>559</v>
      </c>
      <c r="GB64" s="38">
        <v>100</v>
      </c>
      <c r="GC64" s="38" t="s">
        <v>66</v>
      </c>
      <c r="GD64" s="38" t="s">
        <v>553</v>
      </c>
      <c r="GE64" s="38">
        <v>1</v>
      </c>
      <c r="GF64" s="38">
        <v>0</v>
      </c>
      <c r="GG64" s="38">
        <v>0</v>
      </c>
      <c r="GH64" s="38">
        <v>0</v>
      </c>
      <c r="GI64" s="38">
        <v>1</v>
      </c>
      <c r="GJ64" s="38">
        <v>1</v>
      </c>
      <c r="GK64" s="38" t="s">
        <v>4460</v>
      </c>
      <c r="GL64" s="38">
        <v>0</v>
      </c>
      <c r="GM64" s="38" t="s">
        <v>4461</v>
      </c>
      <c r="GN64" s="38">
        <v>0</v>
      </c>
      <c r="GO64" s="38" t="s">
        <v>4462</v>
      </c>
      <c r="GP64" s="38"/>
      <c r="GQ64" s="38"/>
      <c r="GR64" s="39">
        <v>44298</v>
      </c>
      <c r="GS64" s="39">
        <v>44389</v>
      </c>
      <c r="GT64" s="39">
        <v>44481</v>
      </c>
      <c r="GU64" s="39"/>
      <c r="GV64" s="38" t="s">
        <v>72</v>
      </c>
      <c r="GW64" s="38" t="s">
        <v>96</v>
      </c>
      <c r="GX64" s="38" t="s">
        <v>96</v>
      </c>
      <c r="GY64" s="38"/>
      <c r="GZ64" s="38" t="s">
        <v>72</v>
      </c>
      <c r="HA64" s="38" t="s">
        <v>96</v>
      </c>
      <c r="HB64" s="38"/>
      <c r="HC64" s="38"/>
      <c r="HD64" s="38" t="s">
        <v>4463</v>
      </c>
      <c r="HE64" s="38" t="s">
        <v>4464</v>
      </c>
      <c r="HF64" s="38"/>
      <c r="HG64" s="38"/>
      <c r="HH64" s="40" t="str">
        <f>IFERROR(IF(GF64=0,"",IF((GJ64/GF64)&gt;1,1,(GJ64/GF64))),"")</f>
        <v/>
      </c>
      <c r="HI64" s="40" t="str">
        <f>IFERROR(IF(GG64=0,"",IF((GL64/GG64)&gt;1,1,(GL64/GG64))),"")</f>
        <v/>
      </c>
      <c r="HJ64" s="40" t="str">
        <f>IFERROR(IF(GH64=0,"",IF((GN64/GH64)&gt;1,1,(GN64/GH64))),"")</f>
        <v/>
      </c>
      <c r="HK64" s="40">
        <f>IFERROR(IF(GI64=0,"",IF((GP64/GI64)&gt;1,1,(GP64/GI64))),"")</f>
        <v>0</v>
      </c>
      <c r="HL64" s="40">
        <f>IFERROR(IF((GJ64+GL64+GN64+GP64)/GE64&gt;1,1,(GJ64+GL64+GN64+GP64)/GE64),"")</f>
        <v>1</v>
      </c>
      <c r="HM64" s="38"/>
      <c r="HN64" s="38"/>
      <c r="HO64" s="38">
        <f>IF(Q64&lt;&gt;"",1,0)+IF(BP64&lt;&gt;"",1,0)+IF(DO64&lt;&gt;"",1,0)+IF(FN64&lt;&gt;"",1,0)</f>
        <v>4</v>
      </c>
      <c r="HP64" s="38"/>
      <c r="HQ64" s="41" t="s">
        <v>2966</v>
      </c>
      <c r="HR64" s="41" t="s">
        <v>4465</v>
      </c>
      <c r="HS64" s="41" t="s">
        <v>4466</v>
      </c>
      <c r="HT64" s="41"/>
      <c r="HU64" s="41" t="s">
        <v>2966</v>
      </c>
      <c r="HV64" s="41" t="s">
        <v>4467</v>
      </c>
      <c r="HW64" s="42" t="s">
        <v>4468</v>
      </c>
      <c r="HX64" s="42"/>
      <c r="HY64" s="42" t="s">
        <v>3906</v>
      </c>
      <c r="HZ64" s="42" t="s">
        <v>3906</v>
      </c>
      <c r="IA64" s="42" t="s">
        <v>4469</v>
      </c>
      <c r="IB64" s="42"/>
      <c r="IC64" s="42" t="s">
        <v>3906</v>
      </c>
      <c r="ID64" s="42" t="s">
        <v>1300</v>
      </c>
      <c r="IE64" s="42" t="s">
        <v>1300</v>
      </c>
      <c r="IF64" s="42"/>
      <c r="IG64" s="42" t="s">
        <v>4470</v>
      </c>
      <c r="IH64" s="41" t="s">
        <v>996</v>
      </c>
    </row>
    <row r="65" spans="1:242" ht="15" customHeight="1" x14ac:dyDescent="0.25">
      <c r="A65" t="s">
        <v>4471</v>
      </c>
      <c r="B65" t="s">
        <v>4135</v>
      </c>
      <c r="C65" s="38" t="s">
        <v>3377</v>
      </c>
      <c r="D65" t="s">
        <v>4258</v>
      </c>
      <c r="E65" s="38" t="s">
        <v>632</v>
      </c>
      <c r="F65" s="38" t="s">
        <v>981</v>
      </c>
      <c r="G65" s="38" t="s">
        <v>633</v>
      </c>
      <c r="H65" s="38" t="s">
        <v>4472</v>
      </c>
      <c r="I65" s="38" t="s">
        <v>4473</v>
      </c>
      <c r="J65" s="38">
        <v>4</v>
      </c>
      <c r="K65" s="38">
        <v>3</v>
      </c>
      <c r="L65" s="38" t="s">
        <v>667</v>
      </c>
      <c r="M65" s="38">
        <v>4</v>
      </c>
      <c r="N65" s="38">
        <v>3</v>
      </c>
      <c r="O65" s="38" t="s">
        <v>667</v>
      </c>
      <c r="P65" s="38" t="s">
        <v>550</v>
      </c>
      <c r="Q65" s="38" t="s">
        <v>4474</v>
      </c>
      <c r="R65" s="38" t="s">
        <v>4451</v>
      </c>
      <c r="S65" s="38" t="s">
        <v>553</v>
      </c>
      <c r="T65" s="38" t="s">
        <v>4475</v>
      </c>
      <c r="U65" s="38" t="s">
        <v>555</v>
      </c>
      <c r="V65" s="38" t="s">
        <v>553</v>
      </c>
      <c r="W65" s="38" t="s">
        <v>556</v>
      </c>
      <c r="X65" s="38" t="s">
        <v>553</v>
      </c>
      <c r="Y65" s="38" t="s">
        <v>610</v>
      </c>
      <c r="Z65" s="38" t="s">
        <v>558</v>
      </c>
      <c r="AA65" s="38" t="s">
        <v>856</v>
      </c>
      <c r="AB65" s="38" t="s">
        <v>2874</v>
      </c>
      <c r="AC65" s="38" t="s">
        <v>578</v>
      </c>
      <c r="AD65" s="38" t="s">
        <v>856</v>
      </c>
      <c r="AE65" s="38">
        <v>0</v>
      </c>
      <c r="AF65" s="38" t="s">
        <v>66</v>
      </c>
      <c r="AG65" s="38" t="s">
        <v>579</v>
      </c>
      <c r="AH65" s="38">
        <f>SUM(AI65:AL65)</f>
        <v>0</v>
      </c>
      <c r="AI65" s="38">
        <v>0</v>
      </c>
      <c r="AJ65" s="38">
        <v>0</v>
      </c>
      <c r="AK65" s="38">
        <v>0</v>
      </c>
      <c r="AL65" s="38">
        <v>0</v>
      </c>
      <c r="AM65" s="38">
        <v>0</v>
      </c>
      <c r="AN65" s="38" t="s">
        <v>4476</v>
      </c>
      <c r="AO65" s="38">
        <v>0</v>
      </c>
      <c r="AP65" s="38" t="s">
        <v>4477</v>
      </c>
      <c r="AQ65" s="38">
        <v>0</v>
      </c>
      <c r="AR65" s="38" t="s">
        <v>4478</v>
      </c>
      <c r="AS65" s="38"/>
      <c r="AT65" s="38"/>
      <c r="AU65" s="39">
        <v>44298</v>
      </c>
      <c r="AV65" s="39">
        <v>44389</v>
      </c>
      <c r="AW65" s="39">
        <v>44481</v>
      </c>
      <c r="AX65" s="39"/>
      <c r="AY65" s="38" t="s">
        <v>96</v>
      </c>
      <c r="AZ65" s="38" t="s">
        <v>96</v>
      </c>
      <c r="BA65" s="38" t="s">
        <v>96</v>
      </c>
      <c r="BB65" s="38"/>
      <c r="BC65" s="38" t="s">
        <v>96</v>
      </c>
      <c r="BD65" s="38" t="s">
        <v>96</v>
      </c>
      <c r="BE65" s="38"/>
      <c r="BF65" s="38"/>
      <c r="BG65" s="38" t="s">
        <v>2999</v>
      </c>
      <c r="BH65" s="38" t="s">
        <v>4479</v>
      </c>
      <c r="BI65" s="38"/>
      <c r="BJ65" s="38"/>
      <c r="BK65" s="40" t="str">
        <f>IFERROR(IF(AI65=0,"",IF((AM65/AI65)&gt;1,1,(AM65/AI65))),"")</f>
        <v/>
      </c>
      <c r="BL65" s="40" t="str">
        <f>IFERROR(IF(AJ65=0,"",IF((AO65/AJ65)&gt;1,1,(AO65/AJ65))),"")</f>
        <v/>
      </c>
      <c r="BM65" s="40" t="str">
        <f>IFERROR(IF(AK65=0,"",IF((AQ65/AK65)&gt;1,1,(AQ65/AK65))),"")</f>
        <v/>
      </c>
      <c r="BN65" s="40" t="str">
        <f>IFERROR(IF(AL65=0,"",IF((AS65/AL65)&gt;1,1,(AS65/AL65))),"")</f>
        <v/>
      </c>
      <c r="BO65" s="40" t="str">
        <f>IFERROR(IF((AM65+AO65+AQ65+AS65)/AH65&gt;1,1,(AM65+AO65+AQ65+AS65)/AH65),"")</f>
        <v/>
      </c>
      <c r="BP65" s="38" t="s">
        <v>4480</v>
      </c>
      <c r="BQ65" s="38" t="s">
        <v>4481</v>
      </c>
      <c r="BR65" s="38" t="s">
        <v>553</v>
      </c>
      <c r="BS65" s="38" t="s">
        <v>4482</v>
      </c>
      <c r="BT65" s="38" t="s">
        <v>555</v>
      </c>
      <c r="BU65" s="38" t="s">
        <v>553</v>
      </c>
      <c r="BV65" s="38" t="s">
        <v>556</v>
      </c>
      <c r="BW65" s="38" t="s">
        <v>556</v>
      </c>
      <c r="BX65" s="38" t="s">
        <v>2560</v>
      </c>
      <c r="BY65" s="38" t="s">
        <v>558</v>
      </c>
      <c r="BZ65" s="38" t="s">
        <v>856</v>
      </c>
      <c r="CA65" s="38" t="s">
        <v>2874</v>
      </c>
      <c r="CB65" s="38" t="s">
        <v>578</v>
      </c>
      <c r="CC65" s="38" t="s">
        <v>856</v>
      </c>
      <c r="CD65" s="38">
        <v>0</v>
      </c>
      <c r="CE65" s="38" t="s">
        <v>66</v>
      </c>
      <c r="CF65" s="38" t="s">
        <v>579</v>
      </c>
      <c r="CG65" s="38">
        <f>SUM(CH65:CK65)</f>
        <v>4</v>
      </c>
      <c r="CH65" s="38">
        <v>0</v>
      </c>
      <c r="CI65" s="38">
        <v>0</v>
      </c>
      <c r="CJ65" s="38">
        <v>4</v>
      </c>
      <c r="CK65" s="38">
        <v>0</v>
      </c>
      <c r="CL65" s="38">
        <v>0</v>
      </c>
      <c r="CM65" s="38" t="s">
        <v>4483</v>
      </c>
      <c r="CN65" s="38">
        <v>0</v>
      </c>
      <c r="CO65" s="38" t="s">
        <v>4484</v>
      </c>
      <c r="CP65" s="38">
        <v>4</v>
      </c>
      <c r="CQ65" s="38" t="s">
        <v>4485</v>
      </c>
      <c r="CR65" s="38"/>
      <c r="CS65" s="38"/>
      <c r="CT65" s="39">
        <v>44298</v>
      </c>
      <c r="CU65" s="39">
        <v>44389</v>
      </c>
      <c r="CV65" s="39">
        <v>44481</v>
      </c>
      <c r="CW65" s="39"/>
      <c r="CX65" s="38" t="s">
        <v>96</v>
      </c>
      <c r="CY65" s="38" t="s">
        <v>96</v>
      </c>
      <c r="CZ65" s="38" t="s">
        <v>72</v>
      </c>
      <c r="DA65" s="38"/>
      <c r="DB65" s="38" t="s">
        <v>96</v>
      </c>
      <c r="DC65" s="38" t="s">
        <v>96</v>
      </c>
      <c r="DD65" s="38"/>
      <c r="DE65" s="38"/>
      <c r="DF65" s="38" t="s">
        <v>2999</v>
      </c>
      <c r="DG65" s="38" t="s">
        <v>4486</v>
      </c>
      <c r="DH65" s="38"/>
      <c r="DI65" s="38"/>
      <c r="DJ65" s="40" t="str">
        <f>IFERROR(IF(CH65=0,"",IF((CL65/CH65)&gt;1,1,(CL65/CH65))),"")</f>
        <v/>
      </c>
      <c r="DK65" s="40" t="str">
        <f>IFERROR(IF(CI65=0,"",IF((CN65/CI65)&gt;1,1,(CN65/CI65))),"")</f>
        <v/>
      </c>
      <c r="DL65" s="40">
        <f>IFERROR(IF(CJ65=0,"",IF((CP65/CJ65)&gt;1,1,(CP65/CJ65))),"")</f>
        <v>1</v>
      </c>
      <c r="DM65" s="40" t="str">
        <f>IFERROR(IF(CK65=0,"",IF((CR65/CK65)&gt;1,1,(CR65/CK65))),"")</f>
        <v/>
      </c>
      <c r="DN65" s="40">
        <f>IFERROR(IF((CL65+CN65+CP65+CR65)/CG65&gt;1,1,(CL65+CN65+CP65+CR65)/CG65),"")</f>
        <v>1</v>
      </c>
      <c r="DO65" s="38" t="s">
        <v>4487</v>
      </c>
      <c r="DP65" s="38" t="s">
        <v>4481</v>
      </c>
      <c r="DQ65" s="38" t="s">
        <v>553</v>
      </c>
      <c r="DR65" s="38" t="s">
        <v>4488</v>
      </c>
      <c r="DS65" s="38" t="s">
        <v>555</v>
      </c>
      <c r="DT65" s="38" t="s">
        <v>553</v>
      </c>
      <c r="DU65" s="38" t="s">
        <v>556</v>
      </c>
      <c r="DV65" s="38" t="s">
        <v>556</v>
      </c>
      <c r="DW65" s="38" t="s">
        <v>846</v>
      </c>
      <c r="DX65" s="38" t="s">
        <v>558</v>
      </c>
      <c r="DY65" s="38" t="s">
        <v>856</v>
      </c>
      <c r="DZ65" s="38" t="s">
        <v>2874</v>
      </c>
      <c r="EA65" s="38" t="s">
        <v>578</v>
      </c>
      <c r="EB65" s="38" t="s">
        <v>856</v>
      </c>
      <c r="EC65" s="38">
        <v>0</v>
      </c>
      <c r="ED65" s="38" t="s">
        <v>66</v>
      </c>
      <c r="EE65" s="38" t="s">
        <v>579</v>
      </c>
      <c r="EF65" s="38">
        <f>SUM(EG65:EJ65)</f>
        <v>9</v>
      </c>
      <c r="EG65" s="38">
        <v>3</v>
      </c>
      <c r="EH65" s="38">
        <v>3</v>
      </c>
      <c r="EI65" s="38">
        <v>3</v>
      </c>
      <c r="EJ65" s="38">
        <v>0</v>
      </c>
      <c r="EK65" s="38">
        <v>3</v>
      </c>
      <c r="EL65" s="38" t="s">
        <v>4489</v>
      </c>
      <c r="EM65" s="38">
        <v>3</v>
      </c>
      <c r="EN65" s="38" t="s">
        <v>4489</v>
      </c>
      <c r="EO65" s="38">
        <v>3</v>
      </c>
      <c r="EP65" s="38" t="s">
        <v>4490</v>
      </c>
      <c r="EQ65" s="38"/>
      <c r="ER65" s="38"/>
      <c r="ES65" s="39">
        <v>44298</v>
      </c>
      <c r="ET65" s="39">
        <v>44389</v>
      </c>
      <c r="EU65" s="39">
        <v>44481</v>
      </c>
      <c r="EV65" s="39"/>
      <c r="EW65" s="38" t="s">
        <v>72</v>
      </c>
      <c r="EX65" s="38" t="s">
        <v>72</v>
      </c>
      <c r="EY65" s="38" t="s">
        <v>72</v>
      </c>
      <c r="EZ65" s="38"/>
      <c r="FA65" s="38" t="s">
        <v>72</v>
      </c>
      <c r="FB65" s="38" t="s">
        <v>72</v>
      </c>
      <c r="FC65" s="38"/>
      <c r="FD65" s="38"/>
      <c r="FE65" s="38" t="s">
        <v>4491</v>
      </c>
      <c r="FF65" s="38" t="s">
        <v>4492</v>
      </c>
      <c r="FG65" s="38"/>
      <c r="FH65" s="38"/>
      <c r="FI65" s="40">
        <f>IFERROR(IF(EG65=0,"",IF((EK65/EG65)&gt;1,1,(EK65/EG65))),"")</f>
        <v>1</v>
      </c>
      <c r="FJ65" s="40">
        <f>IFERROR(IF(EH65=0,"",IF((EM65/EH65)&gt;1,1,(EM65/EH65))),"")</f>
        <v>1</v>
      </c>
      <c r="FK65" s="40">
        <f>IFERROR(IF(EI65=0,"",IF((EO65/EI65)&gt;1,1,(EO65/EI65))),"")</f>
        <v>1</v>
      </c>
      <c r="FL65" s="40" t="str">
        <f>IFERROR(IF(EJ65=0,"",IF((EQ65/EJ65)&gt;1,1,(EQ65/EJ65))),"")</f>
        <v/>
      </c>
      <c r="FM65" s="40">
        <f>IFERROR(IF((EK65+EM65+EO65+EQ65)/EF65&gt;1,1,(EK65+EM65+EO65+EQ65)/EF65),"")</f>
        <v>1</v>
      </c>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9">
        <v>44298</v>
      </c>
      <c r="GS65" s="39">
        <v>44389</v>
      </c>
      <c r="GT65" s="39">
        <v>44481</v>
      </c>
      <c r="GU65" s="39"/>
      <c r="GV65" s="38"/>
      <c r="GW65" s="38"/>
      <c r="GX65" s="38"/>
      <c r="GY65" s="38"/>
      <c r="GZ65" s="38"/>
      <c r="HA65" s="38"/>
      <c r="HB65" s="38"/>
      <c r="HC65" s="38"/>
      <c r="HD65" s="38"/>
      <c r="HE65" s="38"/>
      <c r="HF65" s="38"/>
      <c r="HG65" s="38"/>
      <c r="HH65" s="40" t="str">
        <f>IFERROR(IF(GF65=0,"",IF((GJ65/GF65)&gt;1,1,(GJ65/GF65))),"")</f>
        <v/>
      </c>
      <c r="HI65" s="40" t="str">
        <f>IFERROR(IF(GG65=0,"",IF((GL65/GG65)&gt;1,1,(GL65/GG65))),"")</f>
        <v/>
      </c>
      <c r="HJ65" s="40" t="str">
        <f>IFERROR(IF(GH65=0,"",IF((GN65/GH65)&gt;1,1,(GN65/GH65))),"")</f>
        <v/>
      </c>
      <c r="HK65" s="40" t="str">
        <f>IFERROR(IF(GI65=0,"",IF((GP65/GI65)&gt;1,1,(GP65/GI65))),"")</f>
        <v/>
      </c>
      <c r="HL65" s="40" t="str">
        <f>IFERROR(IF((GJ65+GL65+GN65+GP65)/GE65&gt;1,1,(GJ65+GL65+GN65+GP65)/GE65),"")</f>
        <v/>
      </c>
      <c r="HM65" s="38"/>
      <c r="HN65" s="38"/>
      <c r="HO65" s="38">
        <f>IF(Q65&lt;&gt;"",1,0)+IF(BP65&lt;&gt;"",1,0)+IF(DO65&lt;&gt;"",1,0)+IF(FN65&lt;&gt;"",1,0)</f>
        <v>3</v>
      </c>
      <c r="HP65" s="38" t="s">
        <v>4493</v>
      </c>
      <c r="HQ65" s="41" t="s">
        <v>3092</v>
      </c>
      <c r="HR65" s="41" t="s">
        <v>4494</v>
      </c>
      <c r="HS65" s="41" t="s">
        <v>1300</v>
      </c>
      <c r="HT65" s="41"/>
      <c r="HU65" s="41" t="s">
        <v>3335</v>
      </c>
      <c r="HV65" s="41" t="s">
        <v>2977</v>
      </c>
      <c r="HW65" s="42" t="s">
        <v>4495</v>
      </c>
      <c r="HX65" s="42"/>
      <c r="HY65" s="42" t="s">
        <v>3906</v>
      </c>
      <c r="HZ65" s="42" t="s">
        <v>3906</v>
      </c>
      <c r="IA65" s="42" t="s">
        <v>4496</v>
      </c>
      <c r="IB65" s="42"/>
      <c r="IC65" s="42"/>
      <c r="ID65" s="42"/>
      <c r="IE65" s="42"/>
      <c r="IF65" s="42"/>
      <c r="IG65" s="42" t="s">
        <v>4497</v>
      </c>
      <c r="IH65" s="41" t="s">
        <v>661</v>
      </c>
    </row>
    <row r="66" spans="1:242" ht="15" customHeight="1" x14ac:dyDescent="0.25">
      <c r="A66" t="s">
        <v>4498</v>
      </c>
      <c r="B66" t="s">
        <v>4135</v>
      </c>
      <c r="C66" s="38" t="s">
        <v>3393</v>
      </c>
      <c r="D66" t="s">
        <v>4258</v>
      </c>
      <c r="E66" s="38" t="s">
        <v>632</v>
      </c>
      <c r="F66" s="38" t="s">
        <v>981</v>
      </c>
      <c r="G66" s="38" t="s">
        <v>633</v>
      </c>
      <c r="H66" s="38" t="s">
        <v>4499</v>
      </c>
      <c r="I66" s="38" t="s">
        <v>4500</v>
      </c>
      <c r="J66" s="38">
        <v>1</v>
      </c>
      <c r="K66" s="38">
        <v>3</v>
      </c>
      <c r="L66" s="38" t="s">
        <v>549</v>
      </c>
      <c r="M66" s="38">
        <v>1</v>
      </c>
      <c r="N66" s="38">
        <v>1</v>
      </c>
      <c r="O66" s="38" t="s">
        <v>603</v>
      </c>
      <c r="P66" s="38" t="s">
        <v>550</v>
      </c>
      <c r="Q66" s="38" t="s">
        <v>4501</v>
      </c>
      <c r="R66" s="38" t="s">
        <v>4502</v>
      </c>
      <c r="S66" s="38" t="s">
        <v>553</v>
      </c>
      <c r="T66" s="38" t="s">
        <v>4503</v>
      </c>
      <c r="U66" s="38" t="s">
        <v>555</v>
      </c>
      <c r="V66" s="38" t="s">
        <v>556</v>
      </c>
      <c r="W66" s="38" t="s">
        <v>556</v>
      </c>
      <c r="X66" s="38" t="s">
        <v>556</v>
      </c>
      <c r="Y66" s="38" t="s">
        <v>576</v>
      </c>
      <c r="Z66" s="38" t="s">
        <v>558</v>
      </c>
      <c r="AA66" s="38" t="s">
        <v>559</v>
      </c>
      <c r="AB66" s="38" t="s">
        <v>560</v>
      </c>
      <c r="AC66" s="38" t="s">
        <v>559</v>
      </c>
      <c r="AD66" s="38" t="s">
        <v>559</v>
      </c>
      <c r="AE66" s="38">
        <v>100</v>
      </c>
      <c r="AF66" s="38" t="s">
        <v>66</v>
      </c>
      <c r="AG66" s="38" t="s">
        <v>553</v>
      </c>
      <c r="AH66" s="38">
        <f>SUM(AI66:AL66)</f>
        <v>0</v>
      </c>
      <c r="AI66" s="38">
        <v>0</v>
      </c>
      <c r="AJ66" s="38">
        <v>0</v>
      </c>
      <c r="AK66" s="38">
        <v>0</v>
      </c>
      <c r="AL66" s="38">
        <v>0</v>
      </c>
      <c r="AM66" s="38">
        <v>0</v>
      </c>
      <c r="AN66" s="38" t="s">
        <v>4504</v>
      </c>
      <c r="AO66" s="38">
        <v>1</v>
      </c>
      <c r="AP66" s="38" t="s">
        <v>4505</v>
      </c>
      <c r="AQ66" s="38">
        <v>0</v>
      </c>
      <c r="AR66" s="38" t="s">
        <v>4506</v>
      </c>
      <c r="AS66" s="38"/>
      <c r="AT66" s="38"/>
      <c r="AU66" s="39">
        <v>44298</v>
      </c>
      <c r="AV66" s="39">
        <v>44389</v>
      </c>
      <c r="AW66" s="39">
        <v>44481</v>
      </c>
      <c r="AX66" s="39"/>
      <c r="AY66" s="38" t="s">
        <v>96</v>
      </c>
      <c r="AZ66" s="38" t="s">
        <v>72</v>
      </c>
      <c r="BA66" s="38" t="s">
        <v>96</v>
      </c>
      <c r="BB66" s="38"/>
      <c r="BC66" s="38" t="s">
        <v>96</v>
      </c>
      <c r="BD66" s="38" t="s">
        <v>72</v>
      </c>
      <c r="BE66" s="38"/>
      <c r="BF66" s="38"/>
      <c r="BG66" s="38" t="s">
        <v>2999</v>
      </c>
      <c r="BH66" s="38" t="s">
        <v>4507</v>
      </c>
      <c r="BI66" s="38"/>
      <c r="BJ66" s="38"/>
      <c r="BK66" s="40" t="str">
        <f>IFERROR(IF(AI66=0,"",IF((AM66/AI66)&gt;1,1,(AM66/AI66))),"")</f>
        <v/>
      </c>
      <c r="BL66" s="40" t="str">
        <f>IFERROR(IF(AJ66=0,"",IF((AO66/AJ66)&gt;1,1,(AO66/AJ66))),"")</f>
        <v/>
      </c>
      <c r="BM66" s="40" t="str">
        <f>IFERROR(IF(AK66=0,"",IF((AQ66/AK66)&gt;1,1,(AQ66/AK66))),"")</f>
        <v/>
      </c>
      <c r="BN66" s="40" t="str">
        <f>IFERROR(IF(AL66=0,"",IF((AS66/AL66)&gt;1,1,(AS66/AL66))),"")</f>
        <v/>
      </c>
      <c r="BO66" s="40" t="str">
        <f>IFERROR(IF((AM66+AO66+AQ66+AS66)/AH66&gt;1,1,(AM66+AO66+AQ66+AS66)/AH66),"")</f>
        <v/>
      </c>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9">
        <v>44298</v>
      </c>
      <c r="CU66" s="39">
        <v>44389</v>
      </c>
      <c r="CV66" s="39">
        <v>44481</v>
      </c>
      <c r="CW66" s="39"/>
      <c r="CX66" s="38"/>
      <c r="CY66" s="38"/>
      <c r="CZ66" s="38"/>
      <c r="DA66" s="38"/>
      <c r="DB66" s="38"/>
      <c r="DC66" s="38"/>
      <c r="DD66" s="38"/>
      <c r="DE66" s="38"/>
      <c r="DF66" s="38"/>
      <c r="DG66" s="38"/>
      <c r="DH66" s="38"/>
      <c r="DI66" s="38"/>
      <c r="DJ66" s="40" t="str">
        <f>IFERROR(IF(CH66=0,"",IF((CL66/CH66)&gt;1,1,(CL66/CH66))),"")</f>
        <v/>
      </c>
      <c r="DK66" s="40" t="str">
        <f>IFERROR(IF(CI66=0,"",IF((CN66/CI66)&gt;1,1,(CN66/CI66))),"")</f>
        <v/>
      </c>
      <c r="DL66" s="40" t="str">
        <f>IFERROR(IF(CJ66=0,"",IF((CP66/CJ66)&gt;1,1,(CP66/CJ66))),"")</f>
        <v/>
      </c>
      <c r="DM66" s="40" t="str">
        <f>IFERROR(IF(CK66=0,"",IF((CR66/CK66)&gt;1,1,(CR66/CK66))),"")</f>
        <v/>
      </c>
      <c r="DN66" s="40" t="str">
        <f>IFERROR(IF((CL66+CN66+CP66+CR66)/CG66&gt;1,1,(CL66+CN66+CP66+CR66)/CG66),"")</f>
        <v/>
      </c>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9">
        <v>44298</v>
      </c>
      <c r="ET66" s="39">
        <v>44389</v>
      </c>
      <c r="EU66" s="39">
        <v>44481</v>
      </c>
      <c r="EV66" s="39"/>
      <c r="EW66" s="38"/>
      <c r="EX66" s="38"/>
      <c r="EY66" s="38"/>
      <c r="EZ66" s="38"/>
      <c r="FA66" s="38"/>
      <c r="FB66" s="38"/>
      <c r="FC66" s="38"/>
      <c r="FD66" s="38"/>
      <c r="FE66" s="38"/>
      <c r="FF66" s="38"/>
      <c r="FG66" s="38"/>
      <c r="FH66" s="38"/>
      <c r="FI66" s="40" t="str">
        <f>IFERROR(IF(EG66=0,"",IF((EK66/EG66)&gt;1,1,(EK66/EG66))),"")</f>
        <v/>
      </c>
      <c r="FJ66" s="40" t="str">
        <f>IFERROR(IF(EH66=0,"",IF((EM66/EH66)&gt;1,1,(EM66/EH66))),"")</f>
        <v/>
      </c>
      <c r="FK66" s="40" t="str">
        <f>IFERROR(IF(EI66=0,"",IF((EO66/EI66)&gt;1,1,(EO66/EI66))),"")</f>
        <v/>
      </c>
      <c r="FL66" s="40" t="str">
        <f>IFERROR(IF(EJ66=0,"",IF((EQ66/EJ66)&gt;1,1,(EQ66/EJ66))),"")</f>
        <v/>
      </c>
      <c r="FM66" s="40" t="str">
        <f>IFERROR(IF((EK66+EM66+EO66+EQ66)/EF66&gt;1,1,(EK66+EM66+EO66+EQ66)/EF66),"")</f>
        <v/>
      </c>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9">
        <v>44298</v>
      </c>
      <c r="GS66" s="39">
        <v>44389</v>
      </c>
      <c r="GT66" s="39">
        <v>44481</v>
      </c>
      <c r="GU66" s="39"/>
      <c r="GV66" s="38"/>
      <c r="GW66" s="38"/>
      <c r="GX66" s="38"/>
      <c r="GY66" s="38"/>
      <c r="GZ66" s="38"/>
      <c r="HA66" s="38"/>
      <c r="HB66" s="38"/>
      <c r="HC66" s="38"/>
      <c r="HD66" s="38"/>
      <c r="HE66" s="38"/>
      <c r="HF66" s="38"/>
      <c r="HG66" s="38"/>
      <c r="HH66" s="40" t="str">
        <f>IFERROR(IF(GF66=0,"",IF((GJ66/GF66)&gt;1,1,(GJ66/GF66))),"")</f>
        <v/>
      </c>
      <c r="HI66" s="40" t="str">
        <f>IFERROR(IF(GG66=0,"",IF((GL66/GG66)&gt;1,1,(GL66/GG66))),"")</f>
        <v/>
      </c>
      <c r="HJ66" s="40" t="str">
        <f>IFERROR(IF(GH66=0,"",IF((GN66/GH66)&gt;1,1,(GN66/GH66))),"")</f>
        <v/>
      </c>
      <c r="HK66" s="40" t="str">
        <f>IFERROR(IF(GI66=0,"",IF((GP66/GI66)&gt;1,1,(GP66/GI66))),"")</f>
        <v/>
      </c>
      <c r="HL66" s="40" t="str">
        <f>IFERROR(IF((GJ66+GL66+GN66+GP66)/GE66&gt;1,1,(GJ66+GL66+GN66+GP66)/GE66),"")</f>
        <v/>
      </c>
      <c r="HM66" s="38"/>
      <c r="HN66" s="38"/>
      <c r="HO66" s="38">
        <f>IF(Q66&lt;&gt;"",1,0)+IF(BP66&lt;&gt;"",1,0)+IF(DO66&lt;&gt;"",1,0)+IF(FN66&lt;&gt;"",1,0)</f>
        <v>1</v>
      </c>
      <c r="HP66" s="38" t="s">
        <v>4508</v>
      </c>
      <c r="HQ66" s="42" t="s">
        <v>3335</v>
      </c>
      <c r="HR66" s="42" t="s">
        <v>4509</v>
      </c>
      <c r="HS66" s="42" t="s">
        <v>1300</v>
      </c>
      <c r="HT66" s="42"/>
      <c r="HU66" s="42"/>
      <c r="HV66" s="42"/>
      <c r="HW66" s="42"/>
      <c r="HX66" s="42"/>
      <c r="HY66" s="42"/>
      <c r="HZ66" s="42"/>
      <c r="IA66" s="42"/>
      <c r="IB66" s="42"/>
      <c r="IC66" s="42"/>
      <c r="ID66" s="42"/>
      <c r="IE66" s="42"/>
      <c r="IF66" s="42"/>
      <c r="IG66" s="42" t="s">
        <v>4510</v>
      </c>
      <c r="IH66" s="41" t="s">
        <v>932</v>
      </c>
    </row>
    <row r="67" spans="1:242" ht="15" customHeight="1" x14ac:dyDescent="0.25">
      <c r="A67" t="s">
        <v>4565</v>
      </c>
      <c r="B67" t="s">
        <v>4511</v>
      </c>
      <c r="C67" s="38" t="s">
        <v>4566</v>
      </c>
      <c r="D67" t="s">
        <v>193</v>
      </c>
      <c r="E67" s="38" t="s">
        <v>4079</v>
      </c>
      <c r="F67" s="38" t="s">
        <v>599</v>
      </c>
      <c r="G67" s="38" t="s">
        <v>697</v>
      </c>
      <c r="H67" s="38" t="s">
        <v>4567</v>
      </c>
      <c r="I67" s="38" t="s">
        <v>4568</v>
      </c>
      <c r="J67" s="38">
        <v>3</v>
      </c>
      <c r="K67" s="38">
        <v>4</v>
      </c>
      <c r="L67" s="38" t="s">
        <v>548</v>
      </c>
      <c r="M67" s="38">
        <v>2</v>
      </c>
      <c r="N67" s="38">
        <v>3</v>
      </c>
      <c r="O67" s="38" t="s">
        <v>548</v>
      </c>
      <c r="P67" s="38" t="s">
        <v>550</v>
      </c>
      <c r="Q67" s="38" t="s">
        <v>4569</v>
      </c>
      <c r="R67" s="38" t="s">
        <v>4570</v>
      </c>
      <c r="S67" s="38" t="s">
        <v>553</v>
      </c>
      <c r="T67" s="38" t="s">
        <v>4571</v>
      </c>
      <c r="U67" s="38" t="s">
        <v>575</v>
      </c>
      <c r="V67" s="38" t="s">
        <v>556</v>
      </c>
      <c r="W67" s="38" t="s">
        <v>556</v>
      </c>
      <c r="X67" s="38" t="s">
        <v>556</v>
      </c>
      <c r="Y67" s="38" t="s">
        <v>846</v>
      </c>
      <c r="Z67" s="38" t="s">
        <v>558</v>
      </c>
      <c r="AA67" s="38" t="s">
        <v>578</v>
      </c>
      <c r="AB67" s="38" t="s">
        <v>560</v>
      </c>
      <c r="AC67" s="38" t="s">
        <v>559</v>
      </c>
      <c r="AD67" s="38" t="s">
        <v>578</v>
      </c>
      <c r="AE67" s="38">
        <v>50</v>
      </c>
      <c r="AF67" s="38" t="s">
        <v>66</v>
      </c>
      <c r="AG67" s="38" t="s">
        <v>553</v>
      </c>
      <c r="AH67" s="38">
        <f>SUM(AI67:AL67)</f>
        <v>12</v>
      </c>
      <c r="AI67" s="38">
        <v>3</v>
      </c>
      <c r="AJ67" s="38">
        <v>3</v>
      </c>
      <c r="AK67" s="38">
        <v>3</v>
      </c>
      <c r="AL67" s="38">
        <v>3</v>
      </c>
      <c r="AM67" s="38">
        <v>3</v>
      </c>
      <c r="AN67" s="38" t="s">
        <v>4572</v>
      </c>
      <c r="AO67" s="38">
        <v>3</v>
      </c>
      <c r="AP67" s="38" t="s">
        <v>4573</v>
      </c>
      <c r="AQ67" s="38">
        <v>3</v>
      </c>
      <c r="AR67" s="38" t="s">
        <v>4574</v>
      </c>
      <c r="AS67" s="38"/>
      <c r="AT67" s="38"/>
      <c r="AU67" s="39">
        <v>44299</v>
      </c>
      <c r="AV67" s="39">
        <v>44390</v>
      </c>
      <c r="AW67" s="39">
        <v>44483</v>
      </c>
      <c r="AX67" s="39"/>
      <c r="AY67" s="38" t="s">
        <v>72</v>
      </c>
      <c r="AZ67" s="38" t="s">
        <v>72</v>
      </c>
      <c r="BA67" s="38" t="s">
        <v>72</v>
      </c>
      <c r="BB67" s="38"/>
      <c r="BC67" s="38" t="s">
        <v>72</v>
      </c>
      <c r="BD67" s="38" t="s">
        <v>72</v>
      </c>
      <c r="BE67" s="38"/>
      <c r="BF67" s="38"/>
      <c r="BG67" s="38" t="s">
        <v>4575</v>
      </c>
      <c r="BH67" s="38" t="s">
        <v>4576</v>
      </c>
      <c r="BI67" s="38"/>
      <c r="BJ67" s="38"/>
      <c r="BK67" s="40">
        <f>IFERROR(IF(AI67=0,"",IF((AM67/AI67)&gt;1,1,(AM67/AI67))),"")</f>
        <v>1</v>
      </c>
      <c r="BL67" s="40">
        <f>IFERROR(IF(AJ67=0,"",IF((AO67/AJ67)&gt;1,1,(AO67/AJ67))),"")</f>
        <v>1</v>
      </c>
      <c r="BM67" s="40">
        <f>IFERROR(IF(AK67=0,"",IF((AQ67/AK67)&gt;1,1,(AQ67/AK67))),"")</f>
        <v>1</v>
      </c>
      <c r="BN67" s="40">
        <f>IFERROR(IF(AL67=0,"",IF((AS67/AL67)&gt;1,1,(AS67/AL67))),"")</f>
        <v>0</v>
      </c>
      <c r="BO67" s="40">
        <f>IFERROR(IF((AM67+AO67+AQ67+AS67)/AH67&gt;1,1,(AM67+AO67+AQ67+AS67)/AH67),"")</f>
        <v>0.75</v>
      </c>
      <c r="BP67" s="38" t="s">
        <v>4577</v>
      </c>
      <c r="BQ67" s="38" t="s">
        <v>4570</v>
      </c>
      <c r="BR67" s="38" t="s">
        <v>553</v>
      </c>
      <c r="BS67" s="38" t="s">
        <v>4578</v>
      </c>
      <c r="BT67" s="38" t="s">
        <v>575</v>
      </c>
      <c r="BU67" s="38" t="s">
        <v>556</v>
      </c>
      <c r="BV67" s="38" t="s">
        <v>553</v>
      </c>
      <c r="BW67" s="38" t="s">
        <v>556</v>
      </c>
      <c r="BX67" s="38" t="s">
        <v>679</v>
      </c>
      <c r="BY67" s="38" t="s">
        <v>558</v>
      </c>
      <c r="BZ67" s="38" t="s">
        <v>578</v>
      </c>
      <c r="CA67" s="38" t="s">
        <v>560</v>
      </c>
      <c r="CB67" s="38" t="s">
        <v>559</v>
      </c>
      <c r="CC67" s="38" t="s">
        <v>578</v>
      </c>
      <c r="CD67" s="38">
        <v>50</v>
      </c>
      <c r="CE67" s="38" t="s">
        <v>66</v>
      </c>
      <c r="CF67" s="38" t="s">
        <v>553</v>
      </c>
      <c r="CG67" s="38">
        <v>2</v>
      </c>
      <c r="CH67" s="38">
        <v>0</v>
      </c>
      <c r="CI67" s="38">
        <v>1</v>
      </c>
      <c r="CJ67" s="38">
        <v>0</v>
      </c>
      <c r="CK67" s="38">
        <v>1</v>
      </c>
      <c r="CL67" s="38">
        <v>0</v>
      </c>
      <c r="CM67" s="38" t="s">
        <v>4579</v>
      </c>
      <c r="CN67" s="38">
        <v>1</v>
      </c>
      <c r="CO67" s="38" t="s">
        <v>4580</v>
      </c>
      <c r="CP67" s="38">
        <v>0</v>
      </c>
      <c r="CQ67" s="38" t="s">
        <v>4581</v>
      </c>
      <c r="CR67" s="38"/>
      <c r="CS67" s="38"/>
      <c r="CT67" s="39">
        <v>44299</v>
      </c>
      <c r="CU67" s="39">
        <v>44390</v>
      </c>
      <c r="CV67" s="39">
        <v>44483</v>
      </c>
      <c r="CW67" s="39"/>
      <c r="CX67" s="38" t="s">
        <v>72</v>
      </c>
      <c r="CY67" s="38" t="s">
        <v>72</v>
      </c>
      <c r="CZ67" s="38" t="s">
        <v>96</v>
      </c>
      <c r="DA67" s="38"/>
      <c r="DB67" s="38" t="s">
        <v>72</v>
      </c>
      <c r="DC67" s="38" t="s">
        <v>72</v>
      </c>
      <c r="DD67" s="38"/>
      <c r="DE67" s="38"/>
      <c r="DF67" s="38" t="s">
        <v>4582</v>
      </c>
      <c r="DG67" s="38" t="s">
        <v>4583</v>
      </c>
      <c r="DH67" s="38"/>
      <c r="DI67" s="38"/>
      <c r="DJ67" s="40" t="str">
        <f>IFERROR(IF(CH67=0,"",IF((CL67/CH67)&gt;1,1,(CL67/CH67))),"")</f>
        <v/>
      </c>
      <c r="DK67" s="40">
        <f>IFERROR(IF(CI67=0,"",IF((CN67/CI67)&gt;1,1,(CN67/CI67))),"")</f>
        <v>1</v>
      </c>
      <c r="DL67" s="40" t="str">
        <f>IFERROR(IF(CJ67=0,"",IF((CP67/CJ67)&gt;1,1,(CP67/CJ67))),"")</f>
        <v/>
      </c>
      <c r="DM67" s="40">
        <f>IFERROR(IF(CK67=0,"",IF((CR67/CK67)&gt;1,1,(CR67/CK67))),"")</f>
        <v>0</v>
      </c>
      <c r="DN67" s="40">
        <f>IFERROR(IF((CL67+CN67+CP67+CR67)/CG67&gt;1,1,(CL67+CN67+CP67+CR67)/CG67),"")</f>
        <v>0.5</v>
      </c>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9">
        <v>44299</v>
      </c>
      <c r="ET67" s="39">
        <v>44390</v>
      </c>
      <c r="EU67" s="39">
        <v>44483</v>
      </c>
      <c r="EV67" s="39"/>
      <c r="EW67" s="38"/>
      <c r="EX67" s="38"/>
      <c r="EY67" s="38"/>
      <c r="EZ67" s="38"/>
      <c r="FA67" s="38"/>
      <c r="FB67" s="38"/>
      <c r="FC67" s="38"/>
      <c r="FD67" s="38"/>
      <c r="FE67" s="38"/>
      <c r="FF67" s="38"/>
      <c r="FG67" s="38"/>
      <c r="FH67" s="38"/>
      <c r="FI67" s="40" t="str">
        <f>IFERROR(IF(EG67=0,"",IF((EK67/EG67)&gt;1,1,(EK67/EG67))),"")</f>
        <v/>
      </c>
      <c r="FJ67" s="40" t="str">
        <f>IFERROR(IF(EH67=0,"",IF((EM67/EH67)&gt;1,1,(EM67/EH67))),"")</f>
        <v/>
      </c>
      <c r="FK67" s="40" t="str">
        <f>IFERROR(IF(EI67=0,"",IF((EO67/EI67)&gt;1,1,(EO67/EI67))),"")</f>
        <v/>
      </c>
      <c r="FL67" s="40" t="str">
        <f>IFERROR(IF(EJ67=0,"",IF((EQ67/EJ67)&gt;1,1,(EQ67/EJ67))),"")</f>
        <v/>
      </c>
      <c r="FM67" s="40" t="str">
        <f>IFERROR(IF((EK67+EM67+EO67+EQ67)/EF67&gt;1,1,(EK67+EM67+EO67+EQ67)/EF67),"")</f>
        <v/>
      </c>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9">
        <v>44299</v>
      </c>
      <c r="GS67" s="39">
        <v>44390</v>
      </c>
      <c r="GT67" s="39">
        <v>44483</v>
      </c>
      <c r="GU67" s="39"/>
      <c r="GV67" s="38"/>
      <c r="GW67" s="38"/>
      <c r="GX67" s="38"/>
      <c r="GY67" s="38"/>
      <c r="GZ67" s="38"/>
      <c r="HA67" s="38"/>
      <c r="HB67" s="38"/>
      <c r="HC67" s="38"/>
      <c r="HD67" s="38"/>
      <c r="HE67" s="38"/>
      <c r="HF67" s="38"/>
      <c r="HG67" s="38"/>
      <c r="HH67" s="40" t="str">
        <f>IFERROR(IF(GF67=0,"",IF((GJ67/GF67)&gt;1,1,(GJ67/GF67))),"")</f>
        <v/>
      </c>
      <c r="HI67" s="40" t="str">
        <f>IFERROR(IF(GG67=0,"",IF((GL67/GG67)&gt;1,1,(GL67/GG67))),"")</f>
        <v/>
      </c>
      <c r="HJ67" s="40" t="str">
        <f>IFERROR(IF(GH67=0,"",IF((GN67/GH67)&gt;1,1,(GN67/GH67))),"")</f>
        <v/>
      </c>
      <c r="HK67" s="40" t="str">
        <f>IFERROR(IF(GI67=0,"",IF((GP67/GI67)&gt;1,1,(GP67/GI67))),"")</f>
        <v/>
      </c>
      <c r="HL67" s="40" t="str">
        <f>IFERROR(IF((GJ67+GL67+GN67+GP67)/GE67&gt;1,1,(GJ67+GL67+GN67+GP67)/GE67),"")</f>
        <v/>
      </c>
      <c r="HM67" s="38"/>
      <c r="HN67" s="38"/>
      <c r="HO67" s="38">
        <f>IF(Q67&lt;&gt;"",1,0)+IF(BP67&lt;&gt;"",1,0)+IF(DO67&lt;&gt;"",1,0)+IF(FN67&lt;&gt;"",1,0)</f>
        <v>2</v>
      </c>
      <c r="HP67" s="38"/>
      <c r="HQ67" s="38" t="s">
        <v>4584</v>
      </c>
      <c r="HR67" s="38" t="s">
        <v>4585</v>
      </c>
      <c r="HS67" s="41" t="s">
        <v>4586</v>
      </c>
      <c r="HT67" s="38"/>
      <c r="HU67" s="38" t="s">
        <v>4587</v>
      </c>
      <c r="HV67" s="38" t="s">
        <v>4588</v>
      </c>
      <c r="HW67" t="s">
        <v>98</v>
      </c>
      <c r="IG67" t="s">
        <v>4565</v>
      </c>
      <c r="IH67" s="38" t="s">
        <v>661</v>
      </c>
    </row>
    <row r="68" spans="1:242" ht="15" customHeight="1" x14ac:dyDescent="0.25">
      <c r="A68" t="s">
        <v>4589</v>
      </c>
      <c r="B68" t="s">
        <v>4511</v>
      </c>
      <c r="C68" s="38" t="s">
        <v>4590</v>
      </c>
      <c r="D68" t="s">
        <v>193</v>
      </c>
      <c r="E68" s="38" t="s">
        <v>598</v>
      </c>
      <c r="F68" s="38" t="s">
        <v>599</v>
      </c>
      <c r="G68" s="38" t="s">
        <v>2462</v>
      </c>
      <c r="H68" s="38" t="s">
        <v>4591</v>
      </c>
      <c r="I68" s="38" t="s">
        <v>4592</v>
      </c>
      <c r="J68" s="38">
        <v>1</v>
      </c>
      <c r="K68" s="38">
        <v>3</v>
      </c>
      <c r="L68" s="38" t="s">
        <v>549</v>
      </c>
      <c r="M68" s="38">
        <v>1</v>
      </c>
      <c r="N68" s="38">
        <v>2</v>
      </c>
      <c r="O68" s="38" t="s">
        <v>603</v>
      </c>
      <c r="P68" s="38" t="s">
        <v>550</v>
      </c>
      <c r="Q68" s="38" t="s">
        <v>4593</v>
      </c>
      <c r="R68" s="38" t="s">
        <v>4570</v>
      </c>
      <c r="S68" s="38" t="s">
        <v>553</v>
      </c>
      <c r="T68" s="38" t="s">
        <v>4594</v>
      </c>
      <c r="U68" s="38" t="s">
        <v>555</v>
      </c>
      <c r="V68" s="38" t="s">
        <v>556</v>
      </c>
      <c r="W68" s="38" t="s">
        <v>556</v>
      </c>
      <c r="X68" s="38" t="s">
        <v>556</v>
      </c>
      <c r="Y68" s="38" t="s">
        <v>610</v>
      </c>
      <c r="Z68" s="38" t="s">
        <v>558</v>
      </c>
      <c r="AA68" s="38" t="s">
        <v>559</v>
      </c>
      <c r="AB68" s="38" t="s">
        <v>560</v>
      </c>
      <c r="AC68" s="38" t="s">
        <v>559</v>
      </c>
      <c r="AD68" s="38" t="s">
        <v>559</v>
      </c>
      <c r="AE68" s="38">
        <v>100</v>
      </c>
      <c r="AF68" s="38" t="s">
        <v>66</v>
      </c>
      <c r="AG68" s="38" t="s">
        <v>579</v>
      </c>
      <c r="AH68" s="38">
        <f>SUM(AI68:AL68)</f>
        <v>4</v>
      </c>
      <c r="AI68" s="38">
        <v>2</v>
      </c>
      <c r="AJ68" s="38">
        <v>2</v>
      </c>
      <c r="AK68" s="38">
        <v>0</v>
      </c>
      <c r="AL68" s="38">
        <v>0</v>
      </c>
      <c r="AM68" s="38">
        <v>2</v>
      </c>
      <c r="AN68" s="38" t="s">
        <v>4595</v>
      </c>
      <c r="AO68" s="38">
        <v>2</v>
      </c>
      <c r="AP68" s="38" t="s">
        <v>4596</v>
      </c>
      <c r="AQ68" s="38">
        <v>6</v>
      </c>
      <c r="AR68" s="38" t="s">
        <v>4597</v>
      </c>
      <c r="AS68" s="38"/>
      <c r="AT68" s="38"/>
      <c r="AU68" s="39">
        <v>44299</v>
      </c>
      <c r="AV68" s="39">
        <v>44390</v>
      </c>
      <c r="AW68" s="39">
        <v>44483</v>
      </c>
      <c r="AX68" s="39"/>
      <c r="AY68" s="38" t="s">
        <v>72</v>
      </c>
      <c r="AZ68" s="38" t="s">
        <v>72</v>
      </c>
      <c r="BA68" s="38" t="s">
        <v>72</v>
      </c>
      <c r="BB68" s="38"/>
      <c r="BC68" s="38" t="s">
        <v>72</v>
      </c>
      <c r="BD68" s="38" t="s">
        <v>72</v>
      </c>
      <c r="BE68" s="38"/>
      <c r="BF68" s="38"/>
      <c r="BG68" s="38" t="s">
        <v>4598</v>
      </c>
      <c r="BH68" s="38" t="s">
        <v>4599</v>
      </c>
      <c r="BI68" s="38"/>
      <c r="BJ68" s="38"/>
      <c r="BK68" s="40">
        <f>IFERROR(IF(AI68=0,"",IF((AM68/AI68)&gt;1,1,(AM68/AI68))),"")</f>
        <v>1</v>
      </c>
      <c r="BL68" s="40">
        <f>IFERROR(IF(AJ68=0,"",IF((AO68/AJ68)&gt;1,1,(AO68/AJ68))),"")</f>
        <v>1</v>
      </c>
      <c r="BM68" s="40" t="str">
        <f>IFERROR(IF(AK68=0,"",IF((AQ68/AK68)&gt;1,1,(AQ68/AK68))),"")</f>
        <v/>
      </c>
      <c r="BN68" s="40" t="str">
        <f>IFERROR(IF(AL68=0,"",IF((AS68/AL68)&gt;1,1,(AS68/AL68))),"")</f>
        <v/>
      </c>
      <c r="BO68" s="40">
        <f>IFERROR(IF((AM68+AO68+AQ68+AS68)/AH68&gt;1,1,(AM68+AO68+AQ68+AS68)/AH68),"")</f>
        <v>1</v>
      </c>
      <c r="BP68" s="38" t="s">
        <v>4600</v>
      </c>
      <c r="BQ68" s="38" t="s">
        <v>4601</v>
      </c>
      <c r="BR68" s="38" t="s">
        <v>553</v>
      </c>
      <c r="BS68" s="38" t="s">
        <v>4602</v>
      </c>
      <c r="BT68" s="38" t="s">
        <v>555</v>
      </c>
      <c r="BU68" s="38" t="s">
        <v>553</v>
      </c>
      <c r="BV68" s="38" t="s">
        <v>553</v>
      </c>
      <c r="BW68" s="38" t="s">
        <v>556</v>
      </c>
      <c r="BX68" s="38" t="s">
        <v>846</v>
      </c>
      <c r="BY68" s="38" t="s">
        <v>558</v>
      </c>
      <c r="BZ68" s="38" t="s">
        <v>559</v>
      </c>
      <c r="CA68" s="38" t="s">
        <v>560</v>
      </c>
      <c r="CB68" s="38" t="s">
        <v>559</v>
      </c>
      <c r="CC68" s="38" t="s">
        <v>559</v>
      </c>
      <c r="CD68" s="38">
        <v>100</v>
      </c>
      <c r="CE68" s="38" t="s">
        <v>66</v>
      </c>
      <c r="CF68" s="38" t="s">
        <v>553</v>
      </c>
      <c r="CG68" s="38">
        <v>12</v>
      </c>
      <c r="CH68" s="38">
        <v>3</v>
      </c>
      <c r="CI68" s="38">
        <v>3</v>
      </c>
      <c r="CJ68" s="38">
        <v>3</v>
      </c>
      <c r="CK68" s="38">
        <v>3</v>
      </c>
      <c r="CL68" s="38">
        <v>3</v>
      </c>
      <c r="CM68" s="38" t="s">
        <v>4603</v>
      </c>
      <c r="CN68" s="38">
        <v>3</v>
      </c>
      <c r="CO68" s="38" t="s">
        <v>4604</v>
      </c>
      <c r="CP68" s="38">
        <v>3</v>
      </c>
      <c r="CQ68" s="38" t="s">
        <v>4605</v>
      </c>
      <c r="CR68" s="38"/>
      <c r="CS68" s="38"/>
      <c r="CT68" s="39">
        <v>44299</v>
      </c>
      <c r="CU68" s="39">
        <v>44390</v>
      </c>
      <c r="CV68" s="39">
        <v>44483</v>
      </c>
      <c r="CW68" s="39"/>
      <c r="CX68" s="38" t="s">
        <v>72</v>
      </c>
      <c r="CY68" s="38" t="s">
        <v>72</v>
      </c>
      <c r="CZ68" s="38" t="s">
        <v>72</v>
      </c>
      <c r="DA68" s="38"/>
      <c r="DB68" s="38" t="s">
        <v>72</v>
      </c>
      <c r="DC68" s="38" t="s">
        <v>72</v>
      </c>
      <c r="DD68" s="38"/>
      <c r="DE68" s="38"/>
      <c r="DF68" s="38" t="s">
        <v>4606</v>
      </c>
      <c r="DG68" s="38" t="s">
        <v>4607</v>
      </c>
      <c r="DH68" s="38"/>
      <c r="DI68" s="38"/>
      <c r="DJ68" s="40">
        <f>IFERROR(IF(CH68=0,"",IF((CL68/CH68)&gt;1,1,(CL68/CH68))),"")</f>
        <v>1</v>
      </c>
      <c r="DK68" s="40">
        <f>IFERROR(IF(CI68=0,"",IF((CN68/CI68)&gt;1,1,(CN68/CI68))),"")</f>
        <v>1</v>
      </c>
      <c r="DL68" s="40">
        <f>IFERROR(IF(CJ68=0,"",IF((CP68/CJ68)&gt;1,1,(CP68/CJ68))),"")</f>
        <v>1</v>
      </c>
      <c r="DM68" s="40">
        <f>IFERROR(IF(CK68=0,"",IF((CR68/CK68)&gt;1,1,(CR68/CK68))),"")</f>
        <v>0</v>
      </c>
      <c r="DN68" s="40">
        <f>IFERROR(IF((CL68+CN68+CP68+CR68)/CG68&gt;1,1,(CL68+CN68+CP68+CR68)/CG68),"")</f>
        <v>0.75</v>
      </c>
      <c r="DO68" s="38" t="s">
        <v>4577</v>
      </c>
      <c r="DP68" s="38" t="s">
        <v>4570</v>
      </c>
      <c r="DQ68" s="38" t="s">
        <v>553</v>
      </c>
      <c r="DR68" s="38" t="s">
        <v>4578</v>
      </c>
      <c r="DS68" s="38" t="s">
        <v>575</v>
      </c>
      <c r="DT68" s="38" t="s">
        <v>556</v>
      </c>
      <c r="DU68" s="38" t="s">
        <v>553</v>
      </c>
      <c r="DV68" s="38" t="s">
        <v>556</v>
      </c>
      <c r="DW68" s="38" t="s">
        <v>679</v>
      </c>
      <c r="DX68" s="38" t="s">
        <v>558</v>
      </c>
      <c r="DY68" s="38" t="s">
        <v>578</v>
      </c>
      <c r="DZ68" s="38" t="s">
        <v>560</v>
      </c>
      <c r="EA68" s="38" t="s">
        <v>559</v>
      </c>
      <c r="EB68" s="38" t="s">
        <v>578</v>
      </c>
      <c r="EC68" s="38">
        <v>50</v>
      </c>
      <c r="ED68" s="38" t="s">
        <v>66</v>
      </c>
      <c r="EE68" s="38" t="s">
        <v>553</v>
      </c>
      <c r="EF68" s="38">
        <v>2</v>
      </c>
      <c r="EG68" s="38">
        <v>0</v>
      </c>
      <c r="EH68" s="38">
        <v>1</v>
      </c>
      <c r="EI68" s="38">
        <v>0</v>
      </c>
      <c r="EJ68" s="38">
        <v>1</v>
      </c>
      <c r="EK68" s="38">
        <v>0</v>
      </c>
      <c r="EL68" s="38" t="s">
        <v>4579</v>
      </c>
      <c r="EM68" s="38">
        <v>1</v>
      </c>
      <c r="EN68" s="38" t="s">
        <v>4608</v>
      </c>
      <c r="EO68" s="38">
        <v>0</v>
      </c>
      <c r="EP68" s="38" t="s">
        <v>4609</v>
      </c>
      <c r="EQ68" s="38"/>
      <c r="ER68" s="38"/>
      <c r="ES68" s="39">
        <v>44299</v>
      </c>
      <c r="ET68" s="39">
        <v>44390</v>
      </c>
      <c r="EU68" s="39">
        <v>44483</v>
      </c>
      <c r="EV68" s="39"/>
      <c r="EW68" s="38" t="s">
        <v>72</v>
      </c>
      <c r="EX68" s="38" t="s">
        <v>72</v>
      </c>
      <c r="EY68" s="38" t="s">
        <v>96</v>
      </c>
      <c r="EZ68" s="38"/>
      <c r="FA68" s="38" t="s">
        <v>72</v>
      </c>
      <c r="FB68" s="38" t="s">
        <v>72</v>
      </c>
      <c r="FC68" s="38"/>
      <c r="FD68" s="38"/>
      <c r="FE68" s="38" t="s">
        <v>4610</v>
      </c>
      <c r="FF68" s="38" t="s">
        <v>4611</v>
      </c>
      <c r="FG68" s="38"/>
      <c r="FH68" s="38"/>
      <c r="FI68" s="40" t="str">
        <f>IFERROR(IF(EG68=0,"",IF((EK68/EG68)&gt;1,1,(EK68/EG68))),"")</f>
        <v/>
      </c>
      <c r="FJ68" s="40">
        <f>IFERROR(IF(EH68=0,"",IF((EM68/EH68)&gt;1,1,(EM68/EH68))),"")</f>
        <v>1</v>
      </c>
      <c r="FK68" s="40" t="str">
        <f>IFERROR(IF(EI68=0,"",IF((EO68/EI68)&gt;1,1,(EO68/EI68))),"")</f>
        <v/>
      </c>
      <c r="FL68" s="40">
        <f>IFERROR(IF(EJ68=0,"",IF((EQ68/EJ68)&gt;1,1,(EQ68/EJ68))),"")</f>
        <v>0</v>
      </c>
      <c r="FM68" s="40">
        <f>IFERROR(IF((EK68+EM68+EO68+EQ68)/EF68&gt;1,1,(EK68+EM68+EO68+EQ68)/EF68),"")</f>
        <v>0.5</v>
      </c>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9">
        <v>44299</v>
      </c>
      <c r="GS68" s="39">
        <v>44390</v>
      </c>
      <c r="GT68" s="39">
        <v>44483</v>
      </c>
      <c r="GU68" s="39"/>
      <c r="GV68" s="38"/>
      <c r="GW68" s="38"/>
      <c r="GX68" s="38"/>
      <c r="GY68" s="38"/>
      <c r="GZ68" s="38"/>
      <c r="HA68" s="38"/>
      <c r="HB68" s="38"/>
      <c r="HC68" s="38"/>
      <c r="HD68" s="38"/>
      <c r="HE68" s="38"/>
      <c r="HF68" s="38"/>
      <c r="HG68" s="38"/>
      <c r="HH68" s="40" t="str">
        <f>IFERROR(IF(GF68=0,"",IF((GJ68/GF68)&gt;1,1,(GJ68/GF68))),"")</f>
        <v/>
      </c>
      <c r="HI68" s="40" t="str">
        <f>IFERROR(IF(GG68=0,"",IF((GL68/GG68)&gt;1,1,(GL68/GG68))),"")</f>
        <v/>
      </c>
      <c r="HJ68" s="40" t="str">
        <f>IFERROR(IF(GH68=0,"",IF((GN68/GH68)&gt;1,1,(GN68/GH68))),"")</f>
        <v/>
      </c>
      <c r="HK68" s="40" t="str">
        <f>IFERROR(IF(GI68=0,"",IF((GP68/GI68)&gt;1,1,(GP68/GI68))),"")</f>
        <v/>
      </c>
      <c r="HL68" s="40" t="str">
        <f>IFERROR(IF((GJ68+GL68+GN68+GP68)/GE68&gt;1,1,(GJ68+GL68+GN68+GP68)/GE68),"")</f>
        <v/>
      </c>
      <c r="HM68" s="38"/>
      <c r="HN68" s="38"/>
      <c r="HO68" s="38">
        <f>IF(Q68&lt;&gt;"",1,0)+IF(BP68&lt;&gt;"",1,0)+IF(DO68&lt;&gt;"",1,0)+IF(FN68&lt;&gt;"",1,0)</f>
        <v>3</v>
      </c>
      <c r="HP68" s="38"/>
      <c r="HQ68" s="38" t="s">
        <v>4612</v>
      </c>
      <c r="HR68" s="38" t="s">
        <v>4613</v>
      </c>
      <c r="HS68" s="38" t="s">
        <v>4614</v>
      </c>
      <c r="HT68" s="38"/>
      <c r="HU68" s="38" t="s">
        <v>4615</v>
      </c>
      <c r="HV68" s="38" t="s">
        <v>4616</v>
      </c>
      <c r="HW68" t="s">
        <v>4617</v>
      </c>
      <c r="HY68" s="38" t="s">
        <v>4613</v>
      </c>
      <c r="HZ68" s="38" t="s">
        <v>4613</v>
      </c>
      <c r="IA68" s="38" t="s">
        <v>96</v>
      </c>
      <c r="IG68" t="s">
        <v>4589</v>
      </c>
      <c r="IH68" s="38" t="s">
        <v>978</v>
      </c>
    </row>
    <row r="69" spans="1:242" ht="15" customHeight="1" x14ac:dyDescent="0.25">
      <c r="A69" t="s">
        <v>4618</v>
      </c>
      <c r="B69" t="s">
        <v>4511</v>
      </c>
      <c r="C69" s="38" t="s">
        <v>4619</v>
      </c>
      <c r="D69" t="s">
        <v>193</v>
      </c>
      <c r="E69" s="38" t="s">
        <v>598</v>
      </c>
      <c r="F69" s="38" t="s">
        <v>897</v>
      </c>
      <c r="G69" s="38" t="s">
        <v>2462</v>
      </c>
      <c r="H69" s="38" t="s">
        <v>4620</v>
      </c>
      <c r="I69" s="38" t="s">
        <v>4621</v>
      </c>
      <c r="J69" s="38">
        <v>5</v>
      </c>
      <c r="K69" s="38">
        <v>4</v>
      </c>
      <c r="L69" s="38" t="s">
        <v>548</v>
      </c>
      <c r="M69" s="38">
        <v>4</v>
      </c>
      <c r="N69" s="38">
        <v>3</v>
      </c>
      <c r="O69" s="38" t="s">
        <v>667</v>
      </c>
      <c r="P69" s="38" t="s">
        <v>550</v>
      </c>
      <c r="Q69" s="38" t="s">
        <v>4577</v>
      </c>
      <c r="R69" s="38" t="s">
        <v>4570</v>
      </c>
      <c r="S69" s="38" t="s">
        <v>553</v>
      </c>
      <c r="T69" s="38" t="s">
        <v>4578</v>
      </c>
      <c r="U69" s="38" t="s">
        <v>575</v>
      </c>
      <c r="V69" s="38" t="s">
        <v>556</v>
      </c>
      <c r="W69" s="38" t="s">
        <v>553</v>
      </c>
      <c r="X69" s="38" t="s">
        <v>556</v>
      </c>
      <c r="Y69" s="38" t="s">
        <v>679</v>
      </c>
      <c r="Z69" s="38" t="s">
        <v>558</v>
      </c>
      <c r="AA69" s="38" t="s">
        <v>578</v>
      </c>
      <c r="AB69" s="38" t="s">
        <v>560</v>
      </c>
      <c r="AC69" s="38" t="s">
        <v>559</v>
      </c>
      <c r="AD69" s="38" t="s">
        <v>578</v>
      </c>
      <c r="AE69" s="38">
        <v>50</v>
      </c>
      <c r="AF69" s="38" t="s">
        <v>66</v>
      </c>
      <c r="AG69" s="38" t="s">
        <v>553</v>
      </c>
      <c r="AH69" s="38">
        <f>SUM(AI69:AL69)</f>
        <v>2</v>
      </c>
      <c r="AI69" s="38">
        <v>0</v>
      </c>
      <c r="AJ69" s="38">
        <v>1</v>
      </c>
      <c r="AK69" s="38">
        <v>0</v>
      </c>
      <c r="AL69" s="38">
        <v>1</v>
      </c>
      <c r="AM69" s="38">
        <v>0</v>
      </c>
      <c r="AN69" s="38" t="s">
        <v>4579</v>
      </c>
      <c r="AO69" s="38">
        <v>1</v>
      </c>
      <c r="AP69" s="38" t="s">
        <v>4608</v>
      </c>
      <c r="AQ69" s="38">
        <v>0</v>
      </c>
      <c r="AR69" s="38" t="s">
        <v>4622</v>
      </c>
      <c r="AS69" s="38"/>
      <c r="AT69" s="38"/>
      <c r="AU69" s="39">
        <v>44299</v>
      </c>
      <c r="AV69" s="39">
        <v>44389</v>
      </c>
      <c r="AW69" s="39">
        <v>44482</v>
      </c>
      <c r="AX69" s="39"/>
      <c r="AY69" s="38" t="s">
        <v>72</v>
      </c>
      <c r="AZ69" s="38" t="s">
        <v>72</v>
      </c>
      <c r="BA69" s="38" t="s">
        <v>96</v>
      </c>
      <c r="BB69" s="38"/>
      <c r="BC69" s="38" t="s">
        <v>96</v>
      </c>
      <c r="BD69" s="38" t="s">
        <v>72</v>
      </c>
      <c r="BE69" s="38"/>
      <c r="BF69" s="38"/>
      <c r="BG69" s="38" t="s">
        <v>4623</v>
      </c>
      <c r="BH69" s="38" t="s">
        <v>4624</v>
      </c>
      <c r="BI69" s="38"/>
      <c r="BJ69" s="38"/>
      <c r="BK69" s="40" t="str">
        <f>IFERROR(IF(AI69=0,"",IF((AM69/AI69)&gt;1,1,(AM69/AI69))),"")</f>
        <v/>
      </c>
      <c r="BL69" s="40">
        <f>IFERROR(IF(AJ69=0,"",IF((AO69/AJ69)&gt;1,1,(AO69/AJ69))),"")</f>
        <v>1</v>
      </c>
      <c r="BM69" s="40" t="str">
        <f>IFERROR(IF(AK69=0,"",IF((AQ69/AK69)&gt;1,1,(AQ69/AK69))),"")</f>
        <v/>
      </c>
      <c r="BN69" s="40">
        <f>IFERROR(IF(AL69=0,"",IF((AS69/AL69)&gt;1,1,(AS69/AL69))),"")</f>
        <v>0</v>
      </c>
      <c r="BO69" s="40">
        <f>IFERROR(IF((AM69+AO69+AQ69+AS69)/AH69&gt;1,1,(AM69+AO69+AQ69+AS69)/AH69),"")</f>
        <v>0.5</v>
      </c>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9">
        <v>44299</v>
      </c>
      <c r="CU69" s="39">
        <v>44389</v>
      </c>
      <c r="CV69" s="39">
        <v>44482</v>
      </c>
      <c r="CW69" s="39"/>
      <c r="CX69" s="38"/>
      <c r="CY69" s="38"/>
      <c r="CZ69" s="38"/>
      <c r="DA69" s="38"/>
      <c r="DB69" s="38"/>
      <c r="DC69" s="38"/>
      <c r="DD69" s="38"/>
      <c r="DE69" s="38"/>
      <c r="DF69" s="38"/>
      <c r="DG69" s="38"/>
      <c r="DH69" s="38"/>
      <c r="DI69" s="38"/>
      <c r="DJ69" s="40" t="str">
        <f>IFERROR(IF(CH69=0,"",IF((CL69/CH69)&gt;1,1,(CL69/CH69))),"")</f>
        <v/>
      </c>
      <c r="DK69" s="40" t="str">
        <f>IFERROR(IF(CI69=0,"",IF((CN69/CI69)&gt;1,1,(CN69/CI69))),"")</f>
        <v/>
      </c>
      <c r="DL69" s="40" t="str">
        <f>IFERROR(IF(CJ69=0,"",IF((CP69/CJ69)&gt;1,1,(CP69/CJ69))),"")</f>
        <v/>
      </c>
      <c r="DM69" s="40" t="str">
        <f>IFERROR(IF(CK69=0,"",IF((CR69/CK69)&gt;1,1,(CR69/CK69))),"")</f>
        <v/>
      </c>
      <c r="DN69" s="40" t="str">
        <f>IFERROR(IF((CL69+CN69+CP69+CR69)/CG69&gt;1,1,(CL69+CN69+CP69+CR69)/CG69),"")</f>
        <v/>
      </c>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9">
        <v>44299</v>
      </c>
      <c r="ET69" s="39">
        <v>44389</v>
      </c>
      <c r="EU69" s="39">
        <v>44482</v>
      </c>
      <c r="EV69" s="39"/>
      <c r="EW69" s="38"/>
      <c r="EX69" s="38"/>
      <c r="EY69" s="38"/>
      <c r="EZ69" s="38"/>
      <c r="FA69" s="38"/>
      <c r="FB69" s="38"/>
      <c r="FC69" s="38"/>
      <c r="FD69" s="38"/>
      <c r="FE69" s="38"/>
      <c r="FF69" s="38"/>
      <c r="FG69" s="38"/>
      <c r="FH69" s="38"/>
      <c r="FI69" s="40" t="str">
        <f>IFERROR(IF(EG69=0,"",IF((EK69/EG69)&gt;1,1,(EK69/EG69))),"")</f>
        <v/>
      </c>
      <c r="FJ69" s="40" t="str">
        <f>IFERROR(IF(EH69=0,"",IF((EM69/EH69)&gt;1,1,(EM69/EH69))),"")</f>
        <v/>
      </c>
      <c r="FK69" s="40" t="str">
        <f>IFERROR(IF(EI69=0,"",IF((EO69/EI69)&gt;1,1,(EO69/EI69))),"")</f>
        <v/>
      </c>
      <c r="FL69" s="40" t="str">
        <f>IFERROR(IF(EJ69=0,"",IF((EQ69/EJ69)&gt;1,1,(EQ69/EJ69))),"")</f>
        <v/>
      </c>
      <c r="FM69" s="40" t="str">
        <f>IFERROR(IF((EK69+EM69+EO69+EQ69)/EF69&gt;1,1,(EK69+EM69+EO69+EQ69)/EF69),"")</f>
        <v/>
      </c>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9">
        <v>44299</v>
      </c>
      <c r="GS69" s="39">
        <v>44389</v>
      </c>
      <c r="GT69" s="39">
        <v>44482</v>
      </c>
      <c r="GU69" s="39"/>
      <c r="GV69" s="38"/>
      <c r="GW69" s="38"/>
      <c r="GX69" s="38"/>
      <c r="GY69" s="38"/>
      <c r="GZ69" s="38"/>
      <c r="HA69" s="38"/>
      <c r="HB69" s="38"/>
      <c r="HC69" s="38"/>
      <c r="HD69" s="38"/>
      <c r="HE69" s="38"/>
      <c r="HF69" s="38"/>
      <c r="HG69" s="38"/>
      <c r="HH69" s="40" t="str">
        <f>IFERROR(IF(GF69=0,"",IF((GJ69/GF69)&gt;1,1,(GJ69/GF69))),"")</f>
        <v/>
      </c>
      <c r="HI69" s="40" t="str">
        <f>IFERROR(IF(GG69=0,"",IF((GL69/GG69)&gt;1,1,(GL69/GG69))),"")</f>
        <v/>
      </c>
      <c r="HJ69" s="40" t="str">
        <f>IFERROR(IF(GH69=0,"",IF((GN69/GH69)&gt;1,1,(GN69/GH69))),"")</f>
        <v/>
      </c>
      <c r="HK69" s="40" t="str">
        <f>IFERROR(IF(GI69=0,"",IF((GP69/GI69)&gt;1,1,(GP69/GI69))),"")</f>
        <v/>
      </c>
      <c r="HL69" s="40" t="str">
        <f>IFERROR(IF((GJ69+GL69+GN69+GP69)/GE69&gt;1,1,(GJ69+GL69+GN69+GP69)/GE69),"")</f>
        <v/>
      </c>
      <c r="HM69" s="38"/>
      <c r="HN69" s="38"/>
      <c r="HO69" s="38">
        <f>IF(Q69&lt;&gt;"",1,0)+IF(BP69&lt;&gt;"",1,0)+IF(DO69&lt;&gt;"",1,0)+IF(FN69&lt;&gt;"",1,0)</f>
        <v>1</v>
      </c>
      <c r="HP69" s="38"/>
      <c r="HQ69" s="38" t="s">
        <v>4625</v>
      </c>
      <c r="HR69" s="38" t="s">
        <v>4626</v>
      </c>
      <c r="HS69" s="38" t="s">
        <v>98</v>
      </c>
      <c r="HT69" s="38"/>
      <c r="HU69" s="38"/>
      <c r="HV69" s="38"/>
      <c r="IG69" t="s">
        <v>4618</v>
      </c>
      <c r="IH69" s="38" t="s">
        <v>932</v>
      </c>
    </row>
    <row r="70" spans="1:242" ht="15" customHeight="1" x14ac:dyDescent="0.25">
      <c r="A70" t="s">
        <v>4627</v>
      </c>
      <c r="B70" t="s">
        <v>4511</v>
      </c>
      <c r="C70" s="38" t="s">
        <v>4628</v>
      </c>
      <c r="D70" t="s">
        <v>193</v>
      </c>
      <c r="E70" s="38" t="s">
        <v>4079</v>
      </c>
      <c r="F70" s="38" t="s">
        <v>897</v>
      </c>
      <c r="G70" s="38" t="s">
        <v>697</v>
      </c>
      <c r="H70" s="38" t="s">
        <v>4629</v>
      </c>
      <c r="I70" s="38" t="s">
        <v>4630</v>
      </c>
      <c r="J70" s="38">
        <v>1</v>
      </c>
      <c r="K70" s="38">
        <v>5</v>
      </c>
      <c r="L70" s="38" t="s">
        <v>548</v>
      </c>
      <c r="M70" s="38">
        <v>1</v>
      </c>
      <c r="N70" s="38">
        <v>5</v>
      </c>
      <c r="O70" s="38" t="s">
        <v>548</v>
      </c>
      <c r="P70" s="38" t="s">
        <v>550</v>
      </c>
      <c r="Q70" s="38" t="s">
        <v>4631</v>
      </c>
      <c r="R70" s="38" t="s">
        <v>4570</v>
      </c>
      <c r="S70" s="38" t="s">
        <v>553</v>
      </c>
      <c r="T70" s="38" t="s">
        <v>4632</v>
      </c>
      <c r="U70" s="38" t="s">
        <v>575</v>
      </c>
      <c r="V70" s="38" t="s">
        <v>556</v>
      </c>
      <c r="W70" s="38" t="s">
        <v>556</v>
      </c>
      <c r="X70" s="38" t="s">
        <v>556</v>
      </c>
      <c r="Y70" s="38" t="s">
        <v>576</v>
      </c>
      <c r="Z70" s="38" t="s">
        <v>558</v>
      </c>
      <c r="AA70" s="38" t="s">
        <v>578</v>
      </c>
      <c r="AB70" s="38" t="s">
        <v>560</v>
      </c>
      <c r="AC70" s="38" t="s">
        <v>559</v>
      </c>
      <c r="AD70" s="38" t="s">
        <v>578</v>
      </c>
      <c r="AE70" s="38">
        <v>50</v>
      </c>
      <c r="AF70" s="38" t="s">
        <v>66</v>
      </c>
      <c r="AG70" s="38" t="s">
        <v>579</v>
      </c>
      <c r="AH70" s="38">
        <f>SUM(AI70:AL70)</f>
        <v>3</v>
      </c>
      <c r="AI70" s="38">
        <v>2</v>
      </c>
      <c r="AJ70" s="38">
        <v>1</v>
      </c>
      <c r="AK70" s="38">
        <v>0</v>
      </c>
      <c r="AL70" s="38">
        <v>0</v>
      </c>
      <c r="AM70" s="38">
        <v>2</v>
      </c>
      <c r="AN70" s="38" t="s">
        <v>4633</v>
      </c>
      <c r="AO70" s="38">
        <v>1</v>
      </c>
      <c r="AP70" s="38" t="s">
        <v>4634</v>
      </c>
      <c r="AQ70" s="38">
        <v>0</v>
      </c>
      <c r="AR70" s="38" t="s">
        <v>4622</v>
      </c>
      <c r="AS70" s="38"/>
      <c r="AT70" s="38"/>
      <c r="AU70" s="39">
        <v>44299</v>
      </c>
      <c r="AV70" s="39">
        <v>44390</v>
      </c>
      <c r="AW70" s="39">
        <v>44482</v>
      </c>
      <c r="AX70" s="39"/>
      <c r="AY70" s="38" t="s">
        <v>72</v>
      </c>
      <c r="AZ70" s="38" t="s">
        <v>72</v>
      </c>
      <c r="BA70" s="38" t="s">
        <v>96</v>
      </c>
      <c r="BB70" s="38"/>
      <c r="BC70" s="38" t="s">
        <v>72</v>
      </c>
      <c r="BD70" s="38" t="s">
        <v>72</v>
      </c>
      <c r="BE70" s="38"/>
      <c r="BF70" s="38"/>
      <c r="BG70" s="38" t="s">
        <v>4635</v>
      </c>
      <c r="BH70" s="38" t="s">
        <v>4636</v>
      </c>
      <c r="BI70" s="38"/>
      <c r="BJ70" s="38"/>
      <c r="BK70" s="40">
        <f>IFERROR(IF(AI70=0,"",IF((AM70/AI70)&gt;1,1,(AM70/AI70))),"")</f>
        <v>1</v>
      </c>
      <c r="BL70" s="40">
        <f>IFERROR(IF(AJ70=0,"",IF((AO70/AJ70)&gt;1,1,(AO70/AJ70))),"")</f>
        <v>1</v>
      </c>
      <c r="BM70" s="40" t="str">
        <f>IFERROR(IF(AK70=0,"",IF((AQ70/AK70)&gt;1,1,(AQ70/AK70))),"")</f>
        <v/>
      </c>
      <c r="BN70" s="40" t="str">
        <f>IFERROR(IF(AL70=0,"",IF((AS70/AL70)&gt;1,1,(AS70/AL70))),"")</f>
        <v/>
      </c>
      <c r="BO70" s="40">
        <f>IFERROR(IF((AM70+AO70+AQ70+AS70)/AH70&gt;1,1,(AM70+AO70+AQ70+AS70)/AH70),"")</f>
        <v>1</v>
      </c>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9">
        <v>44299</v>
      </c>
      <c r="CU70" s="39">
        <v>44390</v>
      </c>
      <c r="CV70" s="39">
        <v>44482</v>
      </c>
      <c r="CW70" s="39"/>
      <c r="CX70" s="38"/>
      <c r="CY70" s="38"/>
      <c r="CZ70" s="38"/>
      <c r="DA70" s="38"/>
      <c r="DB70" s="38"/>
      <c r="DC70" s="38"/>
      <c r="DD70" s="38"/>
      <c r="DE70" s="38"/>
      <c r="DF70" s="38"/>
      <c r="DG70" s="38"/>
      <c r="DH70" s="38"/>
      <c r="DI70" s="38"/>
      <c r="DJ70" s="40" t="str">
        <f>IFERROR(IF(CH70=0,"",IF((CL70/CH70)&gt;1,1,(CL70/CH70))),"")</f>
        <v/>
      </c>
      <c r="DK70" s="40" t="str">
        <f>IFERROR(IF(CI70=0,"",IF((CN70/CI70)&gt;1,1,(CN70/CI70))),"")</f>
        <v/>
      </c>
      <c r="DL70" s="40" t="str">
        <f>IFERROR(IF(CJ70=0,"",IF((CP70/CJ70)&gt;1,1,(CP70/CJ70))),"")</f>
        <v/>
      </c>
      <c r="DM70" s="40" t="str">
        <f>IFERROR(IF(CK70=0,"",IF((CR70/CK70)&gt;1,1,(CR70/CK70))),"")</f>
        <v/>
      </c>
      <c r="DN70" s="40" t="str">
        <f>IFERROR(IF((CL70+CN70+CP70+CR70)/CG70&gt;1,1,(CL70+CN70+CP70+CR70)/CG70),"")</f>
        <v/>
      </c>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9">
        <v>44299</v>
      </c>
      <c r="ET70" s="39">
        <v>44390</v>
      </c>
      <c r="EU70" s="39">
        <v>44482</v>
      </c>
      <c r="EV70" s="39"/>
      <c r="EW70" s="38"/>
      <c r="EX70" s="38"/>
      <c r="EY70" s="38"/>
      <c r="EZ70" s="38"/>
      <c r="FA70" s="38"/>
      <c r="FB70" s="38"/>
      <c r="FC70" s="38"/>
      <c r="FD70" s="38"/>
      <c r="FE70" s="38"/>
      <c r="FF70" s="38"/>
      <c r="FG70" s="38"/>
      <c r="FH70" s="38"/>
      <c r="FI70" s="40" t="str">
        <f>IFERROR(IF(EG70=0,"",IF((EK70/EG70)&gt;1,1,(EK70/EG70))),"")</f>
        <v/>
      </c>
      <c r="FJ70" s="40" t="str">
        <f>IFERROR(IF(EH70=0,"",IF((EM70/EH70)&gt;1,1,(EM70/EH70))),"")</f>
        <v/>
      </c>
      <c r="FK70" s="40" t="str">
        <f>IFERROR(IF(EI70=0,"",IF((EO70/EI70)&gt;1,1,(EO70/EI70))),"")</f>
        <v/>
      </c>
      <c r="FL70" s="40" t="str">
        <f>IFERROR(IF(EJ70=0,"",IF((EQ70/EJ70)&gt;1,1,(EQ70/EJ70))),"")</f>
        <v/>
      </c>
      <c r="FM70" s="40" t="str">
        <f>IFERROR(IF((EK70+EM70+EO70+EQ70)/EF70&gt;1,1,(EK70+EM70+EO70+EQ70)/EF70),"")</f>
        <v/>
      </c>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9">
        <v>44299</v>
      </c>
      <c r="GS70" s="39">
        <v>44390</v>
      </c>
      <c r="GT70" s="39">
        <v>44482</v>
      </c>
      <c r="GU70" s="39"/>
      <c r="GV70" s="38"/>
      <c r="GW70" s="38"/>
      <c r="GX70" s="38"/>
      <c r="GY70" s="38"/>
      <c r="GZ70" s="38"/>
      <c r="HA70" s="38"/>
      <c r="HB70" s="38"/>
      <c r="HC70" s="38"/>
      <c r="HD70" s="38"/>
      <c r="HE70" s="38"/>
      <c r="HF70" s="38"/>
      <c r="HG70" s="38"/>
      <c r="HH70" s="40" t="str">
        <f>IFERROR(IF(GF70=0,"",IF((GJ70/GF70)&gt;1,1,(GJ70/GF70))),"")</f>
        <v/>
      </c>
      <c r="HI70" s="40" t="str">
        <f>IFERROR(IF(GG70=0,"",IF((GL70/GG70)&gt;1,1,(GL70/GG70))),"")</f>
        <v/>
      </c>
      <c r="HJ70" s="40" t="str">
        <f>IFERROR(IF(GH70=0,"",IF((GN70/GH70)&gt;1,1,(GN70/GH70))),"")</f>
        <v/>
      </c>
      <c r="HK70" s="40" t="str">
        <f>IFERROR(IF(GI70=0,"",IF((GP70/GI70)&gt;1,1,(GP70/GI70))),"")</f>
        <v/>
      </c>
      <c r="HL70" s="40" t="str">
        <f>IFERROR(IF((GJ70+GL70+GN70+GP70)/GE70&gt;1,1,(GJ70+GL70+GN70+GP70)/GE70),"")</f>
        <v/>
      </c>
      <c r="HM70" s="38"/>
      <c r="HN70" s="38"/>
      <c r="HO70" s="38">
        <f>IF(Q70&lt;&gt;"",1,0)+IF(BP70&lt;&gt;"",1,0)+IF(DO70&lt;&gt;"",1,0)+IF(FN70&lt;&gt;"",1,0)</f>
        <v>1</v>
      </c>
      <c r="HP70" s="38"/>
      <c r="HQ70" s="38" t="s">
        <v>4637</v>
      </c>
      <c r="HR70" s="38" t="s">
        <v>4616</v>
      </c>
      <c r="HS70" s="38" t="s">
        <v>98</v>
      </c>
      <c r="HT70" s="38"/>
      <c r="HU70" s="38"/>
      <c r="HV70" s="38"/>
      <c r="IG70" t="s">
        <v>4627</v>
      </c>
      <c r="IH70" s="38" t="s">
        <v>978</v>
      </c>
    </row>
    <row r="71" spans="1:242" ht="15" customHeight="1" x14ac:dyDescent="0.25">
      <c r="A71" t="s">
        <v>4819</v>
      </c>
      <c r="B71" t="s">
        <v>4638</v>
      </c>
      <c r="C71" s="38" t="s">
        <v>4820</v>
      </c>
      <c r="D71" t="s">
        <v>4748</v>
      </c>
      <c r="E71" s="38" t="s">
        <v>598</v>
      </c>
      <c r="F71" s="38" t="s">
        <v>599</v>
      </c>
      <c r="G71" s="38" t="s">
        <v>600</v>
      </c>
      <c r="H71" s="38" t="s">
        <v>4821</v>
      </c>
      <c r="I71" s="38" t="s">
        <v>4822</v>
      </c>
      <c r="J71" s="38">
        <v>2</v>
      </c>
      <c r="K71" s="38">
        <v>4</v>
      </c>
      <c r="L71" s="38" t="s">
        <v>667</v>
      </c>
      <c r="M71" s="38">
        <v>1</v>
      </c>
      <c r="N71" s="38">
        <v>2</v>
      </c>
      <c r="O71" s="38" t="s">
        <v>603</v>
      </c>
      <c r="P71" s="38" t="s">
        <v>550</v>
      </c>
      <c r="Q71" s="38" t="s">
        <v>4823</v>
      </c>
      <c r="R71" s="38" t="s">
        <v>4824</v>
      </c>
      <c r="S71" s="38" t="s">
        <v>553</v>
      </c>
      <c r="T71" s="38" t="s">
        <v>4825</v>
      </c>
      <c r="U71" s="38" t="s">
        <v>555</v>
      </c>
      <c r="V71" s="38" t="s">
        <v>556</v>
      </c>
      <c r="W71" s="38" t="s">
        <v>556</v>
      </c>
      <c r="X71" s="38" t="s">
        <v>556</v>
      </c>
      <c r="Y71" s="38" t="s">
        <v>846</v>
      </c>
      <c r="Z71" s="38" t="s">
        <v>558</v>
      </c>
      <c r="AA71" s="38" t="s">
        <v>559</v>
      </c>
      <c r="AB71" s="38" t="s">
        <v>560</v>
      </c>
      <c r="AC71" s="38" t="s">
        <v>559</v>
      </c>
      <c r="AD71" s="38" t="s">
        <v>559</v>
      </c>
      <c r="AE71" s="38">
        <v>100</v>
      </c>
      <c r="AF71" s="38" t="s">
        <v>66</v>
      </c>
      <c r="AG71" s="38" t="s">
        <v>553</v>
      </c>
      <c r="AH71" s="38">
        <f t="shared" ref="AH71:AH74" si="46">SUM(AI71:AL71)</f>
        <v>12</v>
      </c>
      <c r="AI71" s="38">
        <v>3</v>
      </c>
      <c r="AJ71" s="38">
        <v>3</v>
      </c>
      <c r="AK71" s="38">
        <v>3</v>
      </c>
      <c r="AL71" s="38">
        <v>3</v>
      </c>
      <c r="AM71" s="38">
        <v>3</v>
      </c>
      <c r="AN71" s="38" t="s">
        <v>4826</v>
      </c>
      <c r="AO71" s="38">
        <v>3</v>
      </c>
      <c r="AP71" s="38" t="s">
        <v>4826</v>
      </c>
      <c r="AQ71" s="38">
        <v>3</v>
      </c>
      <c r="AR71" s="38" t="s">
        <v>4826</v>
      </c>
      <c r="AS71" s="38"/>
      <c r="AT71" s="38"/>
      <c r="AU71" s="39">
        <v>44296</v>
      </c>
      <c r="AV71" s="39">
        <v>44390</v>
      </c>
      <c r="AW71" s="39">
        <v>44481</v>
      </c>
      <c r="AX71" s="39"/>
      <c r="AY71" s="38" t="s">
        <v>72</v>
      </c>
      <c r="AZ71" s="38" t="s">
        <v>72</v>
      </c>
      <c r="BA71" s="38" t="s">
        <v>72</v>
      </c>
      <c r="BB71" s="38"/>
      <c r="BC71" s="38" t="s">
        <v>72</v>
      </c>
      <c r="BD71" s="38" t="s">
        <v>72</v>
      </c>
      <c r="BE71" s="38"/>
      <c r="BF71" s="38"/>
      <c r="BG71" s="38" t="s">
        <v>4792</v>
      </c>
      <c r="BH71" s="38" t="s">
        <v>4827</v>
      </c>
      <c r="BI71" s="38"/>
      <c r="BJ71" s="38"/>
      <c r="BK71" s="40">
        <f t="shared" ref="BK71:BK74" si="47">IFERROR(IF(AI71=0,"",IF((AM71/AI71)&gt;1,1,(AM71/AI71))),"")</f>
        <v>1</v>
      </c>
      <c r="BL71" s="40">
        <f t="shared" ref="BL71:BL74" si="48">IFERROR(IF(AJ71=0,"",IF((AO71/AJ71)&gt;1,1,(AO71/AJ71))),"")</f>
        <v>1</v>
      </c>
      <c r="BM71" s="40">
        <f t="shared" ref="BM71:BM74" si="49">IFERROR(IF(AK71=0,"",IF((AQ71/AK71)&gt;1,1,(AQ71/AK71))),"")</f>
        <v>1</v>
      </c>
      <c r="BN71" s="40">
        <f t="shared" ref="BN71:BN74" si="50">IFERROR(IF(AL71=0,"",IF((AS71/AL71)&gt;1,1,(AS71/AL71))),"")</f>
        <v>0</v>
      </c>
      <c r="BO71" s="40">
        <f t="shared" ref="BO71:BO74" si="51">IFERROR(IF((AM71+AO71+AQ71+AS71)/AH71&gt;1,1,(AM71+AO71+AQ71+AS71)/AH71),"")</f>
        <v>0.75</v>
      </c>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9">
        <v>44296</v>
      </c>
      <c r="CU71" s="39">
        <v>44390</v>
      </c>
      <c r="CV71" s="39">
        <v>44481</v>
      </c>
      <c r="CW71" s="39"/>
      <c r="CX71" s="38"/>
      <c r="CY71" s="38"/>
      <c r="CZ71" s="38"/>
      <c r="DA71" s="38"/>
      <c r="DB71" s="38"/>
      <c r="DC71" s="38"/>
      <c r="DD71" s="38"/>
      <c r="DE71" s="38"/>
      <c r="DF71" s="38"/>
      <c r="DG71" s="38"/>
      <c r="DH71" s="38"/>
      <c r="DI71" s="38"/>
      <c r="DJ71" s="40" t="str">
        <f t="shared" ref="DJ71:DJ74" si="52">IFERROR(IF(CH71=0,"",IF((CL71/CH71)&gt;1,1,(CL71/CH71))),"")</f>
        <v/>
      </c>
      <c r="DK71" s="40" t="str">
        <f t="shared" ref="DK71:DK74" si="53">IFERROR(IF(CI71=0,"",IF((CN71/CI71)&gt;1,1,(CN71/CI71))),"")</f>
        <v/>
      </c>
      <c r="DL71" s="40" t="str">
        <f t="shared" ref="DL71:DL74" si="54">IFERROR(IF(CJ71=0,"",IF((CP71/CJ71)&gt;1,1,(CP71/CJ71))),"")</f>
        <v/>
      </c>
      <c r="DM71" s="40" t="str">
        <f t="shared" ref="DM71:DM74" si="55">IFERROR(IF(CK71=0,"",IF((CR71/CK71)&gt;1,1,(CR71/CK71))),"")</f>
        <v/>
      </c>
      <c r="DN71" s="40" t="str">
        <f t="shared" ref="DN71:DN74" si="56">IFERROR(IF((CL71+CN71+CP71+CR71)/CG71&gt;1,1,(CL71+CN71+CP71+CR71)/CG71),"")</f>
        <v/>
      </c>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9">
        <v>44296</v>
      </c>
      <c r="ET71" s="39">
        <v>44390</v>
      </c>
      <c r="EU71" s="39">
        <v>44481</v>
      </c>
      <c r="EV71" s="39"/>
      <c r="EW71" s="38"/>
      <c r="EX71" s="38"/>
      <c r="EY71" s="38"/>
      <c r="EZ71" s="38"/>
      <c r="FA71" s="38"/>
      <c r="FB71" s="38"/>
      <c r="FC71" s="38"/>
      <c r="FD71" s="38"/>
      <c r="FE71" s="38"/>
      <c r="FF71" s="38"/>
      <c r="FG71" s="38"/>
      <c r="FH71" s="38"/>
      <c r="FI71" s="40" t="str">
        <f t="shared" ref="FI71:FI74" si="57">IFERROR(IF(EG71=0,"",IF((EK71/EG71)&gt;1,1,(EK71/EG71))),"")</f>
        <v/>
      </c>
      <c r="FJ71" s="40" t="str">
        <f t="shared" ref="FJ71:FJ74" si="58">IFERROR(IF(EH71=0,"",IF((EM71/EH71)&gt;1,1,(EM71/EH71))),"")</f>
        <v/>
      </c>
      <c r="FK71" s="40" t="str">
        <f t="shared" ref="FK71:FK74" si="59">IFERROR(IF(EI71=0,"",IF((EO71/EI71)&gt;1,1,(EO71/EI71))),"")</f>
        <v/>
      </c>
      <c r="FL71" s="40" t="str">
        <f t="shared" ref="FL71:FL74" si="60">IFERROR(IF(EJ71=0,"",IF((EQ71/EJ71)&gt;1,1,(EQ71/EJ71))),"")</f>
        <v/>
      </c>
      <c r="FM71" s="40" t="str">
        <f t="shared" ref="FM71:FM74" si="61">IFERROR(IF((EK71+EM71+EO71+EQ71)/EF71&gt;1,1,(EK71+EM71+EO71+EQ71)/EF71),"")</f>
        <v/>
      </c>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9">
        <v>44296</v>
      </c>
      <c r="GS71" s="39">
        <v>44390</v>
      </c>
      <c r="GT71" s="39">
        <v>44481</v>
      </c>
      <c r="GU71" s="39"/>
      <c r="GV71" s="38"/>
      <c r="GW71" s="38"/>
      <c r="GX71" s="38"/>
      <c r="GY71" s="38"/>
      <c r="GZ71" s="38"/>
      <c r="HA71" s="38"/>
      <c r="HB71" s="38"/>
      <c r="HC71" s="38"/>
      <c r="HD71" s="38"/>
      <c r="HE71" s="38"/>
      <c r="HF71" s="38"/>
      <c r="HG71" s="38"/>
      <c r="HH71" s="40" t="str">
        <f t="shared" ref="HH71:HH74" si="62">IFERROR(IF(GF71=0,"",IF((GJ71/GF71)&gt;1,1,(GJ71/GF71))),"")</f>
        <v/>
      </c>
      <c r="HI71" s="40" t="str">
        <f t="shared" ref="HI71:HI74" si="63">IFERROR(IF(GG71=0,"",IF((GL71/GG71)&gt;1,1,(GL71/GG71))),"")</f>
        <v/>
      </c>
      <c r="HJ71" s="40" t="str">
        <f t="shared" ref="HJ71:HJ74" si="64">IFERROR(IF(GH71=0,"",IF((GN71/GH71)&gt;1,1,(GN71/GH71))),"")</f>
        <v/>
      </c>
      <c r="HK71" s="40" t="str">
        <f t="shared" ref="HK71:HK74" si="65">IFERROR(IF(GI71=0,"",IF((GP71/GI71)&gt;1,1,(GP71/GI71))),"")</f>
        <v/>
      </c>
      <c r="HL71" s="40" t="str">
        <f t="shared" ref="HL71:HL74" si="66">IFERROR(IF((GJ71+GL71+GN71+GP71)/GE71&gt;1,1,(GJ71+GL71+GN71+GP71)/GE71),"")</f>
        <v/>
      </c>
      <c r="HM71" s="38"/>
      <c r="HN71" s="38"/>
      <c r="HO71" s="38">
        <f t="shared" ref="HO71:HO74" si="67">IF(Q71&lt;&gt;"",1,0)+IF(BP71&lt;&gt;"",1,0)+IF(DO71&lt;&gt;"",1,0)+IF(FN71&lt;&gt;"",1,0)</f>
        <v>1</v>
      </c>
      <c r="HP71" s="38"/>
      <c r="HQ71" s="38" t="s">
        <v>4828</v>
      </c>
      <c r="HR71" s="38" t="s">
        <v>4829</v>
      </c>
      <c r="HS71" t="s">
        <v>4745</v>
      </c>
      <c r="IG71" t="s">
        <v>4830</v>
      </c>
      <c r="IH71" s="38" t="s">
        <v>661</v>
      </c>
    </row>
    <row r="72" spans="1:242" ht="15" customHeight="1" x14ac:dyDescent="0.25">
      <c r="A72" t="s">
        <v>4831</v>
      </c>
      <c r="B72" t="s">
        <v>4638</v>
      </c>
      <c r="C72" s="38" t="s">
        <v>4832</v>
      </c>
      <c r="D72" t="s">
        <v>4639</v>
      </c>
      <c r="E72" s="38" t="s">
        <v>598</v>
      </c>
      <c r="F72" s="38" t="s">
        <v>595</v>
      </c>
      <c r="G72" s="38" t="s">
        <v>697</v>
      </c>
      <c r="H72" s="38" t="s">
        <v>4833</v>
      </c>
      <c r="I72" s="38" t="s">
        <v>4834</v>
      </c>
      <c r="J72" s="38">
        <v>2</v>
      </c>
      <c r="K72" s="38">
        <v>3</v>
      </c>
      <c r="L72" s="38" t="s">
        <v>549</v>
      </c>
      <c r="M72" s="38">
        <v>1</v>
      </c>
      <c r="N72" s="38">
        <v>1</v>
      </c>
      <c r="O72" s="38" t="s">
        <v>603</v>
      </c>
      <c r="P72" s="38" t="s">
        <v>550</v>
      </c>
      <c r="Q72" s="38" t="s">
        <v>4835</v>
      </c>
      <c r="R72" s="38" t="s">
        <v>4836</v>
      </c>
      <c r="S72" s="38" t="s">
        <v>553</v>
      </c>
      <c r="T72" s="38" t="s">
        <v>4825</v>
      </c>
      <c r="U72" s="38" t="s">
        <v>555</v>
      </c>
      <c r="V72" s="38" t="s">
        <v>556</v>
      </c>
      <c r="W72" s="38" t="s">
        <v>556</v>
      </c>
      <c r="X72" s="38" t="s">
        <v>556</v>
      </c>
      <c r="Y72" s="38" t="s">
        <v>846</v>
      </c>
      <c r="Z72" s="38" t="s">
        <v>558</v>
      </c>
      <c r="AA72" s="38" t="s">
        <v>559</v>
      </c>
      <c r="AB72" s="38" t="s">
        <v>560</v>
      </c>
      <c r="AC72" s="38" t="s">
        <v>559</v>
      </c>
      <c r="AD72" s="38" t="s">
        <v>559</v>
      </c>
      <c r="AE72" s="38">
        <v>100</v>
      </c>
      <c r="AF72" s="38" t="s">
        <v>66</v>
      </c>
      <c r="AG72" s="38" t="s">
        <v>553</v>
      </c>
      <c r="AH72" s="38">
        <f t="shared" si="46"/>
        <v>12</v>
      </c>
      <c r="AI72" s="38">
        <v>3</v>
      </c>
      <c r="AJ72" s="38">
        <v>3</v>
      </c>
      <c r="AK72" s="38">
        <v>3</v>
      </c>
      <c r="AL72" s="38">
        <v>3</v>
      </c>
      <c r="AM72" s="38">
        <v>3</v>
      </c>
      <c r="AN72" s="38" t="s">
        <v>4837</v>
      </c>
      <c r="AO72" s="38">
        <v>3</v>
      </c>
      <c r="AP72" s="38" t="s">
        <v>4837</v>
      </c>
      <c r="AQ72" s="38">
        <v>3</v>
      </c>
      <c r="AR72" s="38" t="s">
        <v>4837</v>
      </c>
      <c r="AS72" s="38"/>
      <c r="AT72" s="38"/>
      <c r="AU72" s="39">
        <v>44296</v>
      </c>
      <c r="AV72" s="39">
        <v>44390</v>
      </c>
      <c r="AW72" s="39">
        <v>44481</v>
      </c>
      <c r="AX72" s="39"/>
      <c r="AY72" s="38" t="s">
        <v>72</v>
      </c>
      <c r="AZ72" s="38" t="s">
        <v>72</v>
      </c>
      <c r="BA72" s="38"/>
      <c r="BB72" s="38"/>
      <c r="BC72" s="38" t="s">
        <v>72</v>
      </c>
      <c r="BD72" s="38" t="s">
        <v>72</v>
      </c>
      <c r="BE72" s="38"/>
      <c r="BF72" s="38"/>
      <c r="BG72" s="38" t="s">
        <v>4685</v>
      </c>
      <c r="BH72" s="38" t="s">
        <v>4838</v>
      </c>
      <c r="BI72" s="38"/>
      <c r="BJ72" s="38"/>
      <c r="BK72" s="40">
        <f t="shared" si="47"/>
        <v>1</v>
      </c>
      <c r="BL72" s="40">
        <f t="shared" si="48"/>
        <v>1</v>
      </c>
      <c r="BM72" s="40">
        <f t="shared" si="49"/>
        <v>1</v>
      </c>
      <c r="BN72" s="40">
        <f t="shared" si="50"/>
        <v>0</v>
      </c>
      <c r="BO72" s="40">
        <f t="shared" si="51"/>
        <v>0.75</v>
      </c>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9">
        <v>44296</v>
      </c>
      <c r="CU72" s="39">
        <v>44390</v>
      </c>
      <c r="CV72" s="39">
        <v>44481</v>
      </c>
      <c r="CW72" s="39"/>
      <c r="CX72" s="38"/>
      <c r="CY72" s="38"/>
      <c r="CZ72" s="38"/>
      <c r="DA72" s="38"/>
      <c r="DB72" s="38"/>
      <c r="DC72" s="38"/>
      <c r="DD72" s="38"/>
      <c r="DE72" s="38"/>
      <c r="DF72" s="38"/>
      <c r="DG72" s="38"/>
      <c r="DH72" s="38"/>
      <c r="DI72" s="38"/>
      <c r="DJ72" s="40" t="str">
        <f t="shared" si="52"/>
        <v/>
      </c>
      <c r="DK72" s="40" t="str">
        <f t="shared" si="53"/>
        <v/>
      </c>
      <c r="DL72" s="40" t="str">
        <f t="shared" si="54"/>
        <v/>
      </c>
      <c r="DM72" s="40" t="str">
        <f t="shared" si="55"/>
        <v/>
      </c>
      <c r="DN72" s="40" t="str">
        <f t="shared" si="56"/>
        <v/>
      </c>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9">
        <v>44296</v>
      </c>
      <c r="ET72" s="39">
        <v>44390</v>
      </c>
      <c r="EU72" s="39">
        <v>44481</v>
      </c>
      <c r="EV72" s="39"/>
      <c r="EW72" s="38"/>
      <c r="EX72" s="38"/>
      <c r="EY72" s="38"/>
      <c r="EZ72" s="38"/>
      <c r="FA72" s="38"/>
      <c r="FB72" s="38"/>
      <c r="FC72" s="38"/>
      <c r="FD72" s="38"/>
      <c r="FE72" s="38"/>
      <c r="FF72" s="38"/>
      <c r="FG72" s="38"/>
      <c r="FH72" s="38"/>
      <c r="FI72" s="40" t="str">
        <f t="shared" si="57"/>
        <v/>
      </c>
      <c r="FJ72" s="40" t="str">
        <f t="shared" si="58"/>
        <v/>
      </c>
      <c r="FK72" s="40" t="str">
        <f t="shared" si="59"/>
        <v/>
      </c>
      <c r="FL72" s="40" t="str">
        <f t="shared" si="60"/>
        <v/>
      </c>
      <c r="FM72" s="40" t="str">
        <f t="shared" si="61"/>
        <v/>
      </c>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9">
        <v>44296</v>
      </c>
      <c r="GS72" s="39">
        <v>44390</v>
      </c>
      <c r="GT72" s="39">
        <v>44481</v>
      </c>
      <c r="GU72" s="39"/>
      <c r="GV72" s="38"/>
      <c r="GW72" s="38"/>
      <c r="GX72" s="38"/>
      <c r="GY72" s="38"/>
      <c r="GZ72" s="38"/>
      <c r="HA72" s="38"/>
      <c r="HB72" s="38"/>
      <c r="HC72" s="38"/>
      <c r="HD72" s="38"/>
      <c r="HE72" s="38"/>
      <c r="HF72" s="38"/>
      <c r="HG72" s="38"/>
      <c r="HH72" s="40" t="str">
        <f t="shared" si="62"/>
        <v/>
      </c>
      <c r="HI72" s="40" t="str">
        <f t="shared" si="63"/>
        <v/>
      </c>
      <c r="HJ72" s="40" t="str">
        <f t="shared" si="64"/>
        <v/>
      </c>
      <c r="HK72" s="40" t="str">
        <f t="shared" si="65"/>
        <v/>
      </c>
      <c r="HL72" s="40" t="str">
        <f t="shared" si="66"/>
        <v/>
      </c>
      <c r="HM72" s="38"/>
      <c r="HN72" s="38"/>
      <c r="HO72" s="38">
        <f t="shared" si="67"/>
        <v>1</v>
      </c>
      <c r="HP72" s="38"/>
      <c r="HQ72" s="38" t="s">
        <v>4839</v>
      </c>
      <c r="HR72" s="38" t="s">
        <v>4840</v>
      </c>
      <c r="HS72" t="s">
        <v>4762</v>
      </c>
      <c r="IG72" t="s">
        <v>4841</v>
      </c>
      <c r="IH72" s="38" t="s">
        <v>661</v>
      </c>
    </row>
    <row r="73" spans="1:242" ht="15" customHeight="1" x14ac:dyDescent="0.25">
      <c r="A73" t="s">
        <v>4842</v>
      </c>
      <c r="B73" t="s">
        <v>4638</v>
      </c>
      <c r="C73" s="38" t="s">
        <v>4843</v>
      </c>
      <c r="D73" t="s">
        <v>4687</v>
      </c>
      <c r="E73" s="38" t="s">
        <v>598</v>
      </c>
      <c r="F73" s="38" t="s">
        <v>897</v>
      </c>
      <c r="G73" s="38" t="s">
        <v>664</v>
      </c>
      <c r="H73" s="38" t="s">
        <v>4844</v>
      </c>
      <c r="I73" s="38" t="s">
        <v>4845</v>
      </c>
      <c r="J73" s="38">
        <v>3</v>
      </c>
      <c r="K73" s="38">
        <v>3</v>
      </c>
      <c r="L73" s="38" t="s">
        <v>667</v>
      </c>
      <c r="M73" s="38">
        <v>1</v>
      </c>
      <c r="N73" s="38">
        <v>1</v>
      </c>
      <c r="O73" s="38" t="s">
        <v>603</v>
      </c>
      <c r="P73" s="38" t="s">
        <v>550</v>
      </c>
      <c r="Q73" s="38" t="s">
        <v>4846</v>
      </c>
      <c r="R73" s="38" t="s">
        <v>4847</v>
      </c>
      <c r="S73" s="38" t="s">
        <v>553</v>
      </c>
      <c r="T73" s="38" t="s">
        <v>4848</v>
      </c>
      <c r="U73" s="38" t="s">
        <v>555</v>
      </c>
      <c r="V73" s="38" t="s">
        <v>556</v>
      </c>
      <c r="W73" s="38" t="s">
        <v>556</v>
      </c>
      <c r="X73" s="38" t="s">
        <v>556</v>
      </c>
      <c r="Y73" s="38" t="s">
        <v>846</v>
      </c>
      <c r="Z73" s="38" t="s">
        <v>558</v>
      </c>
      <c r="AA73" s="38" t="s">
        <v>559</v>
      </c>
      <c r="AB73" s="38" t="s">
        <v>560</v>
      </c>
      <c r="AC73" s="38" t="s">
        <v>559</v>
      </c>
      <c r="AD73" s="38" t="s">
        <v>559</v>
      </c>
      <c r="AE73" s="38">
        <v>100</v>
      </c>
      <c r="AF73" s="38" t="s">
        <v>66</v>
      </c>
      <c r="AG73" s="38" t="s">
        <v>553</v>
      </c>
      <c r="AH73" s="38">
        <f t="shared" si="46"/>
        <v>12</v>
      </c>
      <c r="AI73" s="38">
        <v>3</v>
      </c>
      <c r="AJ73" s="38">
        <v>3</v>
      </c>
      <c r="AK73" s="38">
        <v>3</v>
      </c>
      <c r="AL73" s="38">
        <v>3</v>
      </c>
      <c r="AM73" s="38">
        <v>3</v>
      </c>
      <c r="AN73" s="38" t="s">
        <v>4849</v>
      </c>
      <c r="AO73" s="38">
        <v>3</v>
      </c>
      <c r="AP73" s="38" t="s">
        <v>4849</v>
      </c>
      <c r="AQ73" s="38">
        <v>3</v>
      </c>
      <c r="AR73" s="38" t="s">
        <v>4849</v>
      </c>
      <c r="AS73" s="38"/>
      <c r="AT73" s="38"/>
      <c r="AU73" s="39">
        <v>44296</v>
      </c>
      <c r="AV73" s="39">
        <v>44390</v>
      </c>
      <c r="AW73" s="39">
        <v>44481</v>
      </c>
      <c r="AX73" s="39"/>
      <c r="AY73" s="38" t="s">
        <v>72</v>
      </c>
      <c r="AZ73" s="38" t="s">
        <v>72</v>
      </c>
      <c r="BA73" s="38" t="s">
        <v>72</v>
      </c>
      <c r="BB73" s="38"/>
      <c r="BC73" s="38" t="s">
        <v>72</v>
      </c>
      <c r="BD73" s="38" t="s">
        <v>72</v>
      </c>
      <c r="BE73" s="38"/>
      <c r="BF73" s="38"/>
      <c r="BG73" s="38" t="s">
        <v>4746</v>
      </c>
      <c r="BH73" s="38" t="s">
        <v>4850</v>
      </c>
      <c r="BI73" s="38"/>
      <c r="BJ73" s="38"/>
      <c r="BK73" s="40">
        <f t="shared" si="47"/>
        <v>1</v>
      </c>
      <c r="BL73" s="40">
        <f t="shared" si="48"/>
        <v>1</v>
      </c>
      <c r="BM73" s="40">
        <f t="shared" si="49"/>
        <v>1</v>
      </c>
      <c r="BN73" s="40">
        <f t="shared" si="50"/>
        <v>0</v>
      </c>
      <c r="BO73" s="40">
        <f t="shared" si="51"/>
        <v>0.75</v>
      </c>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9">
        <v>44296</v>
      </c>
      <c r="CU73" s="39">
        <v>44390</v>
      </c>
      <c r="CV73" s="39">
        <v>44481</v>
      </c>
      <c r="CW73" s="39"/>
      <c r="CX73" s="38"/>
      <c r="CY73" s="38"/>
      <c r="CZ73" s="38"/>
      <c r="DA73" s="38"/>
      <c r="DB73" s="38"/>
      <c r="DC73" s="38"/>
      <c r="DD73" s="38"/>
      <c r="DE73" s="38"/>
      <c r="DF73" s="38"/>
      <c r="DG73" s="38"/>
      <c r="DH73" s="38"/>
      <c r="DI73" s="38"/>
      <c r="DJ73" s="40" t="str">
        <f t="shared" si="52"/>
        <v/>
      </c>
      <c r="DK73" s="40" t="str">
        <f t="shared" si="53"/>
        <v/>
      </c>
      <c r="DL73" s="40" t="str">
        <f t="shared" si="54"/>
        <v/>
      </c>
      <c r="DM73" s="40" t="str">
        <f t="shared" si="55"/>
        <v/>
      </c>
      <c r="DN73" s="40" t="str">
        <f t="shared" si="56"/>
        <v/>
      </c>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9">
        <v>44296</v>
      </c>
      <c r="ET73" s="39">
        <v>44390</v>
      </c>
      <c r="EU73" s="39">
        <v>44481</v>
      </c>
      <c r="EV73" s="39"/>
      <c r="EW73" s="38"/>
      <c r="EX73" s="38"/>
      <c r="EY73" s="38"/>
      <c r="EZ73" s="38"/>
      <c r="FA73" s="38"/>
      <c r="FB73" s="38"/>
      <c r="FC73" s="38"/>
      <c r="FD73" s="38"/>
      <c r="FE73" s="38"/>
      <c r="FF73" s="38"/>
      <c r="FG73" s="38"/>
      <c r="FH73" s="38"/>
      <c r="FI73" s="40" t="str">
        <f t="shared" si="57"/>
        <v/>
      </c>
      <c r="FJ73" s="40" t="str">
        <f t="shared" si="58"/>
        <v/>
      </c>
      <c r="FK73" s="40" t="str">
        <f t="shared" si="59"/>
        <v/>
      </c>
      <c r="FL73" s="40" t="str">
        <f t="shared" si="60"/>
        <v/>
      </c>
      <c r="FM73" s="40" t="str">
        <f t="shared" si="61"/>
        <v/>
      </c>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9">
        <v>44296</v>
      </c>
      <c r="GS73" s="39">
        <v>44390</v>
      </c>
      <c r="GT73" s="39">
        <v>44481</v>
      </c>
      <c r="GU73" s="39"/>
      <c r="GV73" s="38"/>
      <c r="GW73" s="38"/>
      <c r="GX73" s="38"/>
      <c r="GY73" s="38"/>
      <c r="GZ73" s="38"/>
      <c r="HA73" s="38"/>
      <c r="HB73" s="38"/>
      <c r="HC73" s="38"/>
      <c r="HD73" s="38"/>
      <c r="HE73" s="38"/>
      <c r="HF73" s="38"/>
      <c r="HG73" s="38"/>
      <c r="HH73" s="40" t="str">
        <f t="shared" si="62"/>
        <v/>
      </c>
      <c r="HI73" s="40" t="str">
        <f t="shared" si="63"/>
        <v/>
      </c>
      <c r="HJ73" s="40" t="str">
        <f t="shared" si="64"/>
        <v/>
      </c>
      <c r="HK73" s="40" t="str">
        <f t="shared" si="65"/>
        <v/>
      </c>
      <c r="HL73" s="40" t="str">
        <f t="shared" si="66"/>
        <v/>
      </c>
      <c r="HM73" s="38"/>
      <c r="HN73" s="38"/>
      <c r="HO73" s="38">
        <f t="shared" si="67"/>
        <v>1</v>
      </c>
      <c r="HP73" s="38"/>
      <c r="HQ73" s="38" t="s">
        <v>4851</v>
      </c>
      <c r="HR73" s="38" t="s">
        <v>4852</v>
      </c>
      <c r="HS73" t="s">
        <v>4853</v>
      </c>
      <c r="IG73" t="s">
        <v>4854</v>
      </c>
      <c r="IH73" s="38" t="s">
        <v>661</v>
      </c>
    </row>
    <row r="74" spans="1:242" ht="15" customHeight="1" x14ac:dyDescent="0.25">
      <c r="A74" t="s">
        <v>4855</v>
      </c>
      <c r="B74" t="s">
        <v>4638</v>
      </c>
      <c r="C74" s="38" t="s">
        <v>4856</v>
      </c>
      <c r="D74" t="s">
        <v>78</v>
      </c>
      <c r="E74" s="38" t="s">
        <v>632</v>
      </c>
      <c r="F74" s="38" t="s">
        <v>981</v>
      </c>
      <c r="G74" s="38" t="s">
        <v>633</v>
      </c>
      <c r="H74" s="38" t="s">
        <v>4857</v>
      </c>
      <c r="I74" s="38" t="s">
        <v>4858</v>
      </c>
      <c r="J74" s="38">
        <v>4</v>
      </c>
      <c r="K74" s="38">
        <v>4</v>
      </c>
      <c r="L74" s="38" t="s">
        <v>548</v>
      </c>
      <c r="M74" s="38">
        <v>2</v>
      </c>
      <c r="N74" s="38">
        <v>2</v>
      </c>
      <c r="O74" s="38" t="s">
        <v>603</v>
      </c>
      <c r="P74" s="38" t="s">
        <v>550</v>
      </c>
      <c r="Q74" s="38" t="s">
        <v>4859</v>
      </c>
      <c r="R74" s="38" t="s">
        <v>4860</v>
      </c>
      <c r="S74" s="38" t="s">
        <v>553</v>
      </c>
      <c r="T74" s="38" t="s">
        <v>4861</v>
      </c>
      <c r="U74" s="38" t="s">
        <v>555</v>
      </c>
      <c r="V74" s="38" t="s">
        <v>556</v>
      </c>
      <c r="W74" s="38" t="s">
        <v>556</v>
      </c>
      <c r="X74" s="38" t="s">
        <v>556</v>
      </c>
      <c r="Y74" s="38" t="s">
        <v>610</v>
      </c>
      <c r="Z74" s="38" t="s">
        <v>558</v>
      </c>
      <c r="AA74" s="38" t="s">
        <v>559</v>
      </c>
      <c r="AB74" s="38" t="s">
        <v>560</v>
      </c>
      <c r="AC74" s="38" t="s">
        <v>559</v>
      </c>
      <c r="AD74" s="38" t="s">
        <v>559</v>
      </c>
      <c r="AE74" s="38">
        <v>100</v>
      </c>
      <c r="AF74" s="38" t="s">
        <v>66</v>
      </c>
      <c r="AG74" s="38" t="s">
        <v>579</v>
      </c>
      <c r="AH74" s="38">
        <f t="shared" si="46"/>
        <v>0</v>
      </c>
      <c r="AI74" s="38">
        <v>0</v>
      </c>
      <c r="AJ74" s="38">
        <v>0</v>
      </c>
      <c r="AK74" s="38">
        <v>0</v>
      </c>
      <c r="AL74" s="38">
        <v>0</v>
      </c>
      <c r="AM74" s="38">
        <v>0</v>
      </c>
      <c r="AN74" s="38" t="s">
        <v>4862</v>
      </c>
      <c r="AO74" s="38">
        <v>0</v>
      </c>
      <c r="AP74" s="38" t="s">
        <v>4862</v>
      </c>
      <c r="AQ74" s="38">
        <v>0</v>
      </c>
      <c r="AR74" s="38" t="s">
        <v>4862</v>
      </c>
      <c r="AS74" s="38"/>
      <c r="AT74" s="38"/>
      <c r="AU74" s="39">
        <v>44298</v>
      </c>
      <c r="AV74" s="39">
        <v>44390</v>
      </c>
      <c r="AW74" s="39">
        <v>44481</v>
      </c>
      <c r="AX74" s="39"/>
      <c r="AY74" s="38" t="s">
        <v>96</v>
      </c>
      <c r="AZ74" s="38" t="s">
        <v>96</v>
      </c>
      <c r="BA74" s="38" t="s">
        <v>96</v>
      </c>
      <c r="BB74" s="38"/>
      <c r="BC74" s="38" t="s">
        <v>96</v>
      </c>
      <c r="BD74" s="38" t="s">
        <v>96</v>
      </c>
      <c r="BE74" s="38"/>
      <c r="BF74" s="38"/>
      <c r="BG74" s="38" t="s">
        <v>4863</v>
      </c>
      <c r="BH74" s="38" t="s">
        <v>4863</v>
      </c>
      <c r="BI74" s="38"/>
      <c r="BJ74" s="38"/>
      <c r="BK74" s="40" t="str">
        <f t="shared" si="47"/>
        <v/>
      </c>
      <c r="BL74" s="40" t="str">
        <f t="shared" si="48"/>
        <v/>
      </c>
      <c r="BM74" s="40" t="str">
        <f t="shared" si="49"/>
        <v/>
      </c>
      <c r="BN74" s="40" t="str">
        <f t="shared" si="50"/>
        <v/>
      </c>
      <c r="BO74" s="40" t="str">
        <f t="shared" si="51"/>
        <v/>
      </c>
      <c r="BP74" s="38" t="s">
        <v>4864</v>
      </c>
      <c r="BQ74" s="38" t="s">
        <v>4865</v>
      </c>
      <c r="BR74" s="38" t="s">
        <v>553</v>
      </c>
      <c r="BS74" s="38" t="s">
        <v>4866</v>
      </c>
      <c r="BT74" s="38" t="s">
        <v>555</v>
      </c>
      <c r="BU74" s="38" t="s">
        <v>556</v>
      </c>
      <c r="BV74" s="38" t="s">
        <v>556</v>
      </c>
      <c r="BW74" s="38" t="s">
        <v>556</v>
      </c>
      <c r="BX74" s="38" t="s">
        <v>610</v>
      </c>
      <c r="BY74" s="38" t="s">
        <v>558</v>
      </c>
      <c r="BZ74" s="38" t="s">
        <v>559</v>
      </c>
      <c r="CA74" s="38" t="s">
        <v>560</v>
      </c>
      <c r="CB74" s="38" t="s">
        <v>559</v>
      </c>
      <c r="CC74" s="38" t="s">
        <v>559</v>
      </c>
      <c r="CD74" s="38">
        <v>100</v>
      </c>
      <c r="CE74" s="38" t="s">
        <v>66</v>
      </c>
      <c r="CF74" s="38" t="s">
        <v>579</v>
      </c>
      <c r="CG74" s="38">
        <f>SUM(CH74:CK74)</f>
        <v>9</v>
      </c>
      <c r="CH74" s="38">
        <v>3</v>
      </c>
      <c r="CI74" s="38">
        <v>3</v>
      </c>
      <c r="CJ74" s="38">
        <v>3</v>
      </c>
      <c r="CK74" s="38">
        <v>0</v>
      </c>
      <c r="CL74" s="38">
        <v>3</v>
      </c>
      <c r="CM74" s="38" t="s">
        <v>4867</v>
      </c>
      <c r="CN74" s="38">
        <v>3</v>
      </c>
      <c r="CO74" s="38" t="s">
        <v>4867</v>
      </c>
      <c r="CP74" s="38">
        <v>3</v>
      </c>
      <c r="CQ74" s="38" t="s">
        <v>4868</v>
      </c>
      <c r="CR74" s="38"/>
      <c r="CS74" s="38"/>
      <c r="CT74" s="39">
        <v>44298</v>
      </c>
      <c r="CU74" s="39">
        <v>44390</v>
      </c>
      <c r="CV74" s="39">
        <v>44481</v>
      </c>
      <c r="CW74" s="39"/>
      <c r="CX74" s="38" t="s">
        <v>72</v>
      </c>
      <c r="CY74" s="38" t="s">
        <v>72</v>
      </c>
      <c r="CZ74" s="38"/>
      <c r="DA74" s="38"/>
      <c r="DB74" s="38" t="s">
        <v>72</v>
      </c>
      <c r="DC74" s="38" t="s">
        <v>72</v>
      </c>
      <c r="DD74" s="38"/>
      <c r="DE74" s="38"/>
      <c r="DF74" s="38" t="s">
        <v>4869</v>
      </c>
      <c r="DG74" s="38" t="s">
        <v>4870</v>
      </c>
      <c r="DH74" s="38"/>
      <c r="DI74" s="38"/>
      <c r="DJ74" s="40">
        <f t="shared" si="52"/>
        <v>1</v>
      </c>
      <c r="DK74" s="40">
        <f t="shared" si="53"/>
        <v>1</v>
      </c>
      <c r="DL74" s="40">
        <f t="shared" si="54"/>
        <v>1</v>
      </c>
      <c r="DM74" s="40" t="str">
        <f t="shared" si="55"/>
        <v/>
      </c>
      <c r="DN74" s="40">
        <f t="shared" si="56"/>
        <v>1</v>
      </c>
      <c r="DO74" s="38" t="s">
        <v>4871</v>
      </c>
      <c r="DP74" s="38" t="s">
        <v>4872</v>
      </c>
      <c r="DQ74" s="38" t="s">
        <v>553</v>
      </c>
      <c r="DR74" s="38" t="s">
        <v>4873</v>
      </c>
      <c r="DS74" s="38" t="s">
        <v>555</v>
      </c>
      <c r="DT74" s="38" t="s">
        <v>556</v>
      </c>
      <c r="DU74" s="38" t="s">
        <v>556</v>
      </c>
      <c r="DV74" s="38" t="s">
        <v>556</v>
      </c>
      <c r="DW74" s="38" t="s">
        <v>610</v>
      </c>
      <c r="DX74" s="38" t="s">
        <v>558</v>
      </c>
      <c r="DY74" s="38" t="s">
        <v>559</v>
      </c>
      <c r="DZ74" s="38" t="s">
        <v>560</v>
      </c>
      <c r="EA74" s="38" t="s">
        <v>559</v>
      </c>
      <c r="EB74" s="38" t="s">
        <v>559</v>
      </c>
      <c r="EC74" s="38">
        <v>100</v>
      </c>
      <c r="ED74" s="38" t="s">
        <v>66</v>
      </c>
      <c r="EE74" s="38" t="s">
        <v>579</v>
      </c>
      <c r="EF74" s="38">
        <f>SUM(EG74:EJ74)</f>
        <v>3</v>
      </c>
      <c r="EG74" s="38">
        <v>2</v>
      </c>
      <c r="EH74" s="38">
        <v>0</v>
      </c>
      <c r="EI74" s="38">
        <v>1</v>
      </c>
      <c r="EJ74" s="38">
        <v>0</v>
      </c>
      <c r="EK74" s="38">
        <v>2</v>
      </c>
      <c r="EL74" s="38" t="s">
        <v>4874</v>
      </c>
      <c r="EM74" s="38">
        <v>0</v>
      </c>
      <c r="EN74" s="38" t="s">
        <v>4875</v>
      </c>
      <c r="EO74" s="38">
        <v>1</v>
      </c>
      <c r="EP74" s="38" t="s">
        <v>4876</v>
      </c>
      <c r="EQ74" s="38"/>
      <c r="ER74" s="38"/>
      <c r="ES74" s="39">
        <v>44298</v>
      </c>
      <c r="ET74" s="39">
        <v>44390</v>
      </c>
      <c r="EU74" s="39">
        <v>44481</v>
      </c>
      <c r="EV74" s="39"/>
      <c r="EW74" s="38" t="s">
        <v>72</v>
      </c>
      <c r="EX74" s="38" t="s">
        <v>96</v>
      </c>
      <c r="EY74" s="38"/>
      <c r="EZ74" s="38"/>
      <c r="FA74" s="38" t="s">
        <v>72</v>
      </c>
      <c r="FB74" s="38" t="s">
        <v>96</v>
      </c>
      <c r="FC74" s="38"/>
      <c r="FD74" s="38"/>
      <c r="FE74" s="38" t="s">
        <v>4877</v>
      </c>
      <c r="FF74" s="38" t="s">
        <v>4863</v>
      </c>
      <c r="FG74" s="38"/>
      <c r="FH74" s="38"/>
      <c r="FI74" s="40">
        <f t="shared" si="57"/>
        <v>1</v>
      </c>
      <c r="FJ74" s="40" t="str">
        <f t="shared" si="58"/>
        <v/>
      </c>
      <c r="FK74" s="40">
        <f t="shared" si="59"/>
        <v>1</v>
      </c>
      <c r="FL74" s="40" t="str">
        <f t="shared" si="60"/>
        <v/>
      </c>
      <c r="FM74" s="40">
        <f t="shared" si="61"/>
        <v>1</v>
      </c>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9">
        <v>44298</v>
      </c>
      <c r="GS74" s="39">
        <v>44390</v>
      </c>
      <c r="GT74" s="39">
        <v>44481</v>
      </c>
      <c r="GU74" s="39"/>
      <c r="GV74" s="38"/>
      <c r="GW74" s="38"/>
      <c r="GX74" s="38"/>
      <c r="GY74" s="38"/>
      <c r="GZ74" s="38"/>
      <c r="HA74" s="38"/>
      <c r="HB74" s="38"/>
      <c r="HC74" s="38"/>
      <c r="HD74" s="38"/>
      <c r="HE74" s="38"/>
      <c r="HF74" s="38"/>
      <c r="HG74" s="38"/>
      <c r="HH74" s="40" t="str">
        <f t="shared" si="62"/>
        <v/>
      </c>
      <c r="HI74" s="40" t="str">
        <f t="shared" si="63"/>
        <v/>
      </c>
      <c r="HJ74" s="40" t="str">
        <f t="shared" si="64"/>
        <v/>
      </c>
      <c r="HK74" s="40" t="str">
        <f t="shared" si="65"/>
        <v/>
      </c>
      <c r="HL74" s="40" t="str">
        <f t="shared" si="66"/>
        <v/>
      </c>
      <c r="HM74" s="38"/>
      <c r="HN74" s="38"/>
      <c r="HO74" s="38">
        <f t="shared" si="67"/>
        <v>3</v>
      </c>
      <c r="HP74" s="38" t="s">
        <v>4878</v>
      </c>
      <c r="HQ74" s="38" t="s">
        <v>4879</v>
      </c>
      <c r="HR74" s="38" t="s">
        <v>4880</v>
      </c>
      <c r="HS74" t="s">
        <v>4862</v>
      </c>
      <c r="IG74" t="s">
        <v>4855</v>
      </c>
      <c r="IH74" s="38" t="s">
        <v>996</v>
      </c>
    </row>
  </sheetData>
  <autoFilter ref="A1:IH70" xr:uid="{67DF8CB0-94D2-410F-909C-2A6DCC733E6F}"/>
  <dataValidations count="11">
    <dataValidation type="list" allowBlank="1" showInputMessage="1" showErrorMessage="1" sqref="S2:S6 P2:P6 M2:N6 J2:K6 BT6:CE6 BR2:BR3 BR6 U2:AF6 BT2:CE3 DQ3 DS3:ED3 IH2:IH6 E2:G6 BT9:CF10 BR9:BR10 U9:AG9 P9:P13 S9:S13 J9:K13 M9:N13 IH9:IH13 C13:C20 C7:D9 U13:AF13 AG10 U10:AF11 U12:AG12 BT12:CF12 BR12 C10:C11 E9:G14 E20 G20 P21 M21:N21 J21:K21 BR21 U21:AF21 BT21:CE21 IH21 E21:G21 S21 C22:C23 S25:S26 P25:P26 M25:N26 J25:K26 BR25 AG25 DQ25 DS25:EE25 U25:AF26 BT25:CE25 IH25:IH26 D40:D41 C24:D32 C25:G26 C38:C50 D45:D50 D43 IH51:IH54 C51:D57 C71:C74 E74 G74" xr:uid="{6EA8D2C5-E7DA-4CEF-9261-66CBE7CCA572}">
      <formula1>#REF!</formula1>
    </dataValidation>
    <dataValidation type="list" allowBlank="1" showInputMessage="1" showErrorMessage="1" sqref="C2:C6" xr:uid="{7F03F61B-4471-4940-8B29-FCE8742CC241}">
      <formula1>#REF!</formula1>
    </dataValidation>
    <dataValidation type="list" allowBlank="1" showInputMessage="1" showErrorMessage="1" sqref="S7:S8 P7:P8 M7:N8 J7:K8 BT8:CE8 BR8 U7:AF8 IH7:IH8 E7:G8 P53:P57 M53:N57 J53:K57 IH53:IH57 U53:AF57 S53:S57 AG54 BT53:CE54 FR55:GD55 BR53:BR55 BT55:CF55 FP55 E53:G55 F56:F57 E56:E58 G56:G58 E61 G61" xr:uid="{0A1BE738-EEA8-40A2-8FD2-5A08F849C684}">
      <formula1>#REF!</formula1>
    </dataValidation>
    <dataValidation type="list" allowBlank="1" showInputMessage="1" showErrorMessage="1" sqref="Y10:AE10 BX10:CD10 Y25:AE25 BX25:CD25 DW25:EC25" xr:uid="{2BB01292-3ED9-457E-9385-2A20313BAD6F}">
      <formula1>$X$1:$X$1</formula1>
    </dataValidation>
    <dataValidation type="list" allowBlank="1" showInputMessage="1" showErrorMessage="1" sqref="BR14 U14:AF14 BT14:CE14 S14 IH14 J14:K14 M14:N14 P14 P17 M17:N17 J17:K17 BR17 U17:AF17 BT17:CE17 IH17 DQ17 E17:G17 S17 DS17:EE17 C21 P22:P23 M22:N23 J22:K23 IH22:IH23 U22:AG23 E22:G23 S22:S23 DS22:EE22 BT22:CF22 DQ22 BR22" xr:uid="{C895FA78-D462-483B-A858-7DBC970A4C5D}">
      <formula1>#REF!</formula1>
    </dataValidation>
    <dataValidation type="list" allowBlank="1" showInputMessage="1" showErrorMessage="1" sqref="P15:P16 M15:N16 J15:K16 IH15:IH16 U15:AF16 E15:G16 S15:S16 DS16:EE16 BR15:BR16 DQ16 BT15:CE16 P18:P20 M18:N20 J18:K20 IH18:IH20 U18:AF20 CF20 S18:S20 AG20 BR19:BR20 BT19:CE20 E18:G19" xr:uid="{50F12AE2-ED6F-4E9B-9212-259E9B596233}">
      <formula1>#REF!</formula1>
    </dataValidation>
    <dataValidation type="list" allowBlank="1" showInputMessage="1" showErrorMessage="1" sqref="BT38:CF38 BR38 U38:AF40 AG40 U24:AF32 J38:K42 M38:N42 P38:P42 S38:S42 U41:AG42 E37 G37 IH38:IH42 E38:G42 E24:E32 IH24:IH32 G24:G32 F31:F32 U31:AG32 J24:K32 M24:N32 P24:P32 S24:S32" xr:uid="{7E21D021-BF00-423E-8340-434B4935BA49}">
      <formula1>#REF!</formula1>
    </dataValidation>
    <dataValidation type="list" allowBlank="1" showInputMessage="1" showErrorMessage="1" sqref="AG45:AG46 BR46:BR48 BT46:CE48 AG50 AG43 F43 F45:F50 E43:E50 IH43:IH50 G43:G50 U43:AF50 J43:K50 M43:N50 P43:P50 S43:S50" xr:uid="{53B8BAF6-1605-4F3A-9D8D-94033F6CCF72}">
      <formula1>#REF!</formula1>
    </dataValidation>
    <dataValidation type="list" allowBlank="1" showInputMessage="1" showErrorMessage="1" sqref="P51:P52 M51:N52 J51:K52 IH51:IH52 U51:AF52 S51:S52 CF51 BT51:CE52 BR51:BR52 E51:G52" xr:uid="{EB1C3455-7F7C-4A07-93B7-C6F02766244E}">
      <formula1>#REF!</formula1>
    </dataValidation>
    <dataValidation type="list" allowBlank="1" showInputMessage="1" showErrorMessage="1" sqref="E64 G64" xr:uid="{25703798-DC59-42FF-858D-D996C029BADC}">
      <formula1>#REF!</formula1>
    </dataValidation>
    <dataValidation type="list" allowBlank="1" showInputMessage="1" showErrorMessage="1" sqref="P71:P74 M71:N74 J71:K74 IH71:IH74 BT71:CE74 U71:AF74 BR71:BR74 CF73 S71:S74 E71:G73" xr:uid="{887E1AF9-8660-4CBD-B9F5-9121B2D474C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vt:lpstr>
      <vt:lpstr>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2021-10-27T23:08:38Z</dcterms:created>
  <dcterms:modified xsi:type="dcterms:W3CDTF">2021-10-28T01:56:24Z</dcterms:modified>
</cp:coreProperties>
</file>