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GAC\LIDA 20200319\IGAC PLANEACIÓN_2021\SPI\"/>
    </mc:Choice>
  </mc:AlternateContent>
  <bookViews>
    <workbookView xWindow="0" yWindow="0" windowWidth="23040" windowHeight="8616"/>
  </bookViews>
  <sheets>
    <sheet name="Generación de estudios geográfi" sheetId="2" r:id="rId1"/>
    <sheet name="Levantamiento de la red geodesi" sheetId="4" r:id="rId2"/>
    <sheet name="Generación de estudios de suelo" sheetId="5" r:id="rId3"/>
    <sheet name="Actualización y gestión catastr" sheetId="6" r:id="rId4"/>
    <sheet name="Gestión del conocimiento" sheetId="7" r:id="rId5"/>
    <sheet name="Gestión institucional" sheetId="8" r:id="rId6"/>
    <sheet name="Infraestructura física" sheetId="9" r:id="rId7"/>
    <sheet name="Gestión documental" sheetId="10" r:id="rId8"/>
    <sheet name="Difusión y Mercadeo " sheetId="11" r:id="rId9"/>
  </sheets>
  <definedNames>
    <definedName name="_xlnm.Print_Area" localSheetId="3">'Actualización y gestión catastr'!$A$1:$L$143</definedName>
    <definedName name="_xlnm.Print_Area" localSheetId="8">'Difusión y Mercadeo '!$A$1:$L$132</definedName>
    <definedName name="_xlnm.Print_Area" localSheetId="2">'Generación de estudios de suelo'!$A$1:$K$77</definedName>
    <definedName name="_xlnm.Print_Area" localSheetId="0">'Generación de estudios geográfi'!#REF!</definedName>
    <definedName name="_xlnm.Print_Area" localSheetId="4">'Gestión del conocimiento'!$A$1:$L$78</definedName>
    <definedName name="_xlnm.Print_Area" localSheetId="7">'Gestión documental'!$A$1:$L$70</definedName>
    <definedName name="_xlnm.Print_Area" localSheetId="5">'Gestión institucional'!$A$1:$L$123</definedName>
    <definedName name="_xlnm.Print_Area" localSheetId="6">'Infraestructura física'!$A$1:$L$89</definedName>
    <definedName name="_xlnm.Print_Area" localSheetId="1">'Levantamiento de la red geodesi'!#REF!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6" l="1"/>
  <c r="I26" i="6"/>
  <c r="G26" i="6"/>
  <c r="K21" i="6"/>
  <c r="I21" i="6"/>
  <c r="G21" i="6"/>
  <c r="H49" i="5"/>
  <c r="J32" i="5"/>
  <c r="H32" i="5"/>
  <c r="K26" i="5"/>
  <c r="I26" i="5"/>
  <c r="G21" i="5"/>
  <c r="I21" i="5"/>
  <c r="K21" i="5"/>
  <c r="J32" i="8"/>
  <c r="J49" i="7"/>
  <c r="K26" i="7"/>
  <c r="J32" i="10"/>
  <c r="J75" i="9"/>
  <c r="J9" i="10"/>
  <c r="H32" i="7"/>
  <c r="H49" i="7"/>
  <c r="J32" i="7"/>
  <c r="G21" i="7"/>
  <c r="G26" i="11"/>
  <c r="I26" i="11"/>
  <c r="K26" i="11"/>
  <c r="H74" i="11"/>
  <c r="J74" i="11"/>
  <c r="H90" i="11"/>
  <c r="J90" i="11"/>
  <c r="H100" i="11"/>
  <c r="J100" i="11"/>
  <c r="H112" i="11"/>
  <c r="J112" i="11"/>
  <c r="J72" i="8"/>
  <c r="H72" i="8"/>
  <c r="J54" i="8"/>
  <c r="H54" i="8"/>
  <c r="H32" i="8"/>
  <c r="J54" i="10"/>
  <c r="K26" i="10"/>
  <c r="I26" i="10"/>
  <c r="G26" i="10"/>
  <c r="K21" i="10"/>
  <c r="I21" i="10"/>
  <c r="G21" i="10"/>
  <c r="K26" i="9"/>
  <c r="I26" i="9"/>
  <c r="G26" i="9"/>
  <c r="K21" i="9"/>
  <c r="I21" i="9"/>
  <c r="G21" i="9"/>
  <c r="J99" i="8"/>
  <c r="H99" i="8"/>
  <c r="K21" i="8"/>
  <c r="I21" i="8"/>
  <c r="G21" i="8"/>
  <c r="I26" i="7"/>
  <c r="G26" i="7"/>
  <c r="K21" i="7"/>
  <c r="I21" i="7"/>
  <c r="J125" i="6"/>
  <c r="H125" i="6"/>
  <c r="G26" i="5"/>
</calcChain>
</file>

<file path=xl/sharedStrings.xml><?xml version="1.0" encoding="utf-8"?>
<sst xmlns="http://schemas.openxmlformats.org/spreadsheetml/2006/main" count="1139" uniqueCount="430">
  <si>
    <t>INFORME DE SEGUIMIENTO PROYECTOS DE INVERSIÓN.</t>
  </si>
  <si>
    <r>
      <t>I.</t>
    </r>
    <r>
      <rPr>
        <b/>
        <sz val="7"/>
        <color rgb="FF000000"/>
        <rFont val="Times New Roman"/>
        <family val="1"/>
        <charset val="1"/>
      </rPr>
      <t>                    </t>
    </r>
    <r>
      <rPr>
        <b/>
        <sz val="11"/>
        <color rgb="FF000000"/>
        <rFont val="Calibri"/>
        <family val="2"/>
        <charset val="1"/>
      </rPr>
      <t>INFORMACIÓN GENERAL</t>
    </r>
  </si>
  <si>
    <t>Periodo reportado: </t>
  </si>
  <si>
    <t>JULIO</t>
  </si>
  <si>
    <t>Fecha de reporte: </t>
  </si>
  <si>
    <t>Julio 8 de 2021</t>
  </si>
  <si>
    <t>Meta Plan Nacional de Desarrollo: 60%  del área  geográfica con caracterización geográfica </t>
  </si>
  <si>
    <t>Objetivo Estratégico: Consolidar al IGAC como la mejor entidad en la generación e integración de información geográfica, catastral y agrológica con altos estándares de calidad</t>
  </si>
  <si>
    <r>
      <t>Proyecto de Inversión:</t>
    </r>
    <r>
      <rPr>
        <sz val="11"/>
        <color rgb="FF000000"/>
        <rFont val="Calibri"/>
        <family val="2"/>
        <charset val="1"/>
      </rPr>
      <t> </t>
    </r>
    <r>
      <rPr>
        <b/>
        <sz val="11"/>
        <color rgb="FF000000"/>
        <rFont val="Calibri"/>
        <family val="2"/>
        <charset val="1"/>
      </rPr>
      <t>Generación de estudios geográficos e investigaciones para la caracterización, análisis y delimitación geográfica del territorio Nacional </t>
    </r>
  </si>
  <si>
    <t>Responsable del Proyecto: Subdirección de Geografía y Cartografía </t>
  </si>
  <si>
    <t>II. AVANCE DEL PROYECTO</t>
  </si>
  <si>
    <t>AVANCE FÍSICO</t>
  </si>
  <si>
    <t>AVANCE FINANCIERO</t>
  </si>
  <si>
    <t>AVANCE DE GESTIÓN</t>
  </si>
  <si>
    <r>
      <t>III.</t>
    </r>
    <r>
      <rPr>
        <b/>
        <sz val="7"/>
        <color rgb="FF000000"/>
        <rFont val="Times New Roman"/>
        <family val="1"/>
        <charset val="1"/>
      </rPr>
      <t>                    </t>
    </r>
    <r>
      <rPr>
        <b/>
        <sz val="11"/>
        <color rgb="FF000000"/>
        <rFont val="Calibri"/>
        <family val="2"/>
        <charset val="1"/>
      </rPr>
      <t>INFORMACIÓN PRESUPUESTAL </t>
    </r>
  </si>
  <si>
    <t>PRESUPUESTO ASIGNADO</t>
  </si>
  <si>
    <t>PRESUPUESTO COMPROMETIDO</t>
  </si>
  <si>
    <t>% 
EJEC.</t>
  </si>
  <si>
    <t>PRESUPUESTO OBLIGADO</t>
  </si>
  <si>
    <t>%
OBLI.</t>
  </si>
  <si>
    <t>PRESUPUESTO PAGADO</t>
  </si>
  <si>
    <t>% 
PAGO</t>
  </si>
  <si>
    <t> $                                                                1.871.337.794 </t>
  </si>
  <si>
    <t> $                                                           1.524.431.422 </t>
  </si>
  <si>
    <t> $                  672.873.712 </t>
  </si>
  <si>
    <r>
      <t>IV.</t>
    </r>
    <r>
      <rPr>
        <b/>
        <sz val="7"/>
        <color rgb="FF000000"/>
        <rFont val="Times New Roman"/>
        <family val="1"/>
        <charset val="1"/>
      </rPr>
      <t>                    </t>
    </r>
    <r>
      <rPr>
        <b/>
        <sz val="11"/>
        <color rgb="FF000000"/>
        <rFont val="Calibri"/>
        <family val="2"/>
        <charset val="1"/>
      </rPr>
      <t>INFORMACIÓN PRESUPUESTAL (Trazadores presupuestales) </t>
    </r>
  </si>
  <si>
    <t>INDICADOR PMI: </t>
  </si>
  <si>
    <t> $                                                                      25.000.000 </t>
  </si>
  <si>
    <t> $                                                                                    - </t>
  </si>
  <si>
    <t> $                                         - </t>
  </si>
  <si>
    <t> </t>
  </si>
  <si>
    <r>
      <t>V.</t>
    </r>
    <r>
      <rPr>
        <b/>
        <sz val="7"/>
        <color rgb="FF000000"/>
        <rFont val="Times New Roman"/>
        <family val="1"/>
        <charset val="1"/>
      </rPr>
      <t>                    </t>
    </r>
    <r>
      <rPr>
        <b/>
        <sz val="11"/>
        <color rgb="FF000000"/>
        <rFont val="Calibri"/>
        <family val="2"/>
        <charset val="1"/>
      </rPr>
      <t>INFORMACIÓN DE EJECUCIÓN</t>
    </r>
  </si>
  <si>
    <r>
      <t>Objetivo I:</t>
    </r>
    <r>
      <rPr>
        <sz val="11"/>
        <color rgb="FF000000"/>
        <rFont val="Calibri"/>
        <family val="2"/>
        <charset val="1"/>
      </rPr>
      <t> </t>
    </r>
    <r>
      <rPr>
        <b/>
        <sz val="11"/>
        <color rgb="FF000000"/>
        <rFont val="Calibri"/>
        <family val="2"/>
        <charset val="1"/>
      </rPr>
      <t>Aumentar la caracterización y analisis del territorio</t>
    </r>
  </si>
  <si>
    <r>
      <t>Producto 1:</t>
    </r>
    <r>
      <rPr>
        <sz val="11"/>
        <color rgb="FF000000"/>
        <rFont val="Calibri"/>
        <family val="2"/>
        <charset val="1"/>
      </rPr>
      <t> </t>
    </r>
    <r>
      <rPr>
        <b/>
        <sz val="11"/>
        <color rgb="FF000000"/>
        <rFont val="Calibri"/>
        <family val="2"/>
        <charset val="1"/>
      </rPr>
      <t>Documentos de estudios técnicos sobre geografía</t>
    </r>
  </si>
  <si>
    <t>Indicador</t>
  </si>
  <si>
    <t>Meta Vigencia</t>
  </si>
  <si>
    <t>Meta Ejecutada</t>
  </si>
  <si>
    <t>Presupuesto Asignado</t>
  </si>
  <si>
    <t>Presupuesto Obligado</t>
  </si>
  <si>
    <t>Documentos de estudios técnicos sobre geografía elaborados</t>
  </si>
  <si>
    <t> $                                           679.417.387 </t>
  </si>
  <si>
    <t> $                                           230.567.773 </t>
  </si>
  <si>
    <t>Observaciones del Indicador: 
Al mes de junio, se realizaron 18 caracterizaciones territoriales de los municipios de Villavicencio, Popayán , Arauquita,  Rioblanco y Ataco (Tolima), El Guamo, Córdoba (Bolívar) y Fuente de Oro (Meta), Cáceres (Antioquia), San Jacinto (Bolívar), Valencia (Córdoba), Monterrey (Casanare) y Santa Rosalía (Vichada), Tame (Arauca), El Bagre y Remedios (Antioquia), Mesetas (Meta) y Puerto Guzmán (Putumayo), correspondiente a 3.273.530,38 Ha</t>
  </si>
  <si>
    <t>Actividad</t>
  </si>
  <si>
    <t>Elaborar y publicar documentos de caracterización territorial con fines de Catastro Multipropósito, conforme a metodología establecida.</t>
  </si>
  <si>
    <t>Detalle Ejecución:
Al mes de junio, se realizaron 18 caracterizaciones territoriales de los municipios de Villavicencio, Popayán , Arauquita,  Rioblanco y Ataco (Tolima), El Guamo, Córdoba (Bolívar) y Fuente de Oro (Meta), Cáceres (Antioquia), San Jacinto (Bolívar), Valencia (Córdoba), Monterrey (Casanare) y Santa Rosalía (Vichada), Tame (Arauca), El Bagre y Remedios (Antioquia), Mesetas (Meta) y Puerto Guzmán (Putumayo), correspondiente a 3.273.530,38 Ha</t>
  </si>
  <si>
    <r>
      <t>Objetivo II:</t>
    </r>
    <r>
      <rPr>
        <sz val="11"/>
        <color rgb="FF000000"/>
        <rFont val="Calibri"/>
        <family val="2"/>
        <charset val="1"/>
      </rPr>
      <t> </t>
    </r>
    <r>
      <rPr>
        <b/>
        <sz val="11"/>
        <color rgb="FF000000"/>
        <rFont val="Calibri"/>
        <family val="2"/>
        <charset val="1"/>
      </rPr>
      <t>Aumentar la  revisión técnica de los límites de las entidades territoriales  y fronteras del país</t>
    </r>
  </si>
  <si>
    <r>
      <t>Producto 1:</t>
    </r>
    <r>
      <rPr>
        <sz val="11"/>
        <color rgb="FF000000"/>
        <rFont val="Calibri"/>
        <family val="2"/>
        <charset val="1"/>
      </rPr>
      <t> </t>
    </r>
    <r>
      <rPr>
        <b/>
        <sz val="11"/>
        <color rgb="FF000000"/>
        <rFont val="Calibri"/>
        <family val="2"/>
        <charset val="1"/>
      </rPr>
      <t>Documentos de estudios técnicos de deslindes y de Territorios Indígenas</t>
    </r>
  </si>
  <si>
    <t>Meta
Ejecutada</t>
  </si>
  <si>
    <t>Documentos de estudios técnicos de deslindes y de Territorios Indígenas elaborados</t>
  </si>
  <si>
    <t> $                                           506.017.384 </t>
  </si>
  <si>
    <t> $                                           185.569.226 </t>
  </si>
  <si>
    <t>Observaciones del Indicador: Al mes de junio, se realizaron 31 diagnósticos de límites: Villavicencio-Acacias, Villavicencio -El  Calvario , Santa Rosalía-Primavera, Popayán-Puracé, Popayán-Sotará, Popayán-Totoró, Popayán-Timbío, San Juanito-Fómeque, San Juanito-Junín y San Juanito-Gachalá, Villavicencio, Meta y Valencia, Córdoba, El Bagre (Antioquia), Santa Rosa del Sur (Bolívar), Solano (Caquetá), Mesetas (Meta), Bochalema (Norte de Santander), Monterrey (Casanare), Mirití-Paraná (Amazonas), Santa Rosalía(Vichada), Anorí, Remedios, Segovia y Zaragoza (Antioquia), Cartagena de Indias (Bolívar), Mapiripán, Uribe, Puerto Conconrdia, Puerto Rico y Vista Hermosa (Meta) y San José del Guaviare (Guaviare), Amalfi, Apartadó, Carepa (Antioquia), San Carlos (Córdoba), Miraflores (Guaviare), Mitu, Pacoa (Vaupés). Asi mismo,  se finalizaron cuatro procesos de deslinde correspondientes a tres municipios (Cumaribo, San José del Guaviare e Inírida) con el municipio de Barrancominas y al proceso Vijes-Yumbo, logrando concluir en el periodo reportado 9 diligencias conforme a lo establece la Ley 1447 de 2011. Adicionalmente, se realizó la apertura de tres procesos de deslinde municipales:  Bogotá-La Calera, Santa Rosalía – La Primavera y Campamento-Guadalupe. Por otro lado, se atendieron requerimientos sobre información geográfica, jurídica y/o social de resguardos indígenas y límites de comunidades indígenas, Línea Negra - Decreto 1500 de 2018. Se ha participado en espacios sobre procesos de restitución de tierras en las Mesas de trabajo Interinstitucionales, procesos de legalización de tierras de Resguardos Indígenas al IGAC para evaluación.</t>
  </si>
  <si>
    <t>Elaborar y publicar el diagnóstico de  límites de entidades territoriales como insumo para la caracterización territorial y levantamiento catastral.</t>
  </si>
  <si>
    <t> $                                           154.134.357 </t>
  </si>
  <si>
    <t> $                                             42.816.829 </t>
  </si>
  <si>
    <t>Detalle Ejecución: Al mes de junio, se realizaron 31 diagnósticos de límites: Villavicencio-Acacias, Villavicencio -El  Calvario , Santa Rosalía-Primavera, Popayán-Puracé, Popayán-Sotará, Popayán-Totoró, Popayán-Timbío, San Juanito-Fómeque, San Juanito-Junín y San Juanito-Gachalá, Villavicencio, Meta y Valencia, Córdoba, El Bagre (Antioquia), Santa Rosa del Sur (Bolívar), Solano (Caquetá), Mesetas (Meta), Bochalema (Norte de Santander), Monterrey (Casanare), Mirití-Paraná (Amazonas), Santa Rosalía(Vichada), Anorí, Remedios, Segovia y Zaragoza (Antioquia), Cartagena de Indias (Bolívar), Mapiripán, Uribe, Puerto Conconrdia, Puerto Rico y Vista Hermosa (Meta) y San José del Guaviare (Guaviare), Amalfi, Apartadó, Carepa (Antioquia), San Carlos (Córdoba), Miraflores (Guaviare), Mitu, Pacoa (Vaupés). </t>
  </si>
  <si>
    <t>Realizar la apertura y operación de deslinde y/o amojonamiento municipales y departamentales.</t>
  </si>
  <si>
    <t> $                                           303.611.714 </t>
  </si>
  <si>
    <t> $                                           121.407.171 </t>
  </si>
  <si>
    <t>Detalle Ejecución: Al mes de junio, se finalizaron cuatro (4) procesos de deslinde correspondientes a tres municipios (Cumaribo, San José del Guaviare e Inírida) con el municipio de Barrancominas y al proceso Vijes-Yumbo, logrando concluir en el periodo reportado 9 diligencias conforme a lo establece la Ley 1447 de 2011. Adicionalmente, se realizó la apertura de tres procesos de deslinde municipales:  Bogotá-La Calera, Santa Rosalía – La Primavera y Campamento-Guadalupe.</t>
  </si>
  <si>
    <t>Atender los requerimientos de ciudadanos, organizaciones, autoridades judiciales u otras entidades públicas, relacionados con asuntos étnicos.</t>
  </si>
  <si>
    <t> $                                             48.271.313 </t>
  </si>
  <si>
    <t> $                                             21.345.226 </t>
  </si>
  <si>
    <t>Detalle Ejecución: Al mes de junio, se atendieron requerimientos sobre información geográfica, jurídica y/o social de resguardos indígenas y límites de comunidades indígenas, Línea Negra - Decreto 1500 de 2018. Se ha participado en espacios sobre procesos de restitución de tierras en las Mesas de trabajo Interinstitucionales, procesos de legalización de tierras de Resguardos Indígenas al IGAC para evaluación. A partir de la información cartográfica de territorios colectivos remitida por la Agencia Nacional de Tierras -ANT, el IGAC en su función de autoridad cartográfica, y en especial la Subdirección de Geografía y Cartografía, realiza la recepción y custodia de esta información, verificación conforme a los parámetros de calidad definidos en las especificaciones técnicas, e integración a las herramientas de difusión de información geográfica como el atlas digital Colombia en Mapas, por lo cual se construyó el documento técnico sobre la Revisión e integración de la información cartográfica de territorios colectivos.</t>
  </si>
  <si>
    <r>
      <t>Objetivo III:</t>
    </r>
    <r>
      <rPr>
        <sz val="11"/>
        <color rgb="FF000000"/>
        <rFont val="Calibri"/>
        <family val="2"/>
        <charset val="1"/>
      </rPr>
      <t> </t>
    </r>
    <r>
      <rPr>
        <b/>
        <sz val="11"/>
        <color rgb="FF000000"/>
        <rFont val="Calibri"/>
        <family val="2"/>
        <charset val="1"/>
      </rPr>
      <t>Fortalecer la autoridad geográfica en el territorio nacional</t>
    </r>
  </si>
  <si>
    <r>
      <t>Producto I:</t>
    </r>
    <r>
      <rPr>
        <sz val="11"/>
        <color rgb="FF000000"/>
        <rFont val="Calibri"/>
        <family val="2"/>
        <charset val="1"/>
      </rPr>
      <t> Servicio de información geográfica, geodésica y cartográfica </t>
    </r>
  </si>
  <si>
    <t>Datos publicados de información geográfica, geodésica y cartográfica</t>
  </si>
  <si>
    <t> $                                           685.903.023 </t>
  </si>
  <si>
    <t> $                                           256.736.713 </t>
  </si>
  <si>
    <t>Observaciones del Indicador: Al mes de junio, se actualizó la base de datos de límites fronterizos sector Margen Nacional del Río Arauca, límite fronterizo de Arauquita, departamento Arauca, ajustando el trazado del límite fronterizo, del municipio y del departamento hasta el margen del río que Colombia en la actualidad tiene jurisdicción; Se avanzó en la incorporación de la información dentro de la estructura de la base de datos asociado a ríos e islas fronterizas de Colombia, límite Provisional de Caquetá - Meta y se modificó los puntos trifinios para su disposición en Colombia en Mapas. Se precisó el límite de los departamentos Caquetá - Solano y se modificó la normatividad de los municipios del departamento de Vichada, disponiendo en Colombia en Mapas una nueva versión de las líneas límitrofes del país (Ver https://bit.ly/3uwl0kZ). Se actualizó la Base Geográfica de Entidades Territoriales, en cuanto a la actualización de 21 registros de límites departamentales en sus atributos de Estado de la Línea y Proceso de la Línea limítrofe y se actualizaron 29 registros de límites municipales en sus atributos de Estado de la Línea y Proceso de la Línea limítrofe. Adicionalmente, se publicaron en Colombia en Mapas los niveles de información asociados a límites municipales (https://bit.ly/2T3vDOo) y departamentales (https://bit.ly/3uZolsc). Así mismo, se actualizaron los registros de límites municipales y departamentales en sus atributos de "Estado de la Línea" y "Proceso de la Línea limítrofe", los cuales se ven reflejados en el servicio web geográfico dispuesto a través de Colombia en Mapas. 
Sobre cartografía temática generada con fines geográficos, se integró la capa de clasificación del suelo para 55 municipios a partir del análisis POT realizado para las caracterizaciones territoriales.</t>
  </si>
  <si>
    <t>Robustecer el sistema de información única de información geográfica, cartográfica y geodésica.</t>
  </si>
  <si>
    <t> $                                           331.429.292 </t>
  </si>
  <si>
    <t> $                                           140.563.211 </t>
  </si>
  <si>
    <t>Detalle Ejecución: Al mes de junio, se implementó en ambiente de pruebas dos funcionalidades asociadas a la consulta catastral y descarga de información cartográfica por planchas http://igac.azurewebsites.net/. Así mismo, el 23 de febrero de 2021 fue lanzada oficialmente la plataforma Colombia en Mapas, logrando durante el primer trimestre un total de 46.154 usuarios. </t>
  </si>
  <si>
    <t>Gestionar la actualización, validación y disposición de información de ordenamiento territorial de los nodos regionales y locales e integrar al sistema único.</t>
  </si>
  <si>
    <t>$ 354.473.731</t>
  </si>
  <si>
    <t> $                                           116.173.502 </t>
  </si>
  <si>
    <t>Detalle Ejecución: Al mes de junio, se estructuraron y revisaron las capas de clasificación del suelo, suelos de protección, zonificación de usos urbanos y rurales de los POT de los municipio de Valencia(Córdoba) y Villavicencio (Meta), obteniendo como resultado 7 capas temáticas para publicar en articulación con el pilotaje del Módulo LADM POT. Así mismo, se llevó a cabo la gestión para el recaudo de información referida a Planes de Ordenamiento Territorial y se analizó la información como parte del proceso técnico de construcción de Caracterizaciones Territoriales Municipales. Así mismo, se llevó a cabo la recopilación de planes de OT para 61 municipios y se ha realizado la revisión de dichos documentos para (20) municipios.</t>
  </si>
  <si>
    <t>VI. INDICADORES DE GESTIÓN</t>
  </si>
  <si>
    <t>INDICADOR</t>
  </si>
  <si>
    <t>META</t>
  </si>
  <si>
    <t>AVANCE CUANTITATIVO</t>
  </si>
  <si>
    <t>AVANCE CUALITATIVO </t>
  </si>
  <si>
    <t>Avance en la disposición de las caracterizaciones territoriales realizadas  </t>
  </si>
  <si>
    <t>Al mes de junio, se realizó la disposición en Colombia en mapas  de 18 caracterizaciones territoriales de los municipios de Villavicencio, Popayán , Arauquita,  Rioblanco y Ataco (Tolima), El Guamo, Córdoba (Bolívar) y Fuente de Oro (Meta), Cáceres (Antioquia), San Jacinto (Bolívar), Valencia (Córdoba), Monterrey (Casanare) y Santa Rosalía (Vichada), Tame (Arauca), El Bagre y Remedios (Antioquia), Mesetas (Meta) y Puerto Guzmán (Putumayo), correspondiente a 3.273.530,38 Ha</t>
  </si>
  <si>
    <t>Avance en las operaciones de deslindes </t>
  </si>
  <si>
    <t>Al mes de junio, se finalizaron los procesos de deslinde correspondientes a tres municipios (Cumaribo, San José del Guaviare e Inírida) con el municipio de Barrancominas y al proceso Vijes-Yumbo. Se avanzó en las siguientes operaciones de deslinde:  Tramos de Antioquia - Córdoba, Norte de Santander-Santander, Atlántico-Bolívar, Boyacá-Norte de Santander, Segovia-Remedios,  Fredonia - Venecia (antioquia).</t>
  </si>
  <si>
    <t>JUNIO</t>
  </si>
  <si>
    <t>Julio 08 de 2021</t>
  </si>
  <si>
    <t>Meta Plan Nacional de Desarrollo: 60% del  área geográfica con cartografía básica a las escalas y con la temporalidad adecuadas</t>
  </si>
  <si>
    <r>
      <t>Proyecto de Inversión:</t>
    </r>
    <r>
      <rPr>
        <sz val="11"/>
        <color rgb="FF000000"/>
        <rFont val="Calibri"/>
        <family val="2"/>
        <charset val="1"/>
      </rPr>
      <t> </t>
    </r>
    <r>
      <rPr>
        <b/>
        <sz val="11"/>
        <color rgb="FF000000"/>
        <rFont val="Calibri"/>
        <family val="2"/>
        <charset val="1"/>
      </rPr>
      <t>Levantamiento, generación y actualización de la red geodésica y la cartografía básica a nivel Nacional</t>
    </r>
  </si>
  <si>
    <t> $                                                                 9.830.013.859 </t>
  </si>
  <si>
    <t> $                                                           6.931.343.596 </t>
  </si>
  <si>
    <t> $               2.793.569.008 </t>
  </si>
  <si>
    <t> $              2.752.967.879 </t>
  </si>
  <si>
    <t> $                                                                                          - </t>
  </si>
  <si>
    <r>
      <t>Objetivo I:</t>
    </r>
    <r>
      <rPr>
        <sz val="11"/>
        <color rgb="FF000000"/>
        <rFont val="Calibri"/>
        <family val="2"/>
        <charset val="1"/>
      </rPr>
      <t> </t>
    </r>
    <r>
      <rPr>
        <b/>
        <sz val="11"/>
        <color rgb="FF000000"/>
        <rFont val="Calibri"/>
        <family val="2"/>
        <charset val="1"/>
      </rPr>
      <t>Facilitar el acceso a servicios cartograficos y geodesicos</t>
    </r>
  </si>
  <si>
    <r>
      <t>Producto 1:</t>
    </r>
    <r>
      <rPr>
        <sz val="11"/>
        <color rgb="FF000000"/>
        <rFont val="Calibri"/>
        <family val="2"/>
        <charset val="1"/>
      </rPr>
      <t> </t>
    </r>
    <r>
      <rPr>
        <b/>
        <sz val="11"/>
        <color rgb="FF000000"/>
        <rFont val="Calibri"/>
        <family val="2"/>
        <charset val="1"/>
      </rPr>
      <t>Servicios de Información Geográfica, geodesica y cartográfica </t>
    </r>
  </si>
  <si>
    <t>Datos publicados de información geográfica, geodesica y cartográfica </t>
  </si>
  <si>
    <t> $                                           169.134.484 </t>
  </si>
  <si>
    <t> $                                             33.863.205 </t>
  </si>
  <si>
    <t>Observaciones del Indicador: Al mes de junio, se realizó la exploración y búsqueda de archivos digitales para su estructuración y disposición de aplicaciones temáticas. Así mismo, se configuró aplicación sobre el mapa turístico de Putumayo de 2019: https://arcg.is/HaG0b, como primer avance, acercamiento y análisis de la información. Adicionalmente, definieron los parámetros como se va a generar el Ebook del Mapa turístico y las hojas de ruta; se redireccionaron todas las rutas que conforman los MXD contenidos en el repositorio oficial de los mapas turísticos y hojas de ruta: \\172.26.0.20\SubGeocarto1\3160GITEG&amp;OT\68PInvestigacion\4MTuristicos\7MTHRDPublicacion y, se generó el inventario de dicha información. De la misma forma, se realizó la exploración y búsqueda de archivos digitales para su estructuración y disposición de aplicaciones temáticas. Así mismo, se configuró aplicación sobre el mapa turístico de Putumayo de 2019: https://arcg.is/HaG0b, como primer avance, acercamiento y análisis de la información. Adicionalmente, definieron los parámetros como se va a generar el Ebook del Mapa turístico y las hojas de ruta; se redireccionaron todas las rutas que conforman los MXD contenidos en el repositorio oficial de los mapas turísticos y hojas de ruta: \\172.26.0.20\SubGeocarto1\3160GITEG&amp;OT\68PInvestigacion\4MTuristicos\7MTHRDPublicacion y, se generó el inventario de dicha información.</t>
  </si>
  <si>
    <t>Generar y disponer nuevos productos asociados a la información cartográfica geográfica y geodésica </t>
  </si>
  <si>
    <t> $                                           123.604.081 </t>
  </si>
  <si>
    <t>Detalle Ejecución: Al mes de junio, se realizó la exploración y búsqueda de archivos digitales para su estructuración y disposición de aplicaciones temáticas. Así mismo, se configuró aplicación sobre el mapa turístico de Putumayo de 2019: https://arcg.is/HaG0b, como primer avance, acercamiento y análisis de la información. Adicionalmente, definieron los parámetros como se va a generar el Ebook del Mapa turístico y las hojas de ruta; se redireccionaron todas las rutas que conforman los MXD contenidos en el repositorio oficial de los mapas turísticos y hojas de ruta: \\172.26.0.20\SubGeocarto1\3160GITEG&amp;OT\68PInvestigacion\4MTuristicos\7MTHRDPublicacion y, se generó el inventario de dicha información.</t>
  </si>
  <si>
    <t>Implementar servicios transaccionales en el sistema de información que faciliten el acceso a productos cartográficos y geodésicos</t>
  </si>
  <si>
    <t> $                                             45.530.403 </t>
  </si>
  <si>
    <t> $                                                              - </t>
  </si>
  <si>
    <t>Detalle Ejecución: Al mes de junio, se implementó en ambiente de pruebas el servicio para la generación de certificaciones de localización en Colombia en Mapas: http://igac.azurewebsites.net/#. Así mismo, se avanzó en la indexación en Google de los productos disponibles en Colombia en Mapas (SEO). Por otro lado, se implementó una prueba de concepto sobre la certificación de punto señalado (código 596, resolución de precios) y se inicio el proceso de integración con la pasarela de pagos de la entidad. Se implementó un servicio web que integra la información requerida para consultar la información de una coordenada. Las fuentes integradas incluyen servicios de límites (municipal, departamento y fronterizos), altura (servicio externo de Esri, DTM y curvas de nivel 100k) y de conversión de coordenadas. Se inició las pruebas de dicho servicio para su integración en Colombia en mapas.</t>
  </si>
  <si>
    <t>Objetivo II: Incrementar la información geodesica y cartografica</t>
  </si>
  <si>
    <r>
      <t>Producto 2:</t>
    </r>
    <r>
      <rPr>
        <sz val="11"/>
        <color rgb="FF000000"/>
        <rFont val="Calibri"/>
        <family val="2"/>
        <charset val="1"/>
      </rPr>
      <t> </t>
    </r>
    <r>
      <rPr>
        <b/>
        <sz val="11"/>
        <color rgb="FF000000"/>
        <rFont val="Calibri"/>
        <family val="2"/>
        <charset val="1"/>
      </rPr>
      <t>Servicios de Información Geodésica actualizado</t>
    </r>
  </si>
  <si>
    <t>Sistemas de Información actualizados</t>
  </si>
  <si>
    <t> $                                        2.284.367.772 </t>
  </si>
  <si>
    <t> $                                           748.378.325 </t>
  </si>
  <si>
    <t>Observaciones del Indicador: Al mes de junio, se realizó mesa técnica con el Servicio Geológico Colombiano -SGC para realizar la integración de estaciones geodésicas a través de servicios web o ftp. Así mismo, se dispuso por parte IGAC servicio web para el acceso a los datos rinex de las estaciones https://serviciosgeovisor.igac.gov.co:8080/Geovisor/. Por otro lado, se dispuso en ambiente de producción las 105 estaciones administradas por el Servicio Geológico Colombiano en la plataforma "Colombia en Mapas", facilitando el acceso a los datos de coordenadas a través de un único canal. Adicionalmente, se inició gestiones con Universidad Distrital, SENA y EMCALI, con el fin de adelantar la iniciativa de integrar sus estaciones GNSS-CORS y vértices pasivos a la fecha materializados, a la Red Geodésica Nacional.</t>
  </si>
  <si>
    <t>Puntos Geodésicos Materializados</t>
  </si>
  <si>
    <t>Al mes de junio, se realizó el cálculo y rastreo de los puntos geodésicos en el  municipio de  Arauquita (Arauca), los cuales utilizaron como base las estaciones materializadas durante el año, logrando vincular 10 vértices  a la red geodésica pasiva, dando  cumplimiento al 100% de la meta programada. </t>
  </si>
  <si>
    <t>Valores geomagnéticos generados</t>
  </si>
  <si>
    <t>Al mes de junio, se finalizó el procesamiento y cálculo del los datos obtenidos en el año 2017, y se realizó el control de calidad los datos históricos desde 1955 hasta 2017. Así mismo, se realizó el escalamiento y se determinó el índice k para los meses de abril, mayo y junio de 2018. Por otro lado, se procesó el 72% de datos del observatorio geomagnético para su disposición, correspondiente a actividades de escalonamiento de datos, determinación del índice de actividad magnética, obtención de factores de escala y deltas.</t>
  </si>
  <si>
    <t>Valores gravimétricos generados</t>
  </si>
  <si>
    <t>Al mes de junio, se suscribió el convenio de cooperación No.5284 del 16 de abril de 2021 con la Universidad del Estado de Ohio (Estados Unidos) con el objetivo de fortalecer la Red Colombiana de Gravimetría, transferencia de tecnología, asesoramiento técnico, trabajo de campo y protocolos técnicos para su realización e implementación de información gravimétrica en el nuevo modelo geoidal global,  dentro del cual se ha realizado la exploración de 160 estaciones en el trayecto Bogotá - Maicao y Yamural con el fin de iniciar las mediciones en el mes de julio. </t>
  </si>
  <si>
    <t>Densificar el marco de referencia terrestre</t>
  </si>
  <si>
    <t> $                                        2.080.159.784 </t>
  </si>
  <si>
    <t> $                                           687.181.926 </t>
  </si>
  <si>
    <t>Detalle Ejecución: Al mes de junio, se realizó el cálculo y rastreo de los puntos geodésicos en el  municipio de  Arauquita (Arauca), los cuales utilizaron como base las estaciones materializadas durante el año, logrando vincular 10 vértices  a la red geodésica pasiva, dando  cumplimiento al 100% de la meta programada. Así mismo, se llevó a cabo el mantenimiento de diez y seis (16) estaciones de operación continua, ubicadas en los municipios de: Socha (Boyacá), Planadas y Chaparral (Tolima), Arauca (Arauca), Yopal (Casanare), Becerril, Bosconia y Aguachica (César), Cúcuta, Pamplona (Norte de Santander), Fúquene (Cundinamarca), Guaymaral (Bogotá), Taraza (Antioquia), Bucaramanga (Santander), Villavicencio y Puerto Lleras (Meta).</t>
  </si>
  <si>
    <t>Densificar el marco de referencia geomagnéticos</t>
  </si>
  <si>
    <t> $                                             54.676.352 </t>
  </si>
  <si>
    <t> $                                             19.590.876 </t>
  </si>
  <si>
    <t>Detalle Ejecución: Al mes de junio, se finalizó el procesamiento y cálculo del los datos obtenidos en el año 2017, y se realizó el control de calidad los datos históricos desde 1955 hasta 2017. Así mismo, se realizó el escalamiento y se determinó el índice k para los meses de abril, mayo y junio de 2018. Por otro lado, se procesó el 72% de datos del observatorio geomagnético para su disposición, correspondiente a actividades de escalonamiento de datos, determinación del índice de actividad magnética, obtención de factores de escala y deltas. Igualmente, se realizó el control de calidad y validación de 4.668 datos históricos base de geomagnetismo y se procesaron 2.615 coordenadas de estaciones del Centro IGA del Sistema de Referencia Geocéntrico para las Américas (SIRGAS).</t>
  </si>
  <si>
    <t>Densificar el marco de referencia gravimétricos</t>
  </si>
  <si>
    <t> $                                           149.531.636 </t>
  </si>
  <si>
    <t> $                                             41.605.523 </t>
  </si>
  <si>
    <t>Detalle Ejecución: Al mes de junio, se suscribió el convenio de cooperación No.5284 del 16 de abril de 2021 con la Universidad del Estado de Ohio (Estados Unidos) con el objetivo de fortalecer la Red Colombiana de Gravimetría, transferencia de tecnología, asesoramiento técnico, trabajo de campo y protocolos técnicos para su realización e implementación de información gravimétrica en el nuevo modelo geoidal global,  dentro del cual se ha realizado la exploración de 160 estaciones en el trayecto Bogotá - Maicao y Yamural con el fin de iniciar las mediciones en el mes de julio. </t>
  </si>
  <si>
    <r>
      <t>Producto III:</t>
    </r>
    <r>
      <rPr>
        <sz val="11"/>
        <color rgb="FF000000"/>
        <rFont val="Calibri"/>
        <family val="2"/>
        <charset val="1"/>
      </rPr>
      <t>Servicio de información Cartográfica actualizado</t>
    </r>
  </si>
  <si>
    <t> $                                        7.376.511.603 </t>
  </si>
  <si>
    <t> $                                        2.011.327.478 </t>
  </si>
  <si>
    <t>Observaciones del Indicador: Al mes de junio, se dispuso servicio para validación de metadatos geográficos conforme a la normatividad vigente https://serviciosgeovisor.igac.gov.co:8080/Geovisor/#/ (validador Servicio de validación de ISO19139 (Metadata)), y se finalizó scripts en Python para la validación de las pruebas de calidad establecidas para las ortoimágenes, así como el reporte automático y se avanzó en el respectivo instructivo. El toolbox para la validación de base de datos fue actualizado en dos scripts: el primero correspondiente al muestreo; y el segundo que corresponde a la generación del reporte final, generando el archivo plano necesario para generar el reporte web. De forma adicional, se generó la primera versión de revisión de tablas y se finalizaron los instructivos de validación de ortoimágenes y bases de datos y se ajustaron los reportes web. De otro lado, se continuaron las pruebas de los algoritmos y la revisión de la documentación, conllevando ajustes.</t>
  </si>
  <si>
    <t>Imágenes incorporadas al Banco Nacional de imágenes</t>
  </si>
  <si>
    <t>Observaciones del Indicador: Al mes de junio, se capturaron 1.926.630,78 hectáreas de los municipios de Santander de Quilichao (Cauca), San Andrés de Tumaco (Nariño). Sardinata (Norte de Santander), Valencia (Córdoba), Popayán (Cauca), Q.Yaguilga(Huila), Santa Rosalía (Vichada), María La Baja (Bolívar), Mirití-Paraná (Amazonas), Chaparral (Tolima), Santader de Quilichao (Cauca), Colombia (Huila), Cubarral (Meta) y Arauquita (Arauca). Adicionalmente, se gestionó la recopilación de imágenes con la FAC de 1.021.145,04 ha de zonas de los departamento de Norte de Santander, Arauca,  Cundinamarca y Bolívar.</t>
  </si>
  <si>
    <t>Cartografía escalas Grandes generada (1:1.000, 1:2,000, 1:5,000)</t>
  </si>
  <si>
    <t>Observaciones del Indicador: Al mes de junio, se generaron 2876,09 hectáreas de productos cartográficos del área urbana del municipio de Villavicencio, Meta; 157 ha de productos cartográficos del área urbana del municipio del municipio Fuente de Oro, Meta y 3.967 ha de productos cartográficos del área urbana correspondiente al municipio de Popayán (Cauca), para un total de 7.000, ha generadas,  cumpliendo así al 100% la meta programada.</t>
  </si>
  <si>
    <t>Cartografía escalas Medianas generada (1:10,000, 1:25,000)</t>
  </si>
  <si>
    <t>Observaciones del Indicador: Al mes de junio, se generaron 216.374,68 ha de productos cartográficos así: 75.231,63 hectáreas parcial o total del área rural de los municipios de: Villavicencio (Meta), Cáceres (Antioquia) y Planadas (Tolima); 31.996,77 ha de productos cartográficos del área  rural del municipio de la Plata (Huila); 57.741,22 ha de productos cartográficos parcial o total del área rural de los municipios de La Plata (Huila) y Fuente de Oro (Meta) a escala 1:10.000; 8.907,68 ha de productos cartográficos del área rural correspondientes al municipio de El Tablazo (Cundinamarca). Así mismo, se generó la cartografía escala 1:10.000 de los proyectos Quebrada Yaguilga 24.729 Ha, y El Tablazo 17.768,38 Ha. Adicionalmente, se avanzó en la generación de cartografía escala 1:10.000 de los proyectos, Arauquita, Maria La Baja, y Chaparral; y, escala 1:25.000 del municipio de Mirití.</t>
  </si>
  <si>
    <t>Capturar y/o gestionar imágenes del territorio colombiano e incorporarlas en el Banco Nacional de Imágenes, a escalas y temporalidad requerida para fines catastrales</t>
  </si>
  <si>
    <t> $                                        2.499.475.109 </t>
  </si>
  <si>
    <t> $                                           683.342.488 </t>
  </si>
  <si>
    <t>Detalle Ejecución: Al mes de junio, se capturaron 1.926.630,78 hectáreas de los municipios de Santander de Quilichao (Cauca), San Andrés de Tumaco (Nariño). Sardinata (Norte de Santander), Valencia (Córdoba), Popayán (Cauca), Q.Yaguilga(Huila), Santa Rosalía (Vichada), María La Baja (Bolívar), Mirití-Paraná (Amazonas), Chaparral (Tolima), Santader de Quilichao (Cauca), Colombia (Huila), Cubarral (Meta) y Arauquita (Arauca). Adicionalmente, se gestionó la recopilación de imágenes con la FAC de 1.021.145,04 ha de zonas de los departamento de Norte de Santander, Arauca,  Cundinamarca y Bolívar.</t>
  </si>
  <si>
    <t>Oficializar e integrar la información cartográfica producida por terceros  a las bases de datos oficiales del País </t>
  </si>
  <si>
    <t>$ 259.037.842</t>
  </si>
  <si>
    <t> $                                             85.910.736 </t>
  </si>
  <si>
    <t>Detalle Ejecución: Al mes de junio, se realizó la validación en primera inspección de ortofotos y Modelos Digitales de Terreno de 13.462 ha, correspondientes a los municipios de La Virginia y Pereira-Dosquebradas para su incorporación en la base de datos oficial; y se validó los Modelos Digitales de Terreno adquiridos para  6.503.000 ha correspondiente a 62 municipios del país, en el marco del contrato 24118 de 2020.</t>
  </si>
  <si>
    <t>Generar insumos y/o productos cartográficos</t>
  </si>
  <si>
    <t> $                                        4.617.998.652 </t>
  </si>
  <si>
    <t> $                                        1.242.074.254 </t>
  </si>
  <si>
    <t>Detalle Ejecución: Al mes de junio, se generaron 216.374,68 ha de productos cartográficos así: 75.231,63 hectáreas parcial o total del área rural de los municipios de: Villavicencio (Meta), Cáceres (Antioquia) y Planadas (Tolima); 31.996,77 ha de productos cartográficos del área  rural del municipio de la Plata (Huila); 57.741,22 ha de productos cartográficos parcial o total del área rural de los municipios de La Plata (Huila) y Fuente de Oro (Meta) a escala 1:10.000; 8.907,68 ha de productos cartográficos del área rural correspondientes al municipio de El Tablazo (Cundinamarca). Así mismo, se generó la cartografía escala 1:10.000 de los proyectos Quebrada Yaguilga 24.729 Ha, y El Tablazo 17.768,38 Ha. Adicionalmente, se avanzó en la generación de cartografía escala 1:10.000 de los proyectos, Arauquita, Maria La Baja, y Chaparral; y, escala 1:25.000 del municipio de Mirití.</t>
  </si>
  <si>
    <t>Estaciones de la red continua nuevas e integradas a la red geodesica nacional </t>
  </si>
  <si>
    <t>Al mes de junio, se realizó la integración de 6 estaciones nuevas a la red geodésica nacional, correspondientes a los  municipios de Arauca (2), Santa Rosalía, Suan (Atlántico), Aracataca (Magdalena) y Sardinata (Norte de Santander).</t>
  </si>
  <si>
    <t>Usuarios de Colombia en mapas</t>
  </si>
  <si>
    <t xml:space="preserve">Al mes de junio, Colombia en Mapas registro 48.219 usuarios </t>
  </si>
  <si>
    <t>Avance en la generación y disposición de Productos cartográficos </t>
  </si>
  <si>
    <t>Al mes de junio, se realizó el alistamiento de los productos cartográficos para su disposición.</t>
  </si>
  <si>
    <r>
      <t>I.</t>
    </r>
    <r>
      <rPr>
        <b/>
        <sz val="7"/>
        <color theme="1"/>
        <rFont val="Times New Roman"/>
        <family val="1"/>
      </rPr>
      <t xml:space="preserve">                    </t>
    </r>
    <r>
      <rPr>
        <b/>
        <sz val="11"/>
        <color theme="1"/>
        <rFont val="Calibri"/>
        <family val="2"/>
        <scheme val="minor"/>
      </rPr>
      <t>INFORMACIÓN GENERAL</t>
    </r>
  </si>
  <si>
    <t xml:space="preserve">Periodo reportado: </t>
  </si>
  <si>
    <t xml:space="preserve">Junio </t>
  </si>
  <si>
    <t xml:space="preserve">Fecha de reporte: </t>
  </si>
  <si>
    <t>Meta Plan Nacional de Desarrollo: NO APLICA</t>
  </si>
  <si>
    <t xml:space="preserve">Proyecto de Inversión: Generación de estudios de suelos, tierras y aplicaciones agrológicas como insumo para el ordenamiento integral y el manejo sostenible del territorio a nivel Nacional </t>
  </si>
  <si>
    <r>
      <t>III.</t>
    </r>
    <r>
      <rPr>
        <b/>
        <sz val="7"/>
        <color rgb="FF000000"/>
        <rFont val="Times New Roman"/>
        <family val="1"/>
      </rPr>
      <t xml:space="preserve">                    </t>
    </r>
    <r>
      <rPr>
        <b/>
        <sz val="11"/>
        <color rgb="FF000000"/>
        <rFont val="Calibri"/>
        <family val="2"/>
        <scheme val="minor"/>
      </rPr>
      <t xml:space="preserve">INFORMACIÓN PRESUPUESTAL </t>
    </r>
  </si>
  <si>
    <t>% 
EJEC.</t>
  </si>
  <si>
    <t>% 
PAGO</t>
  </si>
  <si>
    <r>
      <t>IV.</t>
    </r>
    <r>
      <rPr>
        <b/>
        <sz val="7"/>
        <color rgb="FF000000"/>
        <rFont val="Times New Roman"/>
        <family val="1"/>
      </rPr>
      <t xml:space="preserve">                    </t>
    </r>
    <r>
      <rPr>
        <b/>
        <sz val="11"/>
        <color rgb="FF000000"/>
        <rFont val="Calibri"/>
        <family val="2"/>
        <scheme val="minor"/>
      </rPr>
      <t xml:space="preserve">INFORMACIÓN PRESUPUESTAL (Trazadores presupuestales) </t>
    </r>
  </si>
  <si>
    <t xml:space="preserve">INDICADOR PMI: </t>
  </si>
  <si>
    <r>
      <t>V.</t>
    </r>
    <r>
      <rPr>
        <b/>
        <sz val="7"/>
        <color theme="1"/>
        <rFont val="Times New Roman"/>
        <family val="1"/>
      </rPr>
      <t xml:space="preserve">                    </t>
    </r>
    <r>
      <rPr>
        <b/>
        <sz val="11"/>
        <color theme="1"/>
        <rFont val="Calibri"/>
        <family val="2"/>
        <scheme val="minor"/>
      </rPr>
      <t>INFORMACIÓN DE EJECUCIÓN</t>
    </r>
  </si>
  <si>
    <t>Objetivo I: Aumentar la caracterización de los suelos y aplicaciones agrológicas a escalas semidetalladas para apoyar los procesos catastrales, de planificación y desarrollo integral del territorio.</t>
  </si>
  <si>
    <t>Producto 1: Servicio de análisis químicos, físicos, mineralógicos y biológicos de suelos</t>
  </si>
  <si>
    <t>Pruebas químicos, físicos, mineralógicos y biológicos de suelos realizadas</t>
  </si>
  <si>
    <t>Observaciones del Indicador:  Durante el mes de junio el Laboratorio Nacional de Suelos realizó un  total de 21,221 análisis, de los cuales 548 corresponden a misionales</t>
  </si>
  <si>
    <t>Análisis físicos, químicos, biológicos y mineralógicos de suelos</t>
  </si>
  <si>
    <t>Detalle Ejecución:Durante el mes de Junio se procesaron 21.221 muestras en el Laboratorio Nacional de Suelos. El 1.2% corresponden a análisis del área de Química de cliente Interno y 87.3% para clientes
externos, los análisis del área de Física representan un 0.02% para cliente interno y 6.3% para clientes externos, por otro lado el área de Mineralogía aportó el 0.11% en análisis para cliente
interno y 0.15% para cliente externo, finalmente el área de Biología proceso 0.4% de análisis para cliente interno y 4.5% de análisis para cliente externo.</t>
  </si>
  <si>
    <t>Fortalecimiento Laboratorio Nacional de Suelos</t>
  </si>
  <si>
    <t>Detalle Ejecución: Durante el mes de Junio por parte de la subdirección de Agrología en cabeza del GIT del Laboratorio Nacional de Suelos y de su equipo de Calidad, se finalizó con la recopilación y
organización de la información que subsanará las no conformidades resultado de la visita de acreditación, esta información ya fue remitida al IDEAM para su respectiva revisión y aprobación. Adicional a esto se realizó la clasificación y separación de los reactivos vencidos que se encuentran en las instalaciones del Laboratorio y realizar la disposición final de los mismos, para lo cual se contó con la empresa gestora de residuos. Esta actividad no presenta retraso para el mes reportado ya que el porcentaje de avance proyectado para este mes corresponde al 15.65% y este fue el alcanzado logrando mantener al día las actividades que se enmarcan dentro de la acreditación como el seguimiento a las determinaciones analíticas, el control y envío de la documentación de cada uno de los procesos, la recolección y correcta disposición de residuos peligrosos generados en el Laboratorio.</t>
  </si>
  <si>
    <r>
      <t xml:space="preserve">Objetivo II: </t>
    </r>
    <r>
      <rPr>
        <sz val="11"/>
        <color rgb="FF000000"/>
        <rFont val="Calibri"/>
        <family val="2"/>
        <charset val="1"/>
      </rPr>
      <t>Generar las metodologías y estándares de los estudios y aplicaciones agrológicas</t>
    </r>
  </si>
  <si>
    <r>
      <t>Producto 2:</t>
    </r>
    <r>
      <rPr>
        <sz val="11"/>
        <color rgb="FF000000"/>
        <rFont val="Calibri"/>
        <family val="2"/>
        <charset val="1"/>
      </rPr>
      <t xml:space="preserve"> Servicio de Información agrológica</t>
    </r>
  </si>
  <si>
    <t>Servicio de Información Agrológica</t>
  </si>
  <si>
    <t>Observaciones del Indicador:Se realizó el trabajo de campo en las zonas de cambio de uso en los paramos Iguaque - Merchán. Se actualizó las Á.H.T. de: María la Baja Bolívar, San Juan Nepomuceno y San Estanislao, Bolívar; Rioblanco, Tolima; Coravachía, Iza, Cuítiva, Monguí y Boavita Boyacá y Albanía, Caquetá. Total: 397.575 ha.</t>
  </si>
  <si>
    <t>Geomorfología aplicada a levantamientos de suelos, Levantamientos de Coberturas, Uso de la tierra, Conflictos biofísicos de uso del territorio, difusión y disposición de la información generada.</t>
  </si>
  <si>
    <t>Detalle Ejecución: Se interpretaron 16.200 Hs del municipio de Arauquita, escala 1.25.000, distribuidos en tres bloques de trabajo, que permitió finalizar la interpretación de este municipio</t>
  </si>
  <si>
    <t>Actualización, Homologación y Correlación de áreas homogéneas de tierras con fines múltiples.</t>
  </si>
  <si>
    <t>Detalle Ejecución: Correlacionar o actualizar las Áreas Homogéneas de Tierra: Se actualizaron las Áreas Homogéneas de Tierras de 10 municipios: María la Baja Bolívar en  50% (28.051 ha), San Juan Nepomuceno y  San Estanislao, Bolívar (63.081 y 21.151 ha, respectivamente, Rioblanco, Tolima (204.608 ha), Coravachía, Iza, Cuítiva, Monguí y Boavita Boyacá (10.209, 3.418, 4.404, 6.871 y 14.499 ha, respectivamente) y Albanía, Caquetá (41.283 ha). Total avance en área: 397.575 ha.</t>
  </si>
  <si>
    <t>Estudio de suelos como insumo para el ordenamiento integral del territorio.</t>
  </si>
  <si>
    <t>Detalle Ejecución:En el mes de junio se adelantaron actividades relacionadas con la socialización del proyecto para los trabajos de campo del levantamiento de suelos en el complejo de paramos Sumapaz-Cruz Verde. Se realizó el trabajo de campo para la intensificación del muestreo de suelos en las zonas de cambio de uso en el complejo de paramos Iguaque - Merchán. Esto como parte de la validación del protocolo de cambio de uso. Se inicia el trabajo de campo de reconocimiento de suelos y levantamiento de perfiles en el páramo de Sumapaz – Cruz Verde.</t>
  </si>
  <si>
    <t>Estudio de suelos como insumo para el cumplimiento de los acuerdos de paz.</t>
  </si>
  <si>
    <t>Detalle Ejecución:Información agrológica básica para el ordenamiento del municipio piloto de Nueva Granada.Suelos: avance 90%. Se elaboró la leyenda y cartografía de suelos, se realizó el control de calidad, Capacidad de uso: avance 90%. Se elaboró la leyenda y cartografía de capacidad de uso de las tierras, se realizó el control de calidad. 
Memoria Técnica: avance 70%. Se elaboraron los capítulos de generalidades, geomorfología, cobertura, suelos y capacidad de uso. Estos últimos dos capítulos se encuentran en proceso de ajuste de calidad.</t>
  </si>
  <si>
    <t xml:space="preserve">AVANCE CUALITATIVO </t>
  </si>
  <si>
    <t>Durante el mes de mayo el Laboratorio Nacional de Suelos realizó un  total de 2.595 análisis, de los cuales 2238 corresponden a misionales.</t>
  </si>
  <si>
    <t>Hectáreas Monitoreadas</t>
  </si>
  <si>
    <t>Cumplimiento del plan de monitoreo PECAT -</t>
  </si>
  <si>
    <t>El indicador iniciará su reporte el proximo mes de Julio</t>
  </si>
  <si>
    <t>Convenios Suscritos -</t>
  </si>
  <si>
    <t>Junio</t>
  </si>
  <si>
    <r>
      <t>Objetivo I:</t>
    </r>
    <r>
      <rPr>
        <sz val="11"/>
        <color rgb="FF000000"/>
        <rFont val="Calibri"/>
        <family val="2"/>
      </rPr>
      <t xml:space="preserve"> </t>
    </r>
    <r>
      <rPr>
        <b/>
        <sz val="11"/>
        <color rgb="FF000000"/>
        <rFont val="Calibri"/>
        <family val="2"/>
      </rPr>
      <t>Ajustar el modelo de operación y de gestión catastral del Instituto</t>
    </r>
  </si>
  <si>
    <r>
      <t>Producto 1:</t>
    </r>
    <r>
      <rPr>
        <sz val="11"/>
        <color rgb="FF000000"/>
        <rFont val="Calibri"/>
        <family val="2"/>
      </rPr>
      <t xml:space="preserve"> </t>
    </r>
    <r>
      <rPr>
        <b/>
        <sz val="11"/>
        <color rgb="FF000000"/>
        <rFont val="Calibri"/>
        <family val="2"/>
      </rPr>
      <t>Servicio de información catastral</t>
    </r>
  </si>
  <si>
    <t>Sistema de Información predial actualizado</t>
  </si>
  <si>
    <t>Observaciones del Indicador:
Se realizó la épica del proceso de conservación, se adelantó las especificaciones para las mutaciones masivas. La especificación técnica para la automatización de la interrelación catastro registro se detalló a nivel de historias de usuario con el propósito de dar inicio a su desarrollo. Se finalizó la documentación de primer nivel en conjunto con la Oficina de Tecnología. Se definió priorización del desarrollo en función de historias de usuario, se concertó cronograma para la implementación. 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t>
  </si>
  <si>
    <t>Estandarizar las coberturas de información del proceso de catastro</t>
  </si>
  <si>
    <t xml:space="preserve">Detalle Ejecución:
Descarga, sincronización, validación y disposición de la información catastral geográfica y alfanumérica donde se hace la entrega mensual (enero a junio) a la OIT, para la disposición en la página web Geoportal y Datos Abiertos.
</t>
  </si>
  <si>
    <t>Implementar el proceso de habilitación de gestores catastrales a nivel nacional</t>
  </si>
  <si>
    <t xml:space="preserve">Detalle Ejecución:
En febrero se habilitaron como gestores catastrales  los municipios de Zipaquirá y Envigado - Antioquia por  medio de las Resoluciones 96 del 09-02-2021 y 95 del 09-02-2021 respectivamente. En marzo  se habilitaron como gestores catastrales  los municipios de Armenia y Jamundí  por  medio de las Resoluciones 201 y 202 del 31-03-2021 respectivamente. En abril se habilitó como gestor catastral el municipio de Sabaneta por medio de la resolución 214 del 9 de abril 2021, en mayo se habilitó como gestor catastral el municipio de Neiva mediante resolución 249 del 3 de mayo 2021 y en junio se dio inicio al trámite de Habilitación de los municipios de Valledupar e Ibagué mediante Resoluciones 341 del 10 de junio y 430 del 18 de junio respectivamente.
</t>
  </si>
  <si>
    <t>Alinear el componente tecnológico de las nuevas y mejores prácticas catastrales definidas para la operación</t>
  </si>
  <si>
    <t>Detalle Ejecución:
Implementación de mejoras a componente móvil de CICA,  Atención de solicitudes SNC a nivel nacional, Soporte a CICA proyectos de actualización, Implementación NUPRE conservación y atención de solicitudes segundo nivel, migración de COBOL a SNC, Mantenimiento componente geográfico SNC, Soporte geoportal, Apoyo en las  especificacines de las épicas para la  definición de la conceptualización del SINIC.</t>
  </si>
  <si>
    <t>Fortalecer al IGAC para la implementación del sistema de restitución de tierras</t>
  </si>
  <si>
    <t>Detalle Ejecución:
se han realizado contrataciones para cumplir con los objetivos del crédito tales como consultoría individual para prestación de servicios.</t>
  </si>
  <si>
    <t>Implementar el componente tecnológico para el catastro multipropósito y su integración con el registro de la propiedad</t>
  </si>
  <si>
    <t xml:space="preserve">Detalle Ejecución:
se han realizado contrataciones para cumplir con los objetivos del crédito tales como Contrato de Bienes y Servicios, Consultorias Individuales para prestación de servicios y Contrato de Adquisición de No Consultoria ejemplo imágenes de satélite.
</t>
  </si>
  <si>
    <t>Fortalecer la Infraestructura Colombiana de Datos Espaciales - ICDE, para su incorporación en el sistema de e-gobierno y su interoperabilidad con el nodo de tierras</t>
  </si>
  <si>
    <t>Densificar la red geodésica y generar los insumos cartográficos en los municipios priorizados para la conformación del catastro multipropósito</t>
  </si>
  <si>
    <t xml:space="preserve">Detalle Ejecución:
se han realizado contrataciones para cumplir con los objetivos del crédito tales como Contrato de Adquisición de No Consultoria ejemplo imágenes de satélite.
</t>
  </si>
  <si>
    <t>Generar los productos agrológicos como insumos para el Catastro multipropósito</t>
  </si>
  <si>
    <t>Realizar el levantamiento catastral en los municpios priorizados para la conformación del catastro multiproposito</t>
  </si>
  <si>
    <t>Detalle Ejecución:
No se presenta avance en esta actividad</t>
  </si>
  <si>
    <t>Gestionar técnicamente la operación del proyecto de catastro multipropósito, en lo correspondiente al IGAC</t>
  </si>
  <si>
    <t>Producto 1: Servicio de información catastral</t>
  </si>
  <si>
    <t>Predios actualizados catastralmente</t>
  </si>
  <si>
    <t>Observaciones del Indicador:
El avance cuantitativo se reportará en enero de 2022 cuando entre en vigencia la información del área intervenida en 2021. A 30 de junio de 2021 se realizó la identificación predial en Villavicencio de 52.255 predios, Popayán 33.126, Arauquita 240 predios (suspendido temporalmente por orden público). En los 8 municipios de Boyacá se inició la operación en campo, reconocimiento de 3.529 predios, habilitación de la atención de PQRS a través de canales de atención presencial y virtual, socialización nivel 2 tiene como objetivo la recolección y retroalimentación de información del territorio y el establecimiento de acuerdos para la identificación predial con líderes comunitarios. En total se han identificado 89.150 predios.
En Rioblanco (Tolima), Guamo y Córdoba (Bolívar) se realizó diagnóstico de la información catastral y análisis de la dinámica inmobiliaria e identificación del perímetro urbano para definir la zona de intervención del IGAC, en conjunto con la ANT.</t>
  </si>
  <si>
    <t>Ejecutar procesos de actualización catastral a nivel nacional</t>
  </si>
  <si>
    <t xml:space="preserve">Detalle Ejecución:
En marzo se hizo la socialización con las autoridades municipales de los procesos de Popayán y Villavicencio, inicio de trabajo de campo en este último. Acto de apertura de Arauquita y firma de inicio de operador para Boyacá.
A 30 de junio de 2021 Se realizó la identificación predial en Villavicencio de 52.255 predios, Popayán 33.126, Arauquita 240 predios (suspendido temporalmente por orden público). En los 8 municipios de Boyacá se inició la operación en campo, reconocimiento de 3.529 predios, habilitación de la atención de PQRS a través de canales de atención presencial y virtual, socialización nivel 2 tiene como objetivo la recolección y retroalimentación de información del territorio y el establecimiento de acuerdos para la identificación predial con líderes comunitarios.
En Rioblanco (Tolima), Guamo y Córdoba (Bolívar) se realizó diagnóstico de la información catastral y análisis de la dinámica inmobiliaria e identificación del perímetro urbano para definir la zona de intervención del IGAC, en conjunto con la ANT.
									</t>
  </si>
  <si>
    <t>Mutaciones realizadas</t>
  </si>
  <si>
    <t>Detalle Ejecución:
En el mes de junio se realizaron 35.763 trámites de conservación, para un total acumulado a 30 de junio de 2021 de 186.451 trámites, que corresponden al 41,60% de la meta anual.</t>
  </si>
  <si>
    <t>Ejecutar procesos de conservación catastral a nivel nacional</t>
  </si>
  <si>
    <t>Solicitudes atendidas</t>
  </si>
  <si>
    <t>Observaciones del Indicador:
En junio se recibieron 523 requerimientos y se atendieron 587 , incluye solicitudes de información etapa administrativa y judicial, suspensión de predios y solicitud de peritajes en etapa judicial,el detalle se encuentra en el archivo CONSOLIDADO_JUNIO_ actividad 2.XLS</t>
  </si>
  <si>
    <t>Atender las solicitudes en materia de Política de Restitución de Tierras y Ley de Víctimas</t>
  </si>
  <si>
    <t xml:space="preserve">Detalle Ejecución:
A marzo se recibieron 1.161 solicitudes y se atendieron 597, incluye solicitudes de información etapa administrativa y judicial, suspensión de predios y solicitud de peritajes de lo levantado por la URT en etapa judicial, el detalle se encuentra en el archivo. En Abril: Se recibieron 605 requerimientos y se atendieron 479, incluye solicitudes de información etapa administrativa y judicial, suspensión de predios y solicitud de peritajes en etapa judicial. En Mayo: Se recibieron 528 requerimientos y se atendieron 447, incluye solicitudes de información etapa administrativa y judicial, suspensión de predios y solicitud de peritajes en etapa judicial. En Junio: Se recibieron 523 requerimientos y se atendieron 587 , incluye solicitudes de información etapa administrativa y judicial, suspensión de predios y solicitud de peritajes en etapa judicial.
</t>
  </si>
  <si>
    <t>Objetivo II: Implementar estrategias que permitan atender los avalúos comerciales que demandan los solicitantes del servicio.</t>
  </si>
  <si>
    <t>Producto 1: Servicio de Avalúos</t>
  </si>
  <si>
    <t>Avalúos realizados</t>
  </si>
  <si>
    <t>Observaciones del Indicador:
Para el IVP se realiza alistamiento de la información requerida para trabajo de campo, avance del 27 %. Para el mes de Junio se entregaron 41 avalúos comerciales, los cuales fueron reportados por Sede Central (16), Magdalena (8) Meta (7), Cauca (6), Córdoba (3) y Nariño (1)</t>
  </si>
  <si>
    <t>Realizar avalúos IVP</t>
  </si>
  <si>
    <t xml:space="preserve">Detalle Ejecución:
Con corte al 30 de junio de 2021 se han construido en conjunto con el DANE, el cronograma para la elaboración de avalúos IVP, para lo cual hizo entrega a esta entidad de la base de datos con la información catastral de las 22 principales ciudades capitales del país sin incluir Bogotá para la selección de la muestra y se inició el alistamiento de la información requerida para el trabajo de campo. </t>
  </si>
  <si>
    <t>Realizar avalúos comerciales, de acuerdo a las solicitudes recibidas.</t>
  </si>
  <si>
    <t xml:space="preserve">Detalle Ejecución:
Con corte al 30 de junio se han realizado 120 avalúos en las Direcciones Territoriales de CALDAS, CUNDINAMARCA, META, NORTE DE SANTANDER, SANTANDER, SEDE CENTRAL, SUCRE, TOLIMA, CAUCA, CORDOBA, NARIÑO y MAGDALENA
</t>
  </si>
  <si>
    <t xml:space="preserve">Avaluos comerciales realizados </t>
  </si>
  <si>
    <t>Para el IVP se realiza alistamiento de la información requerida para trabajo de campo, avance del 27 %. Para el mes de Junio se entregaron 41 avalúos comerciales, los cuales fueron reportados por Sede Central (16), Magdalena (8) Meta (7), Cauca (6), Córdoba (3) y Nariño (1)</t>
  </si>
  <si>
    <t>Sistemas De Información Actualizados</t>
  </si>
  <si>
    <t>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t>
  </si>
  <si>
    <r>
      <t>I.</t>
    </r>
    <r>
      <rPr>
        <b/>
        <sz val="11"/>
        <color theme="1"/>
        <rFont val="Times New Roman"/>
        <family val="1"/>
      </rPr>
      <t xml:space="preserve">                    </t>
    </r>
    <r>
      <rPr>
        <b/>
        <sz val="11"/>
        <color theme="1"/>
        <rFont val="Calibri"/>
        <family val="2"/>
        <scheme val="minor"/>
      </rPr>
      <t>INFORMACIÓN GENERAL</t>
    </r>
  </si>
  <si>
    <r>
      <t>III.</t>
    </r>
    <r>
      <rPr>
        <b/>
        <sz val="11"/>
        <color rgb="FF000000"/>
        <rFont val="Times New Roman"/>
        <family val="1"/>
      </rPr>
      <t xml:space="preserve">                    </t>
    </r>
    <r>
      <rPr>
        <b/>
        <sz val="11"/>
        <color rgb="FF000000"/>
        <rFont val="Calibri"/>
        <family val="2"/>
        <scheme val="minor"/>
      </rPr>
      <t xml:space="preserve">INFORMACIÓN PRESUPUESTAL </t>
    </r>
  </si>
  <si>
    <t>INDICADOR PMI:   INDIGENAS</t>
  </si>
  <si>
    <r>
      <t>Objetivo I:</t>
    </r>
    <r>
      <rPr>
        <sz val="11"/>
        <color rgb="FF000000"/>
        <rFont val="Calibri"/>
        <family val="2"/>
      </rPr>
      <t xml:space="preserve"> Aumentar la articulación de los procesos de gestión del conocimiento en torno a los recursos geográficos</t>
    </r>
  </si>
  <si>
    <r>
      <t>Producto 1:</t>
    </r>
    <r>
      <rPr>
        <sz val="11"/>
        <color rgb="FF000000"/>
        <rFont val="Calibri"/>
        <family val="2"/>
      </rPr>
      <t xml:space="preserve"> Servicio de Gestión del conocimiento e Innovación Geográfica</t>
    </r>
  </si>
  <si>
    <t>Modelos de gestión Implementado</t>
  </si>
  <si>
    <t>Desarrollar proyectos de investigación y herramientas relacionadas con la valuación predial y el análisis de la dinámica inmobiliaria</t>
  </si>
  <si>
    <t>Desarrollar estudios e investigaciones aplicadas a través de ciencia de datos y prospectiva para fortalecer los procesos institucionales</t>
  </si>
  <si>
    <r>
      <t xml:space="preserve">Objetivo II: </t>
    </r>
    <r>
      <rPr>
        <sz val="11"/>
        <color rgb="FF000000"/>
        <rFont val="Calibri"/>
        <family val="2"/>
      </rPr>
      <t>Aumentar el aprovechamiento de los recursos geográficos oficiales del país</t>
    </r>
  </si>
  <si>
    <r>
      <t>Producto 2:</t>
    </r>
    <r>
      <rPr>
        <sz val="11"/>
        <color rgb="FF000000"/>
        <rFont val="Calibri"/>
        <family val="2"/>
      </rPr>
      <t xml:space="preserve">  Servicio de asistencia técnica para la gestión de los recursos geográficos</t>
    </r>
  </si>
  <si>
    <t>Entidades Asistidas</t>
  </si>
  <si>
    <t>Planear la asistencia técnica, asesoría, análisis y/o consultoría a desarrollar</t>
  </si>
  <si>
    <t>Desarrollar la asistencia técnica, asesoría, análisis y/o consultoría</t>
  </si>
  <si>
    <t>Realizar el desarrollo y soporte del sistemas de información geográfica para grupos étnicos</t>
  </si>
  <si>
    <t xml:space="preserve">Fortalecer y brindar soporte a las plataformas tecnológicas </t>
  </si>
  <si>
    <t>Convenios nuevos o en implementación</t>
  </si>
  <si>
    <t>Unidad de Gestión Pensional y Parafiscales - UGPP:
Las dos entidades se reunieron  para definir los productos del convenio, así como para socializar los ajustes realizados a los estudios previos de acuerdo con las observaciones de la Oficina jurídica del IGAC.
PROCALCULO:
Se realizó la formalización del convenio CELEBRADO ENTRE PROCÁLCULO PROSIS S.A.S. Y EL INSTITUTO GEOGRAFICO AGUSTIIN CODAZZI-IGAC (No. 5292) con fecha de inicio a partir del 13 de mayo de 2021. Es importante indicar que el objeto del convenio es: Aunar esfuerzos técnicos, humanos y administrativos, suministrándose imágenes de observación de la tierra por radar de apertura sintética (SAR) de alta resolución para el desarrollo de proyectos de innovación orientados a la evaluación de tecnologías geoespaciales para la generación y/o actualización de cartografía a escalas 1:5.000 y 1:10.000 en Colombia.
Por otra parte, se realizaron dos sesiones de trabajo para la programación de captura y descarga de las imágenes de radar definidas en el convenio para las zonas de Río Negro y Vichada.  En el caso de las imágenes del municipio de Socotá, debido a que se evaluaran alturas, se requiere tener dos imágenes con geometrías ideales, en este sentido la fecha de captura se realizará entre el 07 y 10 de Julio.</t>
  </si>
  <si>
    <t>Meta Plan Nacional de Desarrollo: N/A</t>
  </si>
  <si>
    <t>Objetivo Estratégico: Implementar políticas y acciones enfocadas en el fortalecimiento institucional y la arquitectura de procesos como pilar estratégico del Instituto
Fortalecer los recursos técnicos y tecnológicos para la modernización institucional 
Garantizar una atención eficiente y oportuna a los ciudadanos y partes interesadas
Trabajar de manera colaborativa y participativa con nuestras partes interesadas para la generación de valor público</t>
  </si>
  <si>
    <t xml:space="preserve">Proyecto de Inversión: Fortalecimiento de la gestión institucional del IGAC a nivel nacional </t>
  </si>
  <si>
    <t>INDICADOR PMI: N/A</t>
  </si>
  <si>
    <t>N/A</t>
  </si>
  <si>
    <t>Objetivo I: Fortalecer el proceso de direccionamiento estratégico y planeación</t>
  </si>
  <si>
    <t xml:space="preserve">Producto 1: Documentos de planeación </t>
  </si>
  <si>
    <t>Documentos de planeación realizados</t>
  </si>
  <si>
    <t xml:space="preserve">Documentos de planeación con seguimiento realizado </t>
  </si>
  <si>
    <t>Observaciones del Indicador:
Seguimiento a las metas institucionales. Elaboración de informes de gestión. Actualización del plan de adquisiciones.  Seguimiento a las actividades de cooperación internacional.</t>
  </si>
  <si>
    <t>Actualizar planes institucionales</t>
  </si>
  <si>
    <t xml:space="preserve">Detalle de ejecución:
Se llevo a cabo el diligenciamiento del formulario SIRECI- requerido por la Contraloría General de la República -CGR a través de Sistema de Rendición Electrónica de la Cuenta e Informes 
Se llevó a cabo el reporte de avance de los, proyectos, metas e indicadores del PNGRD a cargo del IGAC, en lo correspondiente al periodo enero-mayo 2021, de acuerdo con la solicitud y los lineamientos de la Unidad Nacional de Gestión del Riesgo de Desastres – UNGRD y el DANE.
Se elaboró el reporte de avance con corte al mes de mayo, de la ficha del indicador transformacional “Actualizar el 60% del área catastral del país”, a cargo del IGAC, solicitada por el DANE
Se impartieron los lineamientos a las dependencias del IGAC, para la elaboración del informe de gestión del IGAC periodo 2020-2021, insumo para la elaboración del informe del sector estadística al Congreso de la República 2020-2021.
Se actualizó el plan anual de adquisiciones 
Se elaboró y consolidó el informe de gestión del estado de avance de los indicadores que hacen parte del capítulo étnico del Acuerdo de Paz, a cargo del IGAC.
Presentación del anteproyecto de presupuesto para la vigencia 2022 y del Marco de Gasto de Mediano Plazo 2022-2025
Publicación del informe de rendición de cuentas para el acuerdo de paz vigencia 2020
Se elaboró el informe de gestión correspondiente a los compromisos del IGAC resultado de la Mesa Permanente de Concertación con las comunidades Indígenas
Se elaboró el informe de gestión de comunidades negras vigencia 2020-1er trimestre 2021.
</t>
  </si>
  <si>
    <t>Realizar el seguimiento de los planes de acción anual</t>
  </si>
  <si>
    <t xml:space="preserve">Detalle Ejecución:
Se llevó a cabo el seguimiento y se realizaron las respectivas observaciones al reporte de avance de las metas e indicadores del Plan Nacional de Desarrollo a cargo de la Subdirección de Catastro, la Subdirección de Geografía y Cartografía, el CIAF y la Oficina de Informática y Telecomunicaciones; correspondiente al mes de mayo de 2021. Así mismo, se actualizó el tablero de control elaborado por la Oficina Asesora de Planeación para el seguimiento mensual a estos indicadores y la generación de las alertas correspondientes en los diferentes Comités de Gestión y Desempeño Institucional del IGAC.
En coordinación de la Oficina Asesora de Planeación con la Subdirección de Geografía y Cartografía, se elaboró y remitió comunicación de respuesta a solicitud del DNP relacionada con la solicitud del IGAC de modificación del tipo de acumulación de los indicadores “Porcentaje del área geográfica con cartografía básica a las escalas y con la temporalidad adecuadas” y “Porcentaje del área geográfica con caracterización geográfica”.
Por otro lado, en coordinación de la Oficina Asesora de Planeación con el CIAF, se elaboró y remitió comunicación al DNP relacionada con el ajuste de las metas correspondientes a las vigencias 2021 y 2022, del indicador “geoservicios publicados y disponibles”.
La Oficina Asesora de Planeación llevó a cabo la revisión y validación del reporte de avance de las metas e indicadores de los proyectos de inversión del IGAC en sus componentes financiero y físico, en lo correspondiente al mes de mayo de 2021.
Socialización en mesas de trabajo con las áreas técnicas con el fin de registrar las buenas prácticas de la entidad , con potencial de replicabilidad en otros países
Revisión de los actuales convenios de la entidad, verificando fechas de terminación con el fin de determinar su continuidad o liquidación
Revisión de los temas a tener en cuenta y que se pueden alinear con la información existente del instituto respecto a sostenibilidad, temas como materialidad e impacto.
Seguimiento al plan de trabajo de cooperación internacional con la agencia APC.
Seguimiento a los proyectos de Comixtas que se encuentran aún en ejecución: Argentina, Perú, República Dominicana, Guatemala
Organización y ajuste de la matriz de criterios de priorización demanda Cooperación Internacional, adicional se incluye  la actualización en las actividades de los proyectos de inversión y presupuesto año 2021, así como el ajuste en los ODS.  
Revisión de información requerida con el fin de obtener cooperación para el museo del instituto, con la subdirección de geografía y cartografía.
Se actualizó el tablero de control elaborado por la Oficina Asesora de Planeación para el seguimiento mensual a estos indicadores y la generación de las alertas correspondientes en los diferentes Comités de Gestión y Desempeño Institucional del IGAC.
Desde de la Oficina Asesora de Planeación se brindó soporte a las áreas técnicas frente al proceso de solicitud de modificación de las fichas técnicas de los indicadores de actualización catastral y los indicadores de geografía y cartografía; de acuerdo con el procedimiento definido por el Departamento Nacional de Planeación – DNP. Adicionalmente, se elaboraron las comunicaciones oficiales para solicitar las modificaciones requeridas al DANE y al DNP.
Se llevó a cabo la revisión, actualización y ajuste de la matriz de metas e indicadores del Plan Estratégico Institucional – PEI, teniendo en cuenta la nueva plataforma estratégica del IGAC aprobada por el Comité Institucional de Gestión y Desempeño, de cara al proceso de modernización institucional adelantado por el IGAC. En este marco, se diseñó el tablero de control que se empleará para realizar el seguimiento a las metas e indicadores de este Plan.
La Oficina Asesora de Planeación llevó a cabo la revisión y validación de la batería de indicadores para la evaluación de la política pública de catastro multipropósito, a cargo del IGAC, de acuerdo con lo estipulado por el DNP, entidad encargada de liderar la definición y construcción de estos indicadores, así como el Sistema de Seguimiento a emplear para el respectivo control de los mismos.
Seguimiento y actualización de las metas e indicadores del Plan Marco de Implementación del Acuerdo de Paz – PMI (SIIPO)
Seguimiento y actualización de enero a junio de las metas de los proyectos de inversión </t>
  </si>
  <si>
    <t>Realizar acciones de dialogo y participación ciudadana</t>
  </si>
  <si>
    <t>Detalle Ejecución: 
Mesas de trabajo con la Oficina Asesora de Planeación, con el fin de revisar las actividades, productos y fechas de entrega de los compromisos de participación ciudadana y rendición de cuentas a cargo del GIT de Servicio al ciudadano, estableciendo competencias, parámetros, responsabilidades y roles.
Mesas de trabajo para el diagnóstico de actividades de participación ciudadana y rendición de cuentas en el Plan Anticorrupción y Atención al Ciudadano (PAAC) y el Plan de Acción Anual (PAA), como resultado se identificaron 53 actividades de rendición de cuentas y 23 actividades de participación ciudadana, las cuales fueron validadas por la coordinadora del GIT Servicio al Ciudadano en reunión el 18 de marzo de 2021.
Mesa de trabajo en el mes de marzo, con la Oficina de Difusión y Mercadeo para conocer la estrategia de comunicación en rendición de cuentas y en abril mesa de trabajo para establecer    lineamientos y responsabilidades en la organización de eventos realizados por el IGAC o en los que participe la entidad, dentro del marco de la participación ciudadana.
Mesa de trabajo (2) con la Oficina Asesora Jurídica para establecer lineamientos de participación dentro del procedimiento de regulación.
Elaboración y validación del "Autodiagnóstico de gestión política de participación ciudadana", del Modelo Integrado de Planeación y Gestión –MIPG.
Mesas de trabajo con la Subdirección de Catastro, en el marco el Catastro multipropósito.
Elaboración de: Autodiagnóstico Gestión de la Rendición de Cuentas del Modelo Integrado de Planeación y Gestión- MIPG, "Autoevaluación enfoque de Derechos Humanos y Paz en la Rendición de Cuentas", de acuerdo con el instrumento 5. De acuerdo al Manual Único de Rendición de Cuentas versión 2. Reto de la Rendición de Cuentas</t>
  </si>
  <si>
    <t xml:space="preserve">Producto 2: Servicio de implementación de sistemas de gestión </t>
  </si>
  <si>
    <t>Sistema de gestión implementado</t>
  </si>
  <si>
    <t>Sistema de gestión certificado</t>
  </si>
  <si>
    <t>Observaciones del Indicador:
Ejecución de auditorías de seguimiento. Preparación de la auditoría interna al sistema de gestión integrado. Actualización documental. Arquitectura de procesos. Alineación a la nueva cadena de valor</t>
  </si>
  <si>
    <t>Actualizar e implementar los planes de trabajo y/o mejoramiento anual</t>
  </si>
  <si>
    <t>Detalle Ejecución:
Se apoyó al proceso de Gestión Agrológica en la construcción de su matriz de riesgos - Versión 2, a partir de los hallazgos identificados en la anterior auditoría externa de certificación del LNS. Se generó reunión con los miembros del proceso para identificar los cambios, se levantó el documento, fue remitido al Comité Institucional para aprobación y finalmente fue incluido en la parametrización de PLANIGAC para su seguimiento en el segundo trimestre del 2021.
Se construyó la campaña para la socialización de la nueva cadena de valor del IGAC y el marco de la nueva arquitectura de procesos en la entidad.
Se identificaron los impactos y actividades a llevar a cabo en la construcción de la matriz de riesgos 2022, teniendo en cuenta el diseño de la nueva arquitectura de procesos que será lanzada esta vigencia.
Se apoyó la construcción del plan de trabajo para el levantamiento de la matriz de riesgos 2022, a partir de la actualización de la Guía para administración de riesgos y controles en entidades públicas del DAFP, en el marco de la identificación de cambios relevantes en el SGI
Se realizó un proceso de retroalimentación con los procesos y Direcciones Territoriales con los resultados obtenidos en la evaluación de la OCI a la aplicación de controles en riesgos en el primer trimestre del 2021.
Se realizó sensibilización sobre los aspectos fundamentales del MIPG, así como la socialización de los resultados obtenidos por la entidad en el Índice de Desempeño Institucional – IDI 2021, el cual se mide a partir del FURAG.
Se continúa con la implementación del ejercicio de arquitectura de procesos avanzando en los procesos de: Regulación, gestión financiera, seguimiento y evaluación, gestión contractual, gestión geodésica, talento humano, servicio al ciudadano y participación. 
Actualización documental
Alineación de la documentación actual a la nueva cadena de valor</t>
  </si>
  <si>
    <t>Ejecutar el programa de auditoria</t>
  </si>
  <si>
    <t xml:space="preserve">Detalle de ejecución: 
Seguimiento SECOP
Seguimiento PIC, Plan de Bienestar e Incentivos, Plan Anual de Vacantes 
Seguimiento Ejecución Presupuestal Direcciones Territoriales 
Seguimiento Contratación (urgencia manifiesta)
Auditoria integral al proceso de gestión geográfica 
Auditorias de seguimiento: Territorial Norte de Santander, Gestión Catastral, Proceso Gestión Informática, Gestión Financiera  
Realización de actividades para el fomento de la cultura de autocontrol y autoevaluación 
Evaluación de gestión por dependencias (Ley 909 del 2004, Art. 39)
Realización de informe de Austeridad del Gasto Público - DANE (Directiva 9 del 2018)
Se realizaron las siguientes actividades para la preparación de la auditoría interna al sistema de gestión integrado: Actualización Procedimiento y Papeles de Trabajo, Convocatoria Auditores Internos, Elaboración Programa Auditoría, Aprobación Programa Auditoría y Preparación del Equipo Auditor. </t>
  </si>
  <si>
    <t>Objetivo II: Aumentar la disponibilidad y cobertura de los servicios de TIC en el Instituto.</t>
  </si>
  <si>
    <t>Producto III: Servicios tecnológicos</t>
  </si>
  <si>
    <t>Índice de capacidad en la prestación de servicios de tecnología</t>
  </si>
  <si>
    <t>Observaciones del Indicador:
Actualización del portafolio de servicios. Desarrollo del plan de trabajo de actualización del portal web. Mantenimiento y ajustes a los sistemas de información. Sensibilizaciones en seguridad de la información. Mantenimiento de la infraestructura tecnológica</t>
  </si>
  <si>
    <t xml:space="preserve"> </t>
  </si>
  <si>
    <t>Establecer la estrategia y gobierno de TI</t>
  </si>
  <si>
    <t xml:space="preserve">Detalle de ejecución: 
Proceso de actualización del  Portafolio de servicios tecnológicos en su primera versión. 
Se realizó plan de trabajo de la mejora del portal web de la entidad, incluyendo los elementos de accesibilidad, así mismo,  se ha venido trabando en los elementos  a cubrir en el cumplimiento de la NTC 5854 y buenas prácticas de usabilidad
Se realizó la revisión de aplicaciones para Chatbot (PowerApps)  
Teniendo el  componente  Servicios de Ciudadanos Digitales, se realizó las pruebas finales de los Trámites Catastrales en la Carpeta Ciudadana; Lo anterior, en aras de continuar con el avance del la aplicación de Ciudadanos Digitales. Elaboración plan de trabajo para implementar ley de protección de datos
</t>
  </si>
  <si>
    <t>Implementar y soportar plataformas de TI</t>
  </si>
  <si>
    <t>Detalle Ejecución:
Monitoreo a las Plataformas Centros de datos 
Mantenimiento a las Plataformas TI (Centro de Datos, Seguridad, computadores etc)
Se realizó el análisis de viabilidad técnica y económica para aprovisionar y administrar la plataforma tecnológica.
Se continua con el  proceso de contratación,  networking,  compra de equipos, copias de respaldo.
Adecuación centros de datos 
Renovación de UPS sede central
Instalación de infraestructura en la nube para componente geográfico</t>
  </si>
  <si>
    <t>Implementar y mantener sistemas de información, portales y aplicaciones</t>
  </si>
  <si>
    <t xml:space="preserve">Detalle Ejecución:
Se realizó el ajuste  para mostrar en la resolución de conservación el nombre de la persona que ejecutó el trámite y de quien realizó la revisión del mismo. Se ajustó para cuando se radica un trámite de un predio que pertenece a otra territorial, se traslade a la territorial que corresponda cuando el trámite se avance en la actividad de revisar solicitudes. Se ajustó para que se permita que una territorial pueda tener más de un responsable de conservación, asignados por municipios. Implementación del envío de resoluciones una vez se haya descargado el paquete de resoluciones.
Se ajustó la pantalla de marcar predio con la visualización del NUPRE. Se ajustó la pantalla de administrar usuarios - Otros usuarios – con la visualización del NUPRE. Se ajustar la pantalla de registrar notificación o renuncia a recursos – NUPRE. Se ajustó la pantalla de elaborar auto de prueba con la visualización del NUPRE. Se ajustó la pantalla de realizar control de calidad en depuración con la visualización NUPRE. Se ajustó el histórico de avalúos para que se muestre el año o valor de avalúo en algunos predios.
SIGA: Se crea nuevo botón para desagrupar solicitudes del área de química. Se crea nueva pantalla de consulta para generar reportes de facturación de SIGA, por fechas de creación de solicitudes.
ERP-Nomina: Se desarrolló la funcionalidad para generar el archivo plano que se requiere subir en el SIIF para el pago de la prima, con base en las modificaciones realizadas por el Ministerio de Hacienda.
Datos Abiertos: Se desarrolló nuevo toolbox para procesamiento de datos de publicación en el portal de Colombia en Mapas (Subdirección de catastro). 
Portales: Se analizó la estructura de Transparencia. Se diseñó el front-End en la aplicación CSS y HTML del template del home page para la versión del nuevo portal web.
</t>
  </si>
  <si>
    <t xml:space="preserve">Implementar el sistema de gestión de seguridad de la información </t>
  </si>
  <si>
    <t>Detalle Ejecución:
Se realizan  actividades de Sensibilización  y remisión de tips e información de seguridad de la información
Se realiza la implementación del control: Control A.11.2.4 Mantenimiento de equipos
Se elaboró y  presentó en el  comité de Gestión y Desempeño Institucional,   el plan de trabajo para implementar la ley 1581 de protección de datos personales en la presente vigencia
Se elaboraron y enviaron tips en seguridad de la información</t>
  </si>
  <si>
    <t>Objetivo III: Fortalecer los procesos de gestión del conocimiento en el Instituto.</t>
  </si>
  <si>
    <t xml:space="preserve">Producto 4: Servicio de educación informal para la gestión administrativa </t>
  </si>
  <si>
    <t>Personas capacitadas</t>
  </si>
  <si>
    <t xml:space="preserve">Observaciones del Indicador:
Se desarrollo el curso: Procesamiento, validación y uso de datos LIDAR, con modalidad virtual. </t>
  </si>
  <si>
    <t>Desarrollar actividades de educación informal en competencias laborales y socioemocionales virtuales y presenciales</t>
  </si>
  <si>
    <t>Detalle Ejecución: 
Desarrollo del curso: Procesamiento, validación y uso de datos LIDAR, con modalidad virtual. Seguimiento a los cursos realizados</t>
  </si>
  <si>
    <t>Desarrollar, hacer seguimiento y evaluar el avance en el proceso de gestión del conocimiento en la entidad.</t>
  </si>
  <si>
    <t>Detalle Ejecución:
Seguimiento a los cursos realizados</t>
  </si>
  <si>
    <t xml:space="preserve">Ejercicio de participación </t>
  </si>
  <si>
    <t>Ejercicios de Cooperación Internacional</t>
  </si>
  <si>
    <t>Revisión de los actuales convenios de la entidad. Socialización en mesas de trabajo con las áreas técnicas con el fin de registrar las buenas prácticas de la entidad , con potencial de replicabilidad en otros países</t>
  </si>
  <si>
    <t>Rendiciones de Cuentas Realizadas</t>
  </si>
  <si>
    <t xml:space="preserve">Atención de casos registrados a la Mesa de servicios OIT </t>
  </si>
  <si>
    <t>Se atendió un total de 3901 casos entre requerimientos e incidentes, de los cuales se resolvieron 3551 casos, con un índice de cumplimiento del servicio del 91%, dichos casos están  relacionados con el  mantenimiento a los  sistemas de información, aplicaciones y portales y Soporte Técnico.</t>
  </si>
  <si>
    <t xml:space="preserve">Talleres O Actividades De Capacitación Realizados </t>
  </si>
  <si>
    <t xml:space="preserve">Se desarrollo el curso: Procesamiento, validación y uso de datos LIDAR, con modalidad virtual.
</t>
  </si>
  <si>
    <t>Porcentaje De Avance En La Implementación De Sistemas De Calidad De La Gestión</t>
  </si>
  <si>
    <t>Ejecución de auditorias de seguimiento. Preparación de la auditoría interna al sistema de gestión integrado. Actualización documental. Arquitectura de procesos. Alineación a la nueva cadena de valor</t>
  </si>
  <si>
    <t>Desarrollos Informáticos Adquiridos O Actualizados</t>
  </si>
  <si>
    <t>1. IMPLEMENTACION ARQUITECTURA DE REFERENCIA. Se llevo a cabo la Implementación único punto de acceso para la autenticación de los componentes de la entidad
2. VENTANILLA DE TRÁMITES. Automatización y Simplificación de trámites</t>
  </si>
  <si>
    <t>Auditorías Internas De Calidad Realizadas</t>
  </si>
  <si>
    <t>Objetivo Estratégico: Fortalecer la  infraestructura física del Instituto a nivel nacional</t>
  </si>
  <si>
    <t>Proyecto de Inversión: FORTALECIMIENTO DE LA INFRAESTRUCTURA FÍSICA DEL IGAC A NIVEL NACIONAL</t>
  </si>
  <si>
    <t>Objetivo I:  Mitigar el impacto del deterioro progesivo de la infraestructura</t>
  </si>
  <si>
    <t>Producto 1: Sedes con reforzamiento estructural</t>
  </si>
  <si>
    <t>Sedes con reforzamiento estructural</t>
  </si>
  <si>
    <t>Observaciones del Indicador:</t>
  </si>
  <si>
    <t>Realizar actividades preliminares</t>
  </si>
  <si>
    <t>Detalle Ejecución:</t>
  </si>
  <si>
    <t>Contratar interventoría</t>
  </si>
  <si>
    <t>Adelantar acabados de obra blanca</t>
  </si>
  <si>
    <t>Ejecutar las obras físicas</t>
  </si>
  <si>
    <t>Producto 2: Sedes mantenidas</t>
  </si>
  <si>
    <t>Sedes mantenidas</t>
  </si>
  <si>
    <t>Realizar actividades de mantenimiento</t>
  </si>
  <si>
    <t>Dotar de equipamentos las sedes</t>
  </si>
  <si>
    <t>Detalle Ejecución: Pago honorarios prestación de servicios profesionales y gastos de manutención y viaticos</t>
  </si>
  <si>
    <t>Objetivo II: Contar con sedes suficientes y adecuadas en el territorio nacional</t>
  </si>
  <si>
    <t>Producto 3: Sedes adecuadas</t>
  </si>
  <si>
    <t>Sedes adecuadas</t>
  </si>
  <si>
    <t>Detalle Ejecución: Traslado de bienes UOC a las DT Boyacá y Valle, Pintar y resanar predios UOC de la DT Valle y Magdalena
Arrendamiento de bien inmueble para el funcionamiento de la dirección territorial casanare</t>
  </si>
  <si>
    <t>Contratos de obra fìsica Celebrados</t>
  </si>
  <si>
    <t>Visitas de Evaluaciòn y seguimiento realizadas</t>
  </si>
  <si>
    <t>Se realizó visita a la DT Cauca, Tolima, Bolivar</t>
  </si>
  <si>
    <t>Obras vigiladas a través de interventoría</t>
  </si>
  <si>
    <t xml:space="preserve">Objetivo Estratégico: Fortalecer los recursos técnicos y tecnológicos para la modernización institucional </t>
  </si>
  <si>
    <t>Proyecto de Inversión: Implementación de un sistema de gestión documental en el IGAC a nivel Nacional</t>
  </si>
  <si>
    <t>Responsable del Proyecto: Secretaría General, GIT de Gestión Documental.  Reporta: Diego Castiblanco</t>
  </si>
  <si>
    <t>Objetivo I:  Aplicar los procesos archivísticos al acervo documental</t>
  </si>
  <si>
    <t>Producto 1: Servicio de Gestión Documental</t>
  </si>
  <si>
    <t>Sistema de gestión documental implementado</t>
  </si>
  <si>
    <t>Actualizar los instrumentos archivísticos y de gestión de la información bajo la normatividad vigente y necesidad del instrumento.</t>
  </si>
  <si>
    <t>Detalle Ejecución: Pago de honorarios a los contratos de prestación de servicios
Se realizó el segumiento a la convalidación de las TRD enviadas al AGN, frente a estas la AGN solcitó ajustes los cuales se estan llevando a cabo.</t>
  </si>
  <si>
    <t>Realizar los procesos de organización al acervo documental de  30 metros lineales.</t>
  </si>
  <si>
    <t xml:space="preserve">Detalle Ejecución:Pago de honorarios a los contratos de prestación de servicios, 
Se ha reaizado la organización al acervo documental de 24 metros lineales </t>
  </si>
  <si>
    <t>Aplicar los procedimientos para la conservación documental de 30 Metro lineal.</t>
  </si>
  <si>
    <t xml:space="preserve">Detalle Ejecución: Pago de honorarios a los contratos de prestación de servicios
Se ha reaizado la aplicación de los procedimientos para la conservación documental a 24 metros lineales </t>
  </si>
  <si>
    <t>Objetivo II: Automatizar los procedimientos para la gestión de la información</t>
  </si>
  <si>
    <t>Producto 2: Servicios de información implementados</t>
  </si>
  <si>
    <t>Sistemas de información implementados</t>
  </si>
  <si>
    <t>Implementar las funcionalidades de la fase 2 del Sistema de Gestión de Documento Electrónico de Archivo</t>
  </si>
  <si>
    <t xml:space="preserve">ar soporte a la fase 1 del Sistema de Gestión de Documento Electrónico de Archivo   </t>
  </si>
  <si>
    <t>Detalle Ejecución: Pago de honorarios a los contratos de prestación de servicios
Se ha presentado el soporte mensual del sistema de correspondencia SIGAC</t>
  </si>
  <si>
    <t>Implementación del Sistema de Gestión</t>
  </si>
  <si>
    <t xml:space="preserve">Se ha intervenido 24 metros lineales </t>
  </si>
  <si>
    <t>I.                    INFORMACIÓN GENERAL</t>
  </si>
  <si>
    <t>08 de Julio 2021</t>
  </si>
  <si>
    <t>Objetivo Estratégico: 1. Trabajar de manera colaborativa y participativa con nuestras partes interesadas para la generación de valor público 2. Garantizar la autosostenibilidad del Instituto por medio de estrategias de mercadeo y comercialización, orientadas a fortalecer la venta de productos y servicios de la entidad.</t>
  </si>
  <si>
    <t xml:space="preserve">Proyecto de Inversión: Fortalecimiento de los procesos de difusión y acceso a la información geográfica a nivel Nacional </t>
  </si>
  <si>
    <t xml:space="preserve">50%		
</t>
  </si>
  <si>
    <t xml:space="preserve">III.                    INFORMACIÓN PRESUPUESTAL </t>
  </si>
  <si>
    <t xml:space="preserve">IV.                    INFORMACIÓN PRESUPUESTAL (Trazadores presupuestales) </t>
  </si>
  <si>
    <t>V.                    INFORMACIÓN DE EJECUCIÓN</t>
  </si>
  <si>
    <t xml:space="preserve">Objetivo I: Ampliar la oferta de canales de acceso y difusión de los los bienes y servicios que produce la Entidad.									
</t>
  </si>
  <si>
    <t>Producto 1: Servicios de información implementados</t>
  </si>
  <si>
    <t xml:space="preserve"> $                            278.400.336</t>
  </si>
  <si>
    <t xml:space="preserve">Observaciones del Indicador: Se realiazaron diferentes actividades para fortalecer la difusión de la información estratégica de la entidad en los canales digitales y presenciales como: Centro de Información Geográfica, biblioteca virtual y presencial, canales alternativos como página web, redes sociales, virtual, asi mismo foros y trasmisiones en vivo para difundir los avances e implementación relacionados con la politica de catastro multipropósito en los diferentes medios de comunicación a nivel nacional. </t>
  </si>
  <si>
    <t xml:space="preserve">Ampliar y/o actualizar la oferta de los productos de la entidad atráves de: biblioteca virtual, tienda virtual y del ecosistema digital. </t>
  </si>
  <si>
    <t xml:space="preserve"> $                              21.942.996</t>
  </si>
  <si>
    <t>Realizar campañas en medios digitales y/o presenciales sobre los productos y servicios que genera la entidad.</t>
  </si>
  <si>
    <t xml:space="preserve">Diseñar y divulgar diferentes contenidos digitales, análogos  y de apoyo a los servicios requeridos por los usuarios internos y externos. </t>
  </si>
  <si>
    <t xml:space="preserve">Detalle Ejecución: Durante el trimestre (abril a junio) se diseñaron y divulgaron 53 piezas de comunicación dirigida a públicos internos y externos de la entidad, como: campaña de juegos internos; capacitaciones para el plan de seguridad y salud en el trabajo; encuentro de saberes; los nuevos gestores catastrales habilitados (Sesquilé, Sincelejo, entre otros), los avances de la política de Catastro Multipropósito; los objetivos de la ICDE; el rediseño de los íconos web de datos abiertos, el logo de la ICDE, entre otros; así mismo infografías sobre cursos vigentes y nuevos del Telecentro, dinámica inmobiliaria, portafolio de trámites, ventanilla de trámites, actualización catastral, Ventanilla Única de Trámites, Backing “Política de Catastro Multipropósito”. En el Centro de Informacion 806 usuarios fueron atendidos personalmente en el CIG sobre consultas catastrales, información de cartografía topográfica, aerofotografías, geodesia e información agrologica. 2.255 solicitudes de información catastral, consulta y asesoría en información de cartografía, topográfica, aerofotografías, geodesia e información agrológica. 925 personas fueron atendidas a través del correo institucional contactenos@igac.gov.co. 315 personas consultaron  el Geoportal Datos Abiertos sobre agrología, catastro, geodesia, aerofotografías, planchas fueron atendidas. 950 reposiciones y/o recuperaciones de información geográfica de consulta por tipo de producto fueron elaboradas. Asi mismo se realizó una campaña digital sobre como los usuarios pueden accer a la Ventanilla Integrada Virtual del IGAC - VIVI. Se diseño la campaña interna CheckList IGAC, cuyo propósito es dar a conocer la formación a los colaboradores sobre los diferentes planes de Talento Humano. Se realizaron 6 actualizaciones del boletín institucional ‘IGAC al día’ durante el semestre. Se realizaron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día de la familia, semana ambiental 2021. Se realizaron 3 emisiones del programa ""Juntos Avanzamos"", con el propósito de mantener informados a los servidores sobre la gestión institucional. Durante el mes de junio se realizó la proyección y diseño de la difusión a los documentos de autodiagnóstico y autoevaluación de la rendición de cuentas, solicitados por el equipo de Servicio al Ciudadano. Se realizó una (1) encuesta, evidenciando un 95% de satisfacción frente a las comunicaciones internas de la entidad.  Durante el trimestre se realizaron 3 campañas internas para fortalecer el sentido de pertenencia de los servidores públicos. 
"								
</t>
  </si>
  <si>
    <t>Generar alianzas estratégicas con diferentes entidades del sector público y privado a nivel nacional que requieran la información de la Entidad.</t>
  </si>
  <si>
    <t xml:space="preserve">Se generaron diferentes alianzas estratégicas a nivel nacional con empresas del sector público y privado; producto de estas alianzas se reportaron los diferentes ingresos de la entidad tanto por ventas de contado como por concepto de convenios y/o contratos, los cuales se soportan en la información financiera  de la entidad SIIF. 									
</t>
  </si>
  <si>
    <t>Objetivo II: Implementar nuevas herramientas metodológicas y tecnológicas para la difusión de información Geográfica</t>
  </si>
  <si>
    <t xml:space="preserve">Producto 2: Documentos de Lineamientos Técnicos 									
</t>
  </si>
  <si>
    <t>Documentos de lineamientos técnicos realizados</t>
  </si>
  <si>
    <t>Realizar el Plan de Mercadeo y/o estudios priorizados por la entidad.</t>
  </si>
  <si>
    <t xml:space="preserve">Detalle Ejecución: Se realiza seguimiento al producto: Documento de Lineamientos Técnicos sobre el Plan Estratégico de Comunicaciones; sobre el mismo se genera el informe detallado del proyecto. (Documento cargado en SPI). Avances en la implementacion de la Estrategia de Comunicaciones. </t>
  </si>
  <si>
    <t>Realizar seguimiento al Plan de Mercadeo y/o estudios priorizados por la entidad.</t>
  </si>
  <si>
    <t>Producto III: Servicio de Implementación Sistemas de Gestión</t>
  </si>
  <si>
    <t xml:space="preserve">Objetivo III: </t>
  </si>
  <si>
    <t>Producto 4:</t>
  </si>
  <si>
    <t xml:space="preserve">Informes de avances en la implementación del Plan de Mercadeo de la entidad realizados. </t>
  </si>
  <si>
    <t xml:space="preserve">No se reportan informes de avance en este indicador para el presente periodo. </t>
  </si>
  <si>
    <t>Informes de avance en la implementación de la estrategia de comunicaciones de la entidad realizados.</t>
  </si>
  <si>
    <t>Eventos ejecutados.</t>
  </si>
  <si>
    <t>Se desarrollaron los siguientes eventos durante el trimestre : 
1. ‘Así evoluciona la gestión catastral en Colombia’.
2. Lanzamiento de VIVI.
3. Firma de la actualización segunda circular Interinstitucional IGAC-Unidad de Restitución de Tierras.
4. Innovación en los análisis de suelos.
5. Plenaria ICDE.
6. Fortalecimiento de la ICDE de los colombianos.
7. Socialización Modernización Observatorio Geomagnético de Fúquene.
8. Foro Agrología clave para el ordenamiento integral del territorio. (Anexo 2. Eventos Ejecutados). (Acumulativo Trimestre. Abril a Junio).</t>
  </si>
  <si>
    <t xml:space="preserve">Satisfacción de los usuarios. </t>
  </si>
  <si>
    <t>7.000 </t>
  </si>
  <si>
    <t>7.000,00 </t>
  </si>
  <si>
    <t>1.500.000 </t>
  </si>
  <si>
    <t>216.374,68 </t>
  </si>
  <si>
    <t>1.000.000 </t>
  </si>
  <si>
    <t>Responsable del Proyecto: Subdirección de agrología</t>
  </si>
  <si>
    <t>Se avanzó en la estructuración de la leyenda preliminar de capacidad de uso de las tierras del municipio de Nueva Granada, Magdalena, se realizó la combinación de geomorfología, clima y material de origen, para toda la zona de estudio.</t>
  </si>
  <si>
    <t>Meta Plan Nacional de Desarrollo:
Porcentaje del área geográfica en municipios PDET con catastro actualizado.
Gestores catastrales habilitados.
Porcentaje del área geográfica con catastro actualizado.</t>
  </si>
  <si>
    <t>Objetivo Estratégico:
Consolidar al IGAC como la mejor Entidad en la generación e integración de información geográfica, catastral y agrológica con altos estándares de Calidad.
Maximizar la disposición y uso de la información generada.</t>
  </si>
  <si>
    <t>Proyecto de Inversión: Actualización y gestión catastral nacional</t>
  </si>
  <si>
    <t>Responsable del Proyecto: Subdirección de catastro</t>
  </si>
  <si>
    <t>Objetivo Estratégico:
* Implementar políticas y acciones enfocadas en el fortalecimiento institucional y la arquitectura de procesos como pilar estratégico del Institutocional.
* Maximizar la disposición y uso de la información generada
* Trabajar de manera colaborativa y participativa con nuestras partes interesadas para la generación de valor público</t>
  </si>
  <si>
    <t>Proyecto de Inversión: Fortalecimiento de la gestión del conocimiento y la innovación en el ámbito geográfico del territorio Nacional</t>
  </si>
  <si>
    <t>Responsable del Proyecto: Jefe Oficina CIAF</t>
  </si>
  <si>
    <t>Meta Plan Nacional de Desarrollo: Geoservicios publicados y disponibles</t>
  </si>
  <si>
    <r>
      <rPr>
        <b/>
        <sz val="11"/>
        <color theme="1"/>
        <rFont val="Calibri"/>
        <family val="2"/>
      </rPr>
      <t>Observaciones del Indicador</t>
    </r>
    <r>
      <rPr>
        <sz val="11"/>
        <color theme="1"/>
        <rFont val="Calibri"/>
        <family val="2"/>
      </rPr>
      <t>:
Se avanzó en la elaboración de dos proyectos de innovación como apoyo a las áreas misionales y en la implementación de dos proyectos de innovación geoespacial.  Se realizó dos evento técnico científico, el primero Webinar:  Uso de la tecnología satelital en la investigación para la gestión del riesgo de desastres. y el segundo conferencia sobre el Sistema de Referencia Geodesico Nacional, así mismo, se dispuso en la plataforma Telecentro Regional 3 curso gratuitos y se actualizan los documentos necesarios para dos cursos.</t>
    </r>
  </si>
  <si>
    <r>
      <rPr>
        <b/>
        <sz val="11"/>
        <color theme="1"/>
        <rFont val="Calibri"/>
        <family val="2"/>
      </rPr>
      <t>Detalle Ejecución:</t>
    </r>
    <r>
      <rPr>
        <sz val="11"/>
        <color theme="1"/>
        <rFont val="Calibri"/>
        <family val="2"/>
      </rPr>
      <t xml:space="preserve">
No se presentan avances en esta actividad</t>
    </r>
  </si>
  <si>
    <r>
      <rPr>
        <b/>
        <sz val="11"/>
        <color theme="1"/>
        <rFont val="Calibri"/>
        <family val="2"/>
      </rPr>
      <t>Ejecución Detallada</t>
    </r>
    <r>
      <rPr>
        <sz val="11"/>
        <color theme="1"/>
        <rFont val="Calibri"/>
        <family val="2"/>
      </rPr>
      <t>:
* Proyectos de Innovación
Proyecto Espectroradiometría: Se realizó comisión a campo con el fin de capturar firmas espectrales en zonas de Manglar. En temas documentales del mismo proyecto se está avanzando en la organización de referencias bibliográficas y documentación de estado del arte. Se desarrollo documento de avance del proyecto Expedición Pacífico.
Proyecto de Agrología: “Control de la calidad de la información primaria generada en los levantamientos de suelos”. Se avanza en la primera parte del desarrollo planteado para la optimización del proceso de control de calidad de perfiles de suelos que corresponde al módulo de preparación de datos y del respectivo avance del manual de uso.
• Proyectos de innovación en implementación:
Mapeo digital de suelos: Se entregó un primer ejercicio de mapeo digital de las variables orden, gran grupo y familia textural para la zona de páramo de Sumapaz, jurisdicción CAR, con el fin de apoyar decisiones para el muestreo en campo de esta zona. Se proceso una base de datos con 5.832 perfiles de suelos para obtener información de clasificación de suelos negros para todo el país y la redacción de la publicación para FAO con los resultados finales del proceso como apoyo para la generación del mapa de suelos negros de Colombia.
Validación de exactitud temática. Los insumos para la nueva zona piloto (30000 ha en Pradera-Valle del Cauca) ya se recibieron y revisaron. Se está trabajando para ajustar la metodología a zonas de mayor extensión y para ello se están reevaluando algunos conceptos y aproximaciones anteriores. Se generó rutina de código para verificación de muestras tomadas para el proyecto validación temática de cartografía geomorfológica.
• Jornadas de difusión técnica y científica
Se desarrolló el evento técnico científico internacional denominado Primer Webinar:  Uso de la tecnología satelital en la investigación para la gestión del riesgo de desastres. Organizado por CONIDA con participación del IGAC y en el marco de los compromisos de la COMIXTA Perú - Colombia.
Se efectuó el segundo evento  técnico científico para la difusión y transferencia de conocimiento especializado a través de conferencia sobre el Sistema de Referencia Geodesico Nacional, se contó con la participación de 42 personas. 
• Cursos cortos gratuitos
Se dispuso en la plataforma Telecentro Regional el material elaborado y modificado para el curso autónomo Fundamentos LADM,  curso autónomo de Fundamentos IDE para usuarios externos y para el curso autónomo Fundamentos SIG.
Así mismo, se elaboraron y modificaron algunos de los documentos necesarios para el curso Básico de Cartografía y algunos de los documentos necesarios para el curso de Percepción Remota.</t>
    </r>
  </si>
  <si>
    <r>
      <rPr>
        <b/>
        <sz val="11"/>
        <color theme="1"/>
        <rFont val="Calibri"/>
        <family val="2"/>
      </rPr>
      <t>Observaciones del Indicador</t>
    </r>
    <r>
      <rPr>
        <sz val="11"/>
        <color theme="1"/>
        <rFont val="Calibri"/>
        <family val="2"/>
      </rPr>
      <t>:
Se avanzó en la ejecución de la asistencia técnica IGAC–IDEAM (RENARE) realizando la entrega de productos según el convenio y se avanzó en la asistencia técnica de la CNTI (SIG Indígenas), por otra parte, se realizaron diez (10)  propuestas técnico económicas para generar Sistemas de información Geográfica para diferentes entidades.</t>
    </r>
  </si>
  <si>
    <r>
      <rPr>
        <b/>
        <sz val="11"/>
        <color theme="1"/>
        <rFont val="Calibri"/>
        <family val="2"/>
      </rPr>
      <t>Detalle Ejecución:</t>
    </r>
    <r>
      <rPr>
        <sz val="11"/>
        <color theme="1"/>
        <rFont val="Calibri"/>
        <family val="2"/>
      </rPr>
      <t xml:space="preserve">
Se elaboraron y entregaron a diferentes entidades las siguientes propuestas técnico económicas:
1. Propuesta técnico económica para la generación del Sistema de Información Geográfica (SIG) del Departamento del Quindío Fase III.
2. Propuesta técnico económica para la generación del Sistema de Información Geográfica (SIG) de VALLEDUPAR.
3. Propuesta técnico económica para la generación del Sistema de Información Geográfica (SIG) DIPOL.
4. Propuesta técnico económica para la generación del Sistema de Información Geográfica (SIG) para la Gobernación de Norte de Santander.
5. Propuesta técnico económica para la generación del Sistema de Información Geográfica (SIG) para el Instituto Cuervo y Caro.
6. Propuesta técnico económica para la generación del Sistema de Información Geográfica (SIG) para Empresas públicas de Cundinamarca.
7. Propuesta técnico económica para la generación del Sistema de Información Geográfica (SIG) para Corponariño Fase_I
8. Propuesta técnico económica para el soporte y mantenimiento del Sistema de Información Geográfica (SIG)  SIGEO_Chía.
9. Propuesta técnico económica para la gestión de información geográfica y asesoría técnica en desarrollo SIG para Corponariño.
10. Propuesta técnico económica para la construcción mapas de geoestadística para SIGEO_Chia
</t>
    </r>
  </si>
  <si>
    <r>
      <rPr>
        <b/>
        <sz val="11"/>
        <color theme="1"/>
        <rFont val="Calibri"/>
        <family val="2"/>
      </rPr>
      <t>Detalle Ejecución</t>
    </r>
    <r>
      <rPr>
        <sz val="11"/>
        <color theme="1"/>
        <rFont val="Calibri"/>
        <family val="2"/>
      </rPr>
      <t>:
1. Consultoría RENARE (Patrimonio Natural e IDEAM) 
Se avanza en la ejecución del convenio  Específico de Asociación 019 de 2020 - Patrimonio Natural/IDEAM/IGAC (RENARE); se realizó la entrega de los productos N° 1, 2, 3, 4, y 5 según esepecificaciones del convenio.
Cada producto cuenta con los siguientes entregables:
1. Historias de Usuario Actualizadas. Pruebas de aceptación
2. Formatos de Puesta en Producción
3. Informe de avance en el desarrollo de servicios
4. Listados y actas de asistencia
5.Documento del estado actual del proyecto
6. Informe de incidencias atendidas</t>
    </r>
  </si>
  <si>
    <r>
      <rPr>
        <b/>
        <sz val="11"/>
        <color theme="1"/>
        <rFont val="Calibri"/>
        <family val="2"/>
      </rPr>
      <t>Detalle Ejecución:</t>
    </r>
    <r>
      <rPr>
        <sz val="11"/>
        <color theme="1"/>
        <rFont val="Calibri"/>
      </rPr>
      <t xml:space="preserve">
* Etapa de Planificación: Se realizó y validó el plan de gestión y cronograma de actividades junto con la Comisión Nacional de Territorios Indígenas – CNTI.
• Etapa de Diseño: Se validó por parte de la Comisión Nacional de Territorios Indígenas - CNTI el documento de diseño de las nuevas funcionalidades identificadas en la etapa de análisis para el sistema de información.
• Etapa de Desarrollo: Se creó la estructura de las capas a partir de las cuales se generará la geometría de los polígonos para la funcionalidad de delimitación de resguardo indígenas y se avanzó en el desarrollo del formulario alfanumérico para el registro de los procesos de seguimiento de solicitudes de terrenos pretendidos por la Comisión Nacional de Territorios Indígenas - CNTI ante la Agencia Nacional de Tierras.
* Etapa de Capacitación: Se ajustó el material didáctico para la realización de las jornadas de capacitación a ser desarrolladas para las comunidades indígenas. Se definió la estrategia para la participación de los miembros de la Comisión Nacional de Territorios Indígenas  - CNTI en los cursos virtuales ofrecidos por el CIAF (Curso virtual en fundamentos SIG). Por otra parte, se dispuso el curso virtual fundamentos SIG en la Plataforma Telecentro Regional para ser desarrollado.
• Etapa de Soporte: Se atendieron las incidencias reportadas por la Comisión Nacional de Territorios Indígenas - CNTI de las fallas que presentó el Sistema de Información Geográfica en las siguientes funcionalidades: Guardar vista, Salida gráfica, Tabla de contenido, Login, Reestablecer contraseña, Panear, acercar y alejar.
</t>
    </r>
  </si>
  <si>
    <r>
      <rPr>
        <b/>
        <sz val="11"/>
        <color theme="1"/>
        <rFont val="Calibri"/>
        <family val="2"/>
      </rPr>
      <t>Detalle Ejecución</t>
    </r>
    <r>
      <rPr>
        <sz val="11"/>
        <color theme="1"/>
        <rFont val="Calibri"/>
      </rPr>
      <t>:
No se presentan avances en esta actividad</t>
    </r>
  </si>
  <si>
    <t>Responsable del Proyecto: Secretaria General/ Oficina Asesora de Planeación</t>
  </si>
  <si>
    <t xml:space="preserve">Responsable del Proyecto: Secretaría General GIT de Servicios Administrativos. </t>
  </si>
  <si>
    <t>Responsable del Proyecto: Jefe Oficina de Difusión y Mercadeo</t>
  </si>
  <si>
    <r>
      <rPr>
        <b/>
        <sz val="11"/>
        <color theme="1"/>
        <rFont val="Calibri"/>
        <family val="2"/>
      </rPr>
      <t>Detalle Ejecución</t>
    </r>
    <r>
      <rPr>
        <sz val="11"/>
        <color theme="1"/>
        <rFont val="Calibri"/>
      </rPr>
      <t xml:space="preserve">: Durante el trimestre (abril a Junio) se realizó el procesamiento técnico de 12 libros de autoría del IGAC (Catalogación, clasificación, descriptores, autoridades en formato MARC, programa Janium. - Se renovaron 9 convenios interbibliotecarios: 1.Universidad de La Sabana. 2.MinAmbiente. 3.Escuela Militar de Suboficiales “EMSUB”. 4.Universidad Nacional Abierta y a Distancia “UNAD”. 5. Universidad Sergio Arboleda. 6.Uninpahu. 7.Universidad Antonio Nariño “UAN”. 8. Universidad Fundación de San Mateo. 9. Colegio El Hontanar. Se realizaron 2 programas Destinos: 1. Los Llanos Orientales. 2. Desierto de la Tatacoa, ambos dirigidos a personas con discapacidad visual, el cual se transmitió por la emisora del INCI y por Facebook Live. 5.215 ciudadanos consultaron la biblioteca virtual del Instituto. Se realizó ajuste de sincronización para la presentación de unidades disponibles en los productos de la Tienda Virtual. </t>
    </r>
  </si>
  <si>
    <r>
      <rPr>
        <b/>
        <sz val="11"/>
        <color theme="1"/>
        <rFont val="Calibri"/>
        <family val="2"/>
      </rPr>
      <t>Detalle Ejecución</t>
    </r>
    <r>
      <rPr>
        <sz val="11"/>
        <color theme="1"/>
        <rFont val="Calibri"/>
      </rPr>
      <t xml:space="preserve">: Durante el trimestre (abril a junio) se diseñaron y divulgaron 53 piezas de comunicación dirigida a públicos internos y externos de la entidad, como: campaña de juegos internos; capacitaciones para el plan de seguridad y salud en el trabajo; encuentro de saberes; los nuevos gestores catastrales habilitados (Sesquilé, Sincelejo, entre otros), los avances de la política de Catastro Multipropósito; los objetivos de la ICDE; el rediseño de los íconos web de datos abiertos, el logo de la ICDE, entre otros; así mismo infografías sobre cursos vigentes y nuevos del Telecentro, dinámica inmobiliaria, portafolio de trámites, ventanilla de trámites, actualización catastral, Ventanilla Única de Trámites, Backing “Política de Catastro Multipropósito”. En el Centro de Informacion 806 usuarios fueron atendidos personalmente en el CIG sobre consultas catastrales, información de cartografía topográfica, aerofotografías, geodesia e información agrologica. 2.255 solicitudes de información catastral, consulta y asesoría en información de cartografía, topográfica, aerofotografías, geodesia e información agrológica. 925 personas fueron atendidas a través del correo institucional contactenos@igac.gov.co. 315 personas consultaron  el Geoportal Datos Abiertos sobre agrología, catastro, geodesia, aerofotografías, planchas fueron atendidas. 950 reposiciones y/o recuperaciones de información geográfica de consulta por tipo de producto fueron elaboradas. Asi mismo se realizó una campaña digital sobre como los usuarios pueden accer a la Ventanilla Integrada Virtual del IGAC - VIVI. Se diseño la campaña interna CheckList IGAC, cuyo propósito es dar a conocer la formación a los colaboradores sobre los diferentes planes de Talento Humano. Se realizaron 6 actualizaciones del boletín institucional ‘IGAC al día’ durante el semestre. Se realizaron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día de la familia, semana ambiental 2021. Se realizaron 3 emisiones del programa ""Juntos Avanzamos"", con el propósito de mantener informados a los servidores sobre la gestión institucional. Durante el mes de junio se realizó la proyección y diseño de la difusión a los documentos de autodiagnóstico y autoevaluación de la rendición de cuentas, solicitados por el equipo de Servicio al Ciudadano. Se realizó una (1) encuesta, evidenciando un 95% de satisfacción frente a las comunicaciones internas de la entidad.  Durante el trimestre se realizaron 3 campañas internas para fortalecer el sentido de pertenencia de los servidores públicos. </t>
    </r>
  </si>
  <si>
    <r>
      <rPr>
        <b/>
        <sz val="11"/>
        <color theme="1"/>
        <rFont val="Calibri"/>
        <family val="2"/>
      </rPr>
      <t>Observaciones del Indicador</t>
    </r>
    <r>
      <rPr>
        <sz val="11"/>
        <color theme="1"/>
        <rFont val="Calibri"/>
      </rPr>
      <t>: Se realiza seguimiento al producto: Documento de Lineamientos Técnicos sobre el Plan Estrategico de Comunicaciones; sobre el mismo se genera el informe detallado de avances en la implementación de la estrategia. (Documento cargado en SPI), los cuales continen el resumen de los avances físicos del proyecto de inversión y avances en la difusión de la politica de catastro multiproposito como uno de los objetivos principales de la entidad.</t>
    </r>
  </si>
  <si>
    <r>
      <rPr>
        <b/>
        <sz val="11"/>
        <color theme="1"/>
        <rFont val="Calibri"/>
        <family val="2"/>
      </rPr>
      <t>Detalle Ejecución</t>
    </r>
    <r>
      <rPr>
        <sz val="11"/>
        <color theme="1"/>
        <rFont val="Calibri"/>
      </rPr>
      <t xml:space="preserve">: Se realizó la actualización del Catálogo de bienes y servicios del Instituto, con los precios vigentes 2021. Durante el trimestre se lograron 149 registros en (Radio y/o Prensa y/o Televisión y/o Medios Digitales); lo que represneta un ahorro para la entidad de $92.040.711. En las trasmisiones realizadas se conectaron 178 personas en directo. Se impactaron principalemente los Departamentos de Cundinamarca, Antioquía, Atlántico, Córdoba, donde se llego con la información que genera la entidad. </t>
    </r>
  </si>
  <si>
    <r>
      <t xml:space="preserve">Se anexa documento que contiene el informe denominado" Avances en la implementación de la estrategia de comunicaciones". Se lograron alianzas estratégicas con medios de comunicación nacionales como Semana, Fusagasuga, RCN, Alfanoticias, La Metronoticias, Telemedellin, Javeriana Stereo, El Tiempo, La Nación, Caracol Radio, Radio Super, Agronegocios, RCN Radio. </t>
    </r>
    <r>
      <rPr>
        <b/>
        <sz val="10"/>
        <color rgb="FF000000"/>
        <rFont val="Calibri Light"/>
        <family val="2"/>
        <scheme val="major"/>
      </rPr>
      <t xml:space="preserve">(Ver anexo 3). </t>
    </r>
    <r>
      <rPr>
        <sz val="10"/>
        <color rgb="FF000000"/>
        <rFont val="Calibri Light"/>
        <family val="2"/>
        <scheme val="major"/>
      </rPr>
      <t>Documento Av</t>
    </r>
    <r>
      <rPr>
        <i/>
        <sz val="10"/>
        <color rgb="FF000000"/>
        <rFont val="Calibri Light"/>
        <family val="2"/>
        <scheme val="major"/>
      </rPr>
      <t xml:space="preserve">ances en el implementación de la estrategia de comunicaciones.) </t>
    </r>
    <r>
      <rPr>
        <b/>
        <i/>
        <sz val="10"/>
        <color rgb="FF000000"/>
        <rFont val="Calibri Light"/>
        <family val="2"/>
        <scheme val="major"/>
      </rPr>
      <t xml:space="preserve">(Acumulativo Trimestre. Abril a Junio.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</si>
</sst>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2" formatCode="_-&quot;$&quot;\ * #,##0_-;\-&quot;$&quot;\ * #,##0_-;_-&quot;$&quot;\ * &quot;-&quot;_-;_-@_-"/>
    <numFmt numFmtId="164" formatCode="0.0%"/>
    <numFmt numFmtId="165" formatCode="_-&quot;$&quot;\ * #,##0.00_-;\-&quot;$&quot;\ * #,##0.00_-;_-&quot;$&quot;\ * &quot;-&quot;_-;_-@_-"/>
    <numFmt numFmtId="166" formatCode="_-[$$-409]* #,##0.00_ ;_-[$$-409]* \-#,##0.00\ ;_-[$$-409]* &quot;-&quot;??_ ;_-@_ "/>
    <numFmt numFmtId="167" formatCode="_-[$$-409]* #,##0_ ;_-[$$-409]* \-#,##0\ ;_-[$$-409]* &quot;-&quot;??_ ;_-@_ "/>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Times New Roman"/>
      <family val="1"/>
    </font>
    <font>
      <b/>
      <sz val="11"/>
      <color theme="1"/>
      <name val="Calibri"/>
      <family val="2"/>
    </font>
    <font>
      <sz val="11"/>
      <color theme="1"/>
      <name val="Calibri"/>
      <family val="2"/>
    </font>
    <font>
      <b/>
      <sz val="11"/>
      <color rgb="FF000000"/>
      <name val="Calibri"/>
      <family val="2"/>
      <scheme val="minor"/>
    </font>
    <font>
      <b/>
      <sz val="7"/>
      <color rgb="FF000000"/>
      <name val="Times New Roman"/>
      <family val="1"/>
    </font>
    <font>
      <b/>
      <sz val="9"/>
      <color rgb="FF000000"/>
      <name val="Calibri"/>
      <family val="2"/>
    </font>
    <font>
      <sz val="9"/>
      <color rgb="FF000000"/>
      <name val="Calibri"/>
      <family val="2"/>
    </font>
    <font>
      <b/>
      <sz val="10"/>
      <color theme="1"/>
      <name val="Calibri"/>
      <family val="2"/>
    </font>
    <font>
      <sz val="8"/>
      <color theme="1"/>
      <name val="Calibri"/>
      <family val="2"/>
    </font>
    <font>
      <sz val="9"/>
      <color theme="1"/>
      <name val="Calibri"/>
      <family val="2"/>
    </font>
    <font>
      <b/>
      <sz val="8"/>
      <color theme="1"/>
      <name val="Calibri"/>
      <family val="2"/>
    </font>
    <font>
      <b/>
      <u/>
      <sz val="14"/>
      <name val="Calibri"/>
      <family val="2"/>
    </font>
    <font>
      <sz val="11"/>
      <color theme="1"/>
      <name val="Calibri"/>
    </font>
    <font>
      <sz val="11"/>
      <color rgb="FF000000"/>
      <name val="Calibri"/>
      <family val="2"/>
    </font>
    <font>
      <b/>
      <sz val="11"/>
      <color rgb="FF000000"/>
      <name val="Calibri"/>
      <family val="2"/>
    </font>
    <font>
      <b/>
      <sz val="11"/>
      <color rgb="FF000000"/>
      <name val="Times New Roman"/>
      <family val="1"/>
    </font>
    <font>
      <b/>
      <sz val="11"/>
      <color theme="1"/>
      <name val="Times New Roman"/>
      <family val="1"/>
    </font>
    <font>
      <sz val="10"/>
      <color theme="1"/>
      <name val="Calibri"/>
      <family val="2"/>
    </font>
    <font>
      <b/>
      <sz val="8"/>
      <color rgb="FF000000"/>
      <name val="Calibri"/>
      <family val="2"/>
    </font>
    <font>
      <sz val="8"/>
      <color rgb="FF000000"/>
      <name val="Calibri"/>
      <family val="2"/>
    </font>
    <font>
      <sz val="11"/>
      <color rgb="FF000000"/>
      <name val="Calibri"/>
      <family val="2"/>
      <charset val="1"/>
    </font>
    <font>
      <sz val="9"/>
      <color rgb="FF000000"/>
      <name val="Calibri"/>
      <family val="2"/>
      <charset val="1"/>
    </font>
    <font>
      <b/>
      <sz val="11"/>
      <color rgb="FF000000"/>
      <name val="Calibri"/>
      <family val="2"/>
      <charset val="1"/>
    </font>
    <font>
      <b/>
      <sz val="10"/>
      <color rgb="FF000000"/>
      <name val="Calibri"/>
      <family val="2"/>
      <charset val="1"/>
    </font>
    <font>
      <sz val="8"/>
      <color rgb="FF000000"/>
      <name val="Calibri"/>
      <family val="2"/>
      <charset val="1"/>
    </font>
    <font>
      <b/>
      <sz val="8"/>
      <color rgb="FF000000"/>
      <name val="Calibri"/>
      <family val="2"/>
      <charset val="1"/>
    </font>
    <font>
      <b/>
      <sz val="8"/>
      <name val="Calibri"/>
      <family val="2"/>
      <charset val="1"/>
    </font>
    <font>
      <b/>
      <u/>
      <sz val="14"/>
      <name val="Calibri"/>
      <family val="2"/>
      <charset val="1"/>
    </font>
    <font>
      <b/>
      <sz val="7"/>
      <color rgb="FF000000"/>
      <name val="Times New Roman"/>
      <family val="1"/>
      <charset val="1"/>
    </font>
    <font>
      <b/>
      <sz val="9"/>
      <color rgb="FF000000"/>
      <name val="Calibri"/>
      <family val="2"/>
      <charset val="1"/>
    </font>
    <font>
      <sz val="11"/>
      <color rgb="FF000000"/>
      <name val="Calibri"/>
    </font>
    <font>
      <sz val="8"/>
      <color theme="1"/>
      <name val="Calibri"/>
    </font>
    <font>
      <b/>
      <sz val="9"/>
      <color theme="1"/>
      <name val="Calibri"/>
      <family val="2"/>
    </font>
    <font>
      <b/>
      <sz val="8"/>
      <color theme="1"/>
      <name val="Calibri"/>
    </font>
    <font>
      <sz val="10"/>
      <color rgb="FF000000"/>
      <name val="Calibri Light"/>
      <family val="2"/>
      <scheme val="major"/>
    </font>
    <font>
      <b/>
      <sz val="10"/>
      <color rgb="FF000000"/>
      <name val="Calibri Light"/>
      <family val="2"/>
      <scheme val="major"/>
    </font>
    <font>
      <i/>
      <sz val="10"/>
      <color rgb="FF000000"/>
      <name val="Calibri Light"/>
      <family val="2"/>
      <scheme val="major"/>
    </font>
    <font>
      <b/>
      <i/>
      <sz val="10"/>
      <color rgb="FF000000"/>
      <name val="Calibri Light"/>
      <family val="2"/>
      <scheme val="major"/>
    </font>
    <font>
      <b/>
      <u/>
      <sz val="16"/>
      <name val="Calibri"/>
      <family val="2"/>
    </font>
    <font>
      <b/>
      <sz val="12"/>
      <color theme="1"/>
      <name val="Calibri"/>
      <family val="2"/>
    </font>
  </fonts>
  <fills count="10">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F2F2F2"/>
        <bgColor rgb="FFFFFFCC"/>
      </patternFill>
    </fill>
    <fill>
      <patternFill patternType="solid">
        <fgColor rgb="FFFFFFFF"/>
        <bgColor rgb="FF000000"/>
      </patternFill>
    </fill>
    <fill>
      <patternFill patternType="solid">
        <fgColor rgb="FFAEAAAA"/>
        <bgColor indexed="64"/>
      </patternFill>
    </fill>
    <fill>
      <patternFill patternType="solid">
        <fgColor rgb="FFBFBFBF"/>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636">
    <xf numFmtId="0" fontId="0" fillId="0" borderId="0" xfId="0"/>
    <xf numFmtId="0" fontId="8" fillId="2" borderId="1" xfId="0" applyFont="1" applyFill="1" applyBorder="1" applyAlignment="1">
      <alignment horizontal="center" vertical="center" wrapText="1"/>
    </xf>
    <xf numFmtId="6"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42" fontId="9" fillId="0" borderId="4" xfId="1" applyFont="1" applyBorder="1" applyAlignment="1">
      <alignment horizontal="right" vertical="center" wrapText="1"/>
    </xf>
    <xf numFmtId="42" fontId="9" fillId="0" borderId="4" xfId="1" applyFont="1" applyBorder="1" applyAlignment="1">
      <alignment horizontal="center" vertical="center" wrapText="1"/>
    </xf>
    <xf numFmtId="9"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10" fontId="16" fillId="0" borderId="4" xfId="0" applyNumberFormat="1" applyFont="1" applyBorder="1" applyAlignment="1">
      <alignment horizontal="center" vertical="center" wrapText="1"/>
    </xf>
    <xf numFmtId="42" fontId="16" fillId="0" borderId="4" xfId="1" applyFont="1" applyBorder="1" applyAlignment="1">
      <alignment horizontal="right" vertical="center" wrapText="1"/>
    </xf>
    <xf numFmtId="42" fontId="16" fillId="0" borderId="4" xfId="1" applyFont="1" applyBorder="1" applyAlignment="1">
      <alignment horizontal="center" vertical="center" wrapText="1"/>
    </xf>
    <xf numFmtId="0" fontId="17" fillId="2" borderId="12" xfId="0" applyFont="1" applyFill="1" applyBorder="1" applyAlignment="1">
      <alignment horizontal="center" vertical="center" wrapText="1"/>
    </xf>
    <xf numFmtId="10" fontId="16" fillId="0" borderId="18" xfId="0" applyNumberFormat="1" applyFont="1" applyBorder="1" applyAlignment="1">
      <alignment horizontal="center" vertical="center" wrapText="1"/>
    </xf>
    <xf numFmtId="0" fontId="0" fillId="0" borderId="0" xfId="0" applyAlignment="1">
      <alignment vertical="center"/>
    </xf>
    <xf numFmtId="0" fontId="2" fillId="0" borderId="0" xfId="0" applyFont="1"/>
    <xf numFmtId="165" fontId="9" fillId="0" borderId="4" xfId="1" applyNumberFormat="1" applyFont="1" applyBorder="1" applyAlignment="1">
      <alignment horizontal="right" vertical="center" wrapText="1"/>
    </xf>
    <xf numFmtId="0" fontId="0" fillId="0" borderId="0" xfId="0" applyAlignment="1">
      <alignment horizontal="center" vertical="center"/>
    </xf>
    <xf numFmtId="0" fontId="24" fillId="0" borderId="4" xfId="0" applyFont="1" applyBorder="1" applyAlignment="1">
      <alignment wrapText="1"/>
    </xf>
    <xf numFmtId="0" fontId="24" fillId="0" borderId="0" xfId="0" applyFont="1" applyBorder="1" applyAlignment="1">
      <alignment wrapText="1"/>
    </xf>
    <xf numFmtId="0" fontId="15" fillId="0" borderId="0" xfId="0" applyFont="1"/>
    <xf numFmtId="9" fontId="33" fillId="0" borderId="4" xfId="0" applyNumberFormat="1" applyFont="1" applyBorder="1" applyAlignment="1">
      <alignment horizontal="center" vertical="center" wrapText="1"/>
    </xf>
    <xf numFmtId="42" fontId="33" fillId="0" borderId="4" xfId="1" applyFont="1" applyBorder="1" applyAlignment="1">
      <alignment horizontal="right" vertical="center" wrapText="1"/>
    </xf>
    <xf numFmtId="42" fontId="33" fillId="0" borderId="4" xfId="1" applyFont="1" applyBorder="1" applyAlignment="1">
      <alignment horizontal="center" vertical="center" wrapText="1"/>
    </xf>
    <xf numFmtId="0" fontId="33" fillId="2" borderId="1" xfId="0" applyFont="1" applyFill="1" applyBorder="1" applyAlignment="1">
      <alignment horizontal="center" vertical="center" wrapText="1"/>
    </xf>
    <xf numFmtId="6" fontId="33" fillId="0" borderId="0" xfId="0" applyNumberFormat="1"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right" vertical="center" wrapText="1"/>
    </xf>
    <xf numFmtId="0" fontId="15" fillId="0" borderId="0" xfId="0" applyFont="1" applyBorder="1" applyAlignment="1">
      <alignment horizontal="center"/>
    </xf>
    <xf numFmtId="0" fontId="23" fillId="0" borderId="0" xfId="0" applyFont="1" applyBorder="1" applyAlignment="1"/>
    <xf numFmtId="0" fontId="8"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16" xfId="0" applyFont="1" applyBorder="1" applyAlignment="1">
      <alignment horizontal="center" vertical="center" wrapText="1"/>
    </xf>
    <xf numFmtId="9" fontId="23" fillId="0" borderId="6" xfId="0" applyNumberFormat="1" applyFont="1" applyBorder="1" applyAlignment="1">
      <alignment horizontal="center" vertical="center"/>
    </xf>
    <xf numFmtId="0" fontId="23" fillId="0" borderId="16" xfId="0" applyFont="1" applyBorder="1" applyAlignment="1">
      <alignment horizontal="center" vertical="center"/>
    </xf>
    <xf numFmtId="10"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vertical="top" wrapText="1"/>
    </xf>
    <xf numFmtId="0" fontId="23" fillId="0" borderId="16" xfId="0" applyFont="1" applyBorder="1" applyAlignment="1">
      <alignment vertical="top" wrapText="1"/>
    </xf>
    <xf numFmtId="0" fontId="27" fillId="0" borderId="6" xfId="0" applyFont="1" applyBorder="1" applyAlignment="1">
      <alignment horizontal="center" vertical="center" wrapText="1"/>
    </xf>
    <xf numFmtId="0" fontId="27" fillId="0" borderId="16" xfId="0" applyFont="1" applyBorder="1" applyAlignment="1">
      <alignment horizontal="center" vertical="center" wrapText="1"/>
    </xf>
    <xf numFmtId="0" fontId="28" fillId="0" borderId="10" xfId="0" applyFont="1" applyBorder="1" applyAlignment="1">
      <alignment vertical="top" wrapText="1"/>
    </xf>
    <xf numFmtId="0" fontId="28" fillId="0" borderId="11" xfId="0" applyFont="1" applyBorder="1" applyAlignment="1">
      <alignment vertical="top" wrapText="1"/>
    </xf>
    <xf numFmtId="0" fontId="28" fillId="0" borderId="19" xfId="0" applyFont="1" applyBorder="1" applyAlignment="1">
      <alignment vertical="top" wrapText="1"/>
    </xf>
    <xf numFmtId="0" fontId="28" fillId="0" borderId="9" xfId="0" applyFont="1" applyBorder="1" applyAlignment="1">
      <alignment vertical="top" wrapText="1"/>
    </xf>
    <xf numFmtId="0" fontId="28" fillId="0" borderId="0" xfId="0" applyFont="1" applyBorder="1" applyAlignment="1">
      <alignment vertical="top" wrapText="1"/>
    </xf>
    <xf numFmtId="0" fontId="28" fillId="0" borderId="17"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28" fillId="0" borderId="22" xfId="0" applyFont="1" applyBorder="1" applyAlignment="1">
      <alignment vertical="top" wrapText="1"/>
    </xf>
    <xf numFmtId="0" fontId="24" fillId="0" borderId="2" xfId="0" applyFont="1" applyBorder="1" applyAlignment="1">
      <alignment wrapText="1"/>
    </xf>
    <xf numFmtId="0" fontId="24" fillId="0" borderId="6" xfId="0" applyFont="1" applyBorder="1" applyAlignment="1">
      <alignment wrapText="1"/>
    </xf>
    <xf numFmtId="0" fontId="24" fillId="0" borderId="16" xfId="0" applyFont="1" applyBorder="1" applyAlignment="1">
      <alignment wrapText="1"/>
    </xf>
    <xf numFmtId="0" fontId="27" fillId="0" borderId="8" xfId="0" applyFont="1" applyBorder="1" applyAlignment="1">
      <alignment horizontal="center" vertical="center" wrapText="1"/>
    </xf>
    <xf numFmtId="0" fontId="28" fillId="0" borderId="10" xfId="0" applyFont="1" applyBorder="1" applyAlignment="1">
      <alignment wrapText="1"/>
    </xf>
    <xf numFmtId="0" fontId="28" fillId="0" borderId="11" xfId="0" applyFont="1" applyBorder="1" applyAlignment="1">
      <alignment wrapText="1"/>
    </xf>
    <xf numFmtId="0" fontId="28" fillId="0" borderId="19" xfId="0" applyFont="1" applyBorder="1" applyAlignment="1">
      <alignment wrapText="1"/>
    </xf>
    <xf numFmtId="0" fontId="28" fillId="0" borderId="9" xfId="0" applyFont="1" applyBorder="1" applyAlignment="1">
      <alignment wrapText="1"/>
    </xf>
    <xf numFmtId="0" fontId="28" fillId="0" borderId="0" xfId="0" applyFont="1" applyBorder="1" applyAlignment="1">
      <alignment wrapText="1"/>
    </xf>
    <xf numFmtId="0" fontId="28" fillId="0" borderId="17" xfId="0" applyFont="1" applyBorder="1" applyAlignment="1">
      <alignment wrapText="1"/>
    </xf>
    <xf numFmtId="0" fontId="28" fillId="0" borderId="20" xfId="0" applyFont="1" applyBorder="1" applyAlignment="1">
      <alignment wrapText="1"/>
    </xf>
    <xf numFmtId="0" fontId="28" fillId="0" borderId="21" xfId="0" applyFont="1" applyBorder="1" applyAlignment="1">
      <alignment wrapText="1"/>
    </xf>
    <xf numFmtId="0" fontId="28" fillId="0" borderId="22" xfId="0" applyFont="1" applyBorder="1" applyAlignment="1">
      <alignment wrapText="1"/>
    </xf>
    <xf numFmtId="0" fontId="25" fillId="2" borderId="2" xfId="0" applyFont="1" applyFill="1" applyBorder="1" applyAlignment="1">
      <alignment wrapText="1"/>
    </xf>
    <xf numFmtId="0" fontId="25" fillId="2" borderId="6" xfId="0" applyFont="1" applyFill="1" applyBorder="1" applyAlignment="1">
      <alignment wrapText="1"/>
    </xf>
    <xf numFmtId="0" fontId="25" fillId="2" borderId="16" xfId="0" applyFont="1" applyFill="1" applyBorder="1" applyAlignment="1">
      <alignment wrapText="1"/>
    </xf>
    <xf numFmtId="0" fontId="27" fillId="0" borderId="23" xfId="0" applyFont="1" applyBorder="1" applyAlignment="1">
      <alignment horizontal="center" vertical="center" wrapText="1"/>
    </xf>
    <xf numFmtId="0" fontId="23" fillId="0" borderId="9" xfId="0" applyFont="1" applyBorder="1" applyAlignment="1">
      <alignment horizontal="left" wrapText="1"/>
    </xf>
    <xf numFmtId="0" fontId="23" fillId="0" borderId="17" xfId="0" applyFont="1" applyBorder="1" applyAlignment="1">
      <alignment horizontal="left" wrapText="1"/>
    </xf>
    <xf numFmtId="0" fontId="27" fillId="0" borderId="0" xfId="0" applyFont="1" applyBorder="1" applyAlignment="1">
      <alignment horizontal="center" vertical="center" wrapText="1"/>
    </xf>
    <xf numFmtId="0" fontId="27" fillId="0" borderId="17" xfId="0" applyFont="1" applyBorder="1" applyAlignment="1">
      <alignment horizontal="center" vertical="center" wrapText="1"/>
    </xf>
    <xf numFmtId="0" fontId="25" fillId="2" borderId="6" xfId="0" applyFont="1" applyFill="1" applyBorder="1" applyAlignment="1"/>
    <xf numFmtId="0" fontId="25" fillId="2" borderId="16" xfId="0" applyFont="1" applyFill="1" applyBorder="1" applyAlignment="1"/>
    <xf numFmtId="0" fontId="23" fillId="0" borderId="16" xfId="0" applyFont="1" applyBorder="1" applyAlignment="1">
      <alignment wrapText="1"/>
    </xf>
    <xf numFmtId="0" fontId="25" fillId="2" borderId="2" xfId="0" applyFont="1" applyFill="1" applyBorder="1" applyAlignment="1"/>
    <xf numFmtId="0" fontId="23" fillId="0" borderId="0" xfId="0" applyFont="1" applyBorder="1" applyAlignment="1"/>
    <xf numFmtId="0" fontId="27" fillId="0" borderId="6" xfId="0" applyFont="1" applyBorder="1" applyAlignment="1">
      <alignment wrapText="1"/>
    </xf>
    <xf numFmtId="0" fontId="27" fillId="0" borderId="16" xfId="0" applyFont="1" applyBorder="1" applyAlignment="1">
      <alignment wrapText="1"/>
    </xf>
    <xf numFmtId="10" fontId="23" fillId="0" borderId="2" xfId="0" applyNumberFormat="1" applyFont="1" applyBorder="1" applyAlignment="1"/>
    <xf numFmtId="0" fontId="23" fillId="0" borderId="6" xfId="0" applyFont="1" applyBorder="1" applyAlignment="1"/>
    <xf numFmtId="0" fontId="23" fillId="0" borderId="16" xfId="0" applyFont="1" applyBorder="1" applyAlignment="1"/>
    <xf numFmtId="10" fontId="23" fillId="0" borderId="6" xfId="0" applyNumberFormat="1" applyFont="1" applyBorder="1" applyAlignment="1"/>
    <xf numFmtId="0" fontId="23" fillId="0" borderId="2" xfId="0" applyFont="1" applyBorder="1" applyAlignment="1">
      <alignment wrapText="1"/>
    </xf>
    <xf numFmtId="0" fontId="27" fillId="0" borderId="6" xfId="0" applyFont="1" applyBorder="1" applyAlignment="1">
      <alignment horizontal="center" wrapText="1"/>
    </xf>
    <xf numFmtId="0" fontId="27" fillId="0" borderId="16" xfId="0" applyFont="1" applyBorder="1" applyAlignment="1">
      <alignment horizontal="center" wrapText="1"/>
    </xf>
    <xf numFmtId="9" fontId="23" fillId="0" borderId="2" xfId="0" applyNumberFormat="1" applyFont="1" applyBorder="1" applyAlignment="1">
      <alignment horizontal="center" vertical="center"/>
    </xf>
    <xf numFmtId="3" fontId="23" fillId="0" borderId="6" xfId="0" applyNumberFormat="1" applyFont="1" applyBorder="1" applyAlignment="1">
      <alignment horizontal="center"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7"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0" fontId="29" fillId="0" borderId="12" xfId="0" applyFont="1" applyFill="1" applyBorder="1" applyAlignment="1">
      <alignment vertical="center" wrapText="1"/>
    </xf>
    <xf numFmtId="0" fontId="29" fillId="0" borderId="9" xfId="0" applyFont="1" applyFill="1" applyBorder="1" applyAlignment="1">
      <alignment vertical="center" wrapText="1"/>
    </xf>
    <xf numFmtId="0" fontId="29" fillId="0" borderId="0" xfId="0" applyFont="1" applyFill="1" applyBorder="1" applyAlignment="1">
      <alignment vertical="center" wrapText="1"/>
    </xf>
    <xf numFmtId="0" fontId="29" fillId="0" borderId="7" xfId="0" applyFont="1" applyFill="1" applyBorder="1" applyAlignment="1">
      <alignment vertical="center" wrapText="1"/>
    </xf>
    <xf numFmtId="0" fontId="29" fillId="0" borderId="5" xfId="0" applyFont="1" applyFill="1" applyBorder="1" applyAlignment="1">
      <alignment vertical="center" wrapText="1"/>
    </xf>
    <xf numFmtId="0" fontId="29" fillId="0" borderId="8" xfId="0" applyFont="1" applyFill="1" applyBorder="1" applyAlignment="1">
      <alignment vertical="center" wrapText="1"/>
    </xf>
    <xf numFmtId="0" fontId="29" fillId="0" borderId="4" xfId="0" applyFont="1" applyFill="1" applyBorder="1" applyAlignment="1">
      <alignment vertical="center" wrapText="1"/>
    </xf>
    <xf numFmtId="0" fontId="10" fillId="2" borderId="6" xfId="0" applyFont="1" applyFill="1" applyBorder="1" applyAlignment="1">
      <alignment horizontal="center" vertical="center" wrapText="1"/>
    </xf>
    <xf numFmtId="0" fontId="32" fillId="0" borderId="5" xfId="0" applyFont="1" applyFill="1" applyBorder="1" applyAlignment="1">
      <alignment vertical="center" wrapText="1"/>
    </xf>
    <xf numFmtId="0" fontId="32" fillId="0" borderId="8" xfId="0" applyFont="1" applyFill="1" applyBorder="1" applyAlignment="1">
      <alignment vertical="center" wrapText="1"/>
    </xf>
    <xf numFmtId="0" fontId="32" fillId="0" borderId="4" xfId="0" applyFont="1" applyFill="1" applyBorder="1" applyAlignment="1">
      <alignment vertical="center" wrapText="1"/>
    </xf>
    <xf numFmtId="0" fontId="25" fillId="6" borderId="2" xfId="0" applyFont="1" applyFill="1" applyBorder="1" applyAlignment="1">
      <alignment wrapText="1"/>
    </xf>
    <xf numFmtId="0" fontId="25" fillId="6" borderId="6" xfId="0" applyFont="1" applyFill="1" applyBorder="1" applyAlignment="1">
      <alignment wrapText="1"/>
    </xf>
    <xf numFmtId="0" fontId="25" fillId="6" borderId="3" xfId="0" applyFont="1" applyFill="1" applyBorder="1" applyAlignment="1">
      <alignment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0" fontId="24" fillId="0" borderId="5" xfId="0" applyFont="1" applyFill="1" applyBorder="1" applyAlignment="1">
      <alignment wrapText="1"/>
    </xf>
    <xf numFmtId="0" fontId="24" fillId="0" borderId="8" xfId="0" applyFont="1" applyFill="1" applyBorder="1" applyAlignment="1">
      <alignment wrapText="1"/>
    </xf>
    <xf numFmtId="0" fontId="24" fillId="0" borderId="4" xfId="0" applyFont="1" applyFill="1" applyBorder="1" applyAlignment="1">
      <alignment wrapText="1"/>
    </xf>
    <xf numFmtId="3" fontId="27" fillId="8" borderId="2" xfId="0" applyNumberFormat="1" applyFont="1" applyFill="1" applyBorder="1" applyAlignment="1">
      <alignment wrapText="1"/>
    </xf>
    <xf numFmtId="0" fontId="27" fillId="8" borderId="3" xfId="0" applyFont="1" applyFill="1" applyBorder="1" applyAlignment="1">
      <alignment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36" fillId="0" borderId="9" xfId="0" applyFont="1" applyBorder="1" applyAlignment="1">
      <alignment horizontal="left" vertical="center" wrapText="1"/>
    </xf>
    <xf numFmtId="0" fontId="36" fillId="0" borderId="0" xfId="0" applyFont="1" applyAlignment="1">
      <alignment horizontal="left" vertical="center" wrapText="1"/>
    </xf>
    <xf numFmtId="0" fontId="36" fillId="0" borderId="7" xfId="0" applyFont="1" applyBorder="1" applyAlignment="1">
      <alignment horizontal="left" vertical="center" wrapText="1"/>
    </xf>
    <xf numFmtId="0" fontId="36" fillId="0" borderId="5" xfId="0" applyFont="1" applyBorder="1" applyAlignment="1">
      <alignment horizontal="left" vertical="center" wrapText="1"/>
    </xf>
    <xf numFmtId="0" fontId="36" fillId="0" borderId="8" xfId="0" applyFont="1" applyBorder="1" applyAlignment="1">
      <alignment horizontal="left" vertical="center" wrapText="1"/>
    </xf>
    <xf numFmtId="0" fontId="36" fillId="0" borderId="4" xfId="0" applyFont="1" applyBorder="1" applyAlignment="1">
      <alignment horizontal="left" vertical="center" wrapText="1"/>
    </xf>
    <xf numFmtId="0" fontId="25" fillId="9" borderId="2"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42" fontId="11" fillId="0" borderId="2" xfId="1" applyFont="1" applyBorder="1" applyAlignment="1">
      <alignment horizontal="right" vertical="center" wrapText="1"/>
    </xf>
    <xf numFmtId="42" fontId="11" fillId="0" borderId="3" xfId="1" applyFont="1" applyBorder="1" applyAlignment="1">
      <alignment horizontal="right"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42" fontId="34" fillId="0" borderId="9" xfId="1" applyFont="1" applyFill="1" applyBorder="1" applyAlignment="1">
      <alignment horizontal="right" vertical="center" wrapText="1"/>
    </xf>
    <xf numFmtId="42" fontId="34" fillId="0" borderId="7" xfId="1" applyFont="1" applyFill="1" applyBorder="1" applyAlignment="1">
      <alignment horizontal="right" vertical="center" wrapText="1"/>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5" fillId="0" borderId="0" xfId="0" applyFont="1" applyFill="1" applyAlignment="1">
      <alignment horizontal="left" vertical="center" wrapText="1"/>
    </xf>
    <xf numFmtId="0" fontId="35" fillId="0" borderId="7"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14"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14" fontId="4" fillId="2" borderId="2"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42" fontId="11" fillId="0" borderId="5" xfId="1" applyFont="1" applyBorder="1" applyAlignment="1">
      <alignment horizontal="right" vertical="center" wrapText="1"/>
    </xf>
    <xf numFmtId="42" fontId="11" fillId="0" borderId="4" xfId="1" applyFont="1" applyBorder="1"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42" fontId="11" fillId="0" borderId="2" xfId="1" applyFont="1" applyBorder="1" applyAlignment="1">
      <alignment horizontal="center" vertical="center" wrapText="1"/>
    </xf>
    <xf numFmtId="42" fontId="11" fillId="0" borderId="3" xfId="1" applyFont="1" applyBorder="1" applyAlignment="1">
      <alignment horizontal="center" vertical="center" wrapText="1"/>
    </xf>
    <xf numFmtId="42" fontId="11" fillId="0" borderId="8" xfId="1" applyFont="1" applyBorder="1" applyAlignment="1">
      <alignment horizontal="right" vertical="center" wrapText="1"/>
    </xf>
    <xf numFmtId="0" fontId="9" fillId="0" borderId="2" xfId="0" applyFont="1" applyBorder="1" applyAlignment="1">
      <alignment wrapText="1"/>
    </xf>
    <xf numFmtId="0" fontId="9" fillId="0" borderId="6" xfId="0" applyFont="1" applyBorder="1" applyAlignment="1">
      <alignment wrapText="1"/>
    </xf>
    <xf numFmtId="0" fontId="9" fillId="0" borderId="16" xfId="0" applyFont="1" applyBorder="1" applyAlignment="1">
      <alignment wrapText="1"/>
    </xf>
    <xf numFmtId="0" fontId="17" fillId="4" borderId="2" xfId="0" applyFont="1" applyFill="1" applyBorder="1" applyAlignment="1">
      <alignment wrapText="1"/>
    </xf>
    <xf numFmtId="0" fontId="17" fillId="4" borderId="6" xfId="0" applyFont="1" applyFill="1" applyBorder="1" applyAlignment="1">
      <alignment wrapText="1"/>
    </xf>
    <xf numFmtId="0" fontId="17" fillId="4" borderId="16" xfId="0" applyFont="1" applyFill="1" applyBorder="1" applyAlignment="1">
      <alignment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17" fontId="4" fillId="2" borderId="2" xfId="0" applyNumberFormat="1" applyFont="1" applyFill="1" applyBorder="1" applyAlignment="1">
      <alignment horizontal="center" vertical="center" wrapText="1"/>
    </xf>
    <xf numFmtId="17" fontId="4" fillId="2" borderId="3" xfId="0" applyNumberFormat="1" applyFont="1" applyFill="1" applyBorder="1" applyAlignment="1">
      <alignment horizontal="center" vertical="center" wrapText="1"/>
    </xf>
    <xf numFmtId="0" fontId="16" fillId="0" borderId="9" xfId="0" applyFont="1" applyBorder="1" applyAlignment="1">
      <alignment vertical="top" wrapText="1"/>
    </xf>
    <xf numFmtId="0" fontId="16" fillId="0" borderId="17" xfId="0" applyFont="1" applyBorder="1" applyAlignment="1">
      <alignment vertical="top" wrapText="1"/>
    </xf>
    <xf numFmtId="0" fontId="21" fillId="0" borderId="10" xfId="0" applyFont="1" applyBorder="1" applyAlignment="1">
      <alignment vertical="top" wrapText="1"/>
    </xf>
    <xf numFmtId="0" fontId="21" fillId="0" borderId="11" xfId="0" applyFont="1" applyBorder="1" applyAlignment="1">
      <alignment vertical="top" wrapText="1"/>
    </xf>
    <xf numFmtId="0" fontId="21" fillId="0" borderId="0" xfId="0" applyFont="1" applyBorder="1" applyAlignment="1">
      <alignment vertical="top" wrapText="1"/>
    </xf>
    <xf numFmtId="0" fontId="21" fillId="0" borderId="17" xfId="0" applyFont="1" applyBorder="1" applyAlignment="1">
      <alignment vertical="top" wrapText="1"/>
    </xf>
    <xf numFmtId="0" fontId="21" fillId="0" borderId="9" xfId="0" applyFont="1" applyBorder="1" applyAlignment="1">
      <alignment vertical="top" wrapText="1"/>
    </xf>
    <xf numFmtId="0" fontId="21" fillId="0" borderId="0" xfId="0" applyFont="1" applyAlignment="1">
      <alignment vertical="top" wrapText="1"/>
    </xf>
    <xf numFmtId="0" fontId="21" fillId="0" borderId="20"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3" fontId="11" fillId="0" borderId="9" xfId="0" applyNumberFormat="1"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0" borderId="2"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5" fillId="0" borderId="6" xfId="0" applyFont="1" applyBorder="1" applyAlignment="1">
      <alignment horizontal="left" vertical="center" wrapText="1"/>
    </xf>
    <xf numFmtId="42" fontId="5" fillId="0" borderId="5" xfId="1" applyFont="1" applyBorder="1" applyAlignment="1">
      <alignment horizontal="right" vertical="center" wrapText="1"/>
    </xf>
    <xf numFmtId="42" fontId="5" fillId="0" borderId="8" xfId="1" applyFont="1" applyBorder="1" applyAlignment="1">
      <alignment horizontal="right" vertical="center" wrapText="1"/>
    </xf>
    <xf numFmtId="42" fontId="5" fillId="0" borderId="2" xfId="1" applyFont="1" applyBorder="1" applyAlignment="1">
      <alignment horizontal="right" vertical="center" wrapText="1"/>
    </xf>
    <xf numFmtId="42" fontId="5" fillId="0" borderId="3" xfId="1" applyFont="1" applyBorder="1" applyAlignment="1">
      <alignment horizontal="right" vertical="center" wrapText="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42" fontId="5" fillId="0" borderId="2" xfId="1" applyFont="1" applyBorder="1" applyAlignment="1">
      <alignment horizontal="center" vertical="center" wrapText="1"/>
    </xf>
    <xf numFmtId="42" fontId="5" fillId="0" borderId="3" xfId="1" applyFont="1" applyBorder="1" applyAlignment="1">
      <alignment horizontal="center" vertical="center" wrapText="1"/>
    </xf>
    <xf numFmtId="0" fontId="16" fillId="0" borderId="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7" fillId="4" borderId="2" xfId="0" applyFont="1" applyFill="1" applyBorder="1" applyAlignment="1">
      <alignment vertical="center" wrapText="1"/>
    </xf>
    <xf numFmtId="0" fontId="17" fillId="4" borderId="6" xfId="0" applyFont="1" applyFill="1" applyBorder="1" applyAlignment="1">
      <alignment vertical="center" wrapText="1"/>
    </xf>
    <xf numFmtId="0" fontId="17" fillId="4" borderId="16" xfId="0" applyFont="1" applyFill="1" applyBorder="1" applyAlignment="1">
      <alignment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42" fontId="5" fillId="0" borderId="1" xfId="1" applyFont="1" applyBorder="1" applyAlignment="1">
      <alignment horizontal="right" vertical="center" wrapText="1"/>
    </xf>
    <xf numFmtId="42" fontId="20" fillId="0" borderId="2" xfId="1" applyFont="1" applyBorder="1" applyAlignment="1">
      <alignment horizontal="right" vertical="center" wrapText="1"/>
    </xf>
    <xf numFmtId="42" fontId="20" fillId="0" borderId="3" xfId="1" applyFont="1" applyBorder="1" applyAlignment="1">
      <alignment horizontal="right" vertical="center" wrapText="1"/>
    </xf>
    <xf numFmtId="10" fontId="16" fillId="0" borderId="2" xfId="0" applyNumberFormat="1" applyFont="1" applyBorder="1" applyAlignment="1">
      <alignment horizontal="center" wrapText="1"/>
    </xf>
    <xf numFmtId="0" fontId="16" fillId="0" borderId="6" xfId="0" applyFont="1" applyBorder="1" applyAlignment="1">
      <alignment horizontal="center" wrapText="1"/>
    </xf>
    <xf numFmtId="0" fontId="16" fillId="0" borderId="16" xfId="0" applyFont="1" applyBorder="1" applyAlignment="1">
      <alignment horizontal="center" wrapText="1"/>
    </xf>
    <xf numFmtId="10" fontId="16" fillId="0" borderId="6" xfId="0" applyNumberFormat="1" applyFont="1" applyBorder="1" applyAlignment="1">
      <alignment horizont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7" fillId="4" borderId="2" xfId="0" applyFont="1" applyFill="1" applyBorder="1" applyAlignment="1">
      <alignment horizontal="left" vertical="top" wrapText="1"/>
    </xf>
    <xf numFmtId="0" fontId="17" fillId="4" borderId="6" xfId="0" applyFont="1" applyFill="1" applyBorder="1" applyAlignment="1">
      <alignment horizontal="left" vertical="top" wrapText="1"/>
    </xf>
    <xf numFmtId="0" fontId="17" fillId="4" borderId="16" xfId="0" applyFont="1" applyFill="1" applyBorder="1" applyAlignment="1">
      <alignment horizontal="left" vertical="top"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42" fontId="5" fillId="0" borderId="9" xfId="1" applyFont="1" applyBorder="1" applyAlignment="1">
      <alignment horizontal="right" vertical="center" wrapText="1"/>
    </xf>
    <xf numFmtId="42" fontId="5" fillId="0" borderId="7" xfId="1" applyFont="1" applyBorder="1" applyAlignment="1">
      <alignment horizontal="right" vertical="center" wrapText="1"/>
    </xf>
    <xf numFmtId="0" fontId="0" fillId="0" borderId="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6" fontId="11" fillId="0" borderId="5"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42" fontId="0" fillId="0" borderId="3" xfId="1" applyFont="1" applyBorder="1" applyAlignment="1">
      <alignment horizontal="right" vertical="center" wrapText="1"/>
    </xf>
    <xf numFmtId="42" fontId="11" fillId="0" borderId="6" xfId="1" applyFont="1" applyBorder="1" applyAlignment="1">
      <alignment horizontal="right" vertical="center" wrapText="1"/>
    </xf>
    <xf numFmtId="165" fontId="11" fillId="0" borderId="2" xfId="1" applyNumberFormat="1" applyFont="1" applyBorder="1" applyAlignment="1">
      <alignment horizontal="right" vertical="center" wrapText="1"/>
    </xf>
    <xf numFmtId="165" fontId="11" fillId="0" borderId="3" xfId="1" applyNumberFormat="1" applyFont="1" applyBorder="1" applyAlignment="1">
      <alignment horizontal="right" vertical="center" wrapText="1"/>
    </xf>
    <xf numFmtId="42" fontId="11" fillId="0" borderId="10" xfId="1" applyFont="1" applyBorder="1" applyAlignment="1">
      <alignment horizontal="center" vertical="center" wrapText="1"/>
    </xf>
    <xf numFmtId="42" fontId="11" fillId="0" borderId="12" xfId="1" applyFont="1" applyBorder="1" applyAlignment="1">
      <alignment horizontal="center" vertical="center" wrapText="1"/>
    </xf>
    <xf numFmtId="42" fontId="11" fillId="0" borderId="5" xfId="1" applyFont="1" applyBorder="1" applyAlignment="1">
      <alignment horizontal="center" vertical="center" wrapText="1"/>
    </xf>
    <xf numFmtId="42" fontId="11" fillId="0" borderId="4" xfId="1" applyFont="1" applyBorder="1" applyAlignment="1">
      <alignment horizontal="center" vertical="center" wrapText="1"/>
    </xf>
    <xf numFmtId="49" fontId="13" fillId="0" borderId="10" xfId="0" applyNumberFormat="1" applyFont="1" applyBorder="1" applyAlignment="1">
      <alignment horizontal="left" vertical="top" wrapText="1"/>
    </xf>
    <xf numFmtId="49" fontId="13" fillId="0" borderId="11" xfId="0" applyNumberFormat="1" applyFont="1" applyBorder="1" applyAlignment="1">
      <alignment horizontal="left" vertical="top" wrapText="1"/>
    </xf>
    <xf numFmtId="49" fontId="13" fillId="0" borderId="12" xfId="0" applyNumberFormat="1" applyFont="1" applyBorder="1" applyAlignment="1">
      <alignment horizontal="left" vertical="top" wrapText="1"/>
    </xf>
    <xf numFmtId="49" fontId="13" fillId="0" borderId="9" xfId="0" applyNumberFormat="1" applyFont="1" applyBorder="1" applyAlignment="1">
      <alignment horizontal="left" vertical="top" wrapText="1"/>
    </xf>
    <xf numFmtId="49" fontId="13" fillId="0" borderId="0" xfId="0" applyNumberFormat="1" applyFont="1" applyAlignment="1">
      <alignment horizontal="left" vertical="top" wrapText="1"/>
    </xf>
    <xf numFmtId="49" fontId="13" fillId="0" borderId="7" xfId="0" applyNumberFormat="1" applyFont="1" applyBorder="1" applyAlignment="1">
      <alignment horizontal="left" vertical="top" wrapText="1"/>
    </xf>
    <xf numFmtId="49" fontId="13" fillId="0" borderId="5" xfId="0" applyNumberFormat="1" applyFont="1" applyBorder="1" applyAlignment="1">
      <alignment horizontal="left" vertical="top" wrapText="1"/>
    </xf>
    <xf numFmtId="49" fontId="13" fillId="0" borderId="8" xfId="0" applyNumberFormat="1" applyFont="1" applyBorder="1" applyAlignment="1">
      <alignment horizontal="left" vertical="top" wrapText="1"/>
    </xf>
    <xf numFmtId="49" fontId="13" fillId="0" borderId="4" xfId="0" applyNumberFormat="1" applyFont="1" applyBorder="1" applyAlignment="1">
      <alignment horizontal="left" vertical="top"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42" fontId="11" fillId="0" borderId="1" xfId="1" applyFont="1" applyBorder="1" applyAlignment="1">
      <alignment horizontal="right" vertical="center" wrapText="1"/>
    </xf>
    <xf numFmtId="42" fontId="9" fillId="0" borderId="2" xfId="1" applyFont="1" applyBorder="1" applyAlignment="1">
      <alignment horizontal="center" vertical="center" wrapText="1"/>
    </xf>
    <xf numFmtId="42" fontId="9" fillId="0" borderId="3" xfId="1" applyFont="1" applyBorder="1" applyAlignment="1">
      <alignment horizontal="center" vertical="center" wrapText="1"/>
    </xf>
    <xf numFmtId="165" fontId="9" fillId="0" borderId="2" xfId="1" applyNumberFormat="1" applyFont="1" applyBorder="1" applyAlignment="1">
      <alignment horizontal="center" vertical="center" wrapText="1"/>
    </xf>
    <xf numFmtId="165" fontId="9" fillId="0" borderId="6" xfId="1" applyNumberFormat="1" applyFont="1" applyBorder="1" applyAlignment="1">
      <alignment horizontal="center" vertical="center" wrapText="1"/>
    </xf>
    <xf numFmtId="165" fontId="9" fillId="0" borderId="3" xfId="1" applyNumberFormat="1" applyFont="1" applyBorder="1" applyAlignment="1">
      <alignment horizontal="center" vertical="center" wrapText="1"/>
    </xf>
    <xf numFmtId="9" fontId="0" fillId="5" borderId="2" xfId="0" applyNumberFormat="1" applyFill="1" applyBorder="1" applyAlignment="1">
      <alignment horizontal="center" vertical="top"/>
    </xf>
    <xf numFmtId="0" fontId="0" fillId="5" borderId="6" xfId="0" applyFill="1" applyBorder="1" applyAlignment="1">
      <alignment horizontal="center" vertical="top"/>
    </xf>
    <xf numFmtId="0" fontId="0" fillId="5" borderId="3" xfId="0" applyFill="1" applyBorder="1" applyAlignment="1">
      <alignment horizontal="center" vertical="top"/>
    </xf>
    <xf numFmtId="10" fontId="0" fillId="0" borderId="2" xfId="0" applyNumberFormat="1" applyBorder="1" applyAlignment="1">
      <alignment horizontal="center" vertical="center"/>
    </xf>
    <xf numFmtId="10" fontId="0" fillId="5" borderId="2" xfId="0" applyNumberFormat="1" applyFill="1" applyBorder="1" applyAlignment="1">
      <alignment horizontal="center" vertical="center"/>
    </xf>
    <xf numFmtId="0" fontId="0" fillId="5" borderId="6" xfId="0" applyFill="1" applyBorder="1" applyAlignment="1">
      <alignment horizontal="center" vertical="center"/>
    </xf>
    <xf numFmtId="0" fontId="0" fillId="5" borderId="3" xfId="0" applyFill="1" applyBorder="1" applyAlignment="1">
      <alignment horizontal="center" vertical="center"/>
    </xf>
    <xf numFmtId="42" fontId="9" fillId="0" borderId="6" xfId="1" applyFont="1" applyBorder="1" applyAlignment="1">
      <alignment horizontal="center" vertical="center" wrapText="1"/>
    </xf>
    <xf numFmtId="42" fontId="11" fillId="0" borderId="9" xfId="1" applyFont="1" applyBorder="1" applyAlignment="1">
      <alignment horizontal="right" vertical="center" wrapText="1"/>
    </xf>
    <xf numFmtId="42" fontId="11" fillId="0" borderId="7" xfId="1" applyFont="1" applyBorder="1" applyAlignment="1">
      <alignment horizontal="right" vertical="center" wrapText="1"/>
    </xf>
    <xf numFmtId="10" fontId="0" fillId="0" borderId="6" xfId="0" applyNumberFormat="1" applyBorder="1" applyAlignment="1">
      <alignment horizontal="center" vertical="center"/>
    </xf>
    <xf numFmtId="10" fontId="0" fillId="0" borderId="3" xfId="0" applyNumberFormat="1" applyBorder="1" applyAlignment="1">
      <alignment horizontal="center" vertical="center"/>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9" fontId="0" fillId="0" borderId="2" xfId="0" applyNumberFormat="1" applyBorder="1" applyAlignment="1">
      <alignment horizontal="center" vertical="center"/>
    </xf>
    <xf numFmtId="9" fontId="0" fillId="0" borderId="6" xfId="0" applyNumberFormat="1" applyBorder="1" applyAlignment="1">
      <alignment horizontal="center" vertical="center"/>
    </xf>
    <xf numFmtId="9" fontId="0" fillId="0" borderId="3" xfId="0" applyNumberFormat="1" applyBorder="1" applyAlignment="1">
      <alignment horizontal="center" vertical="center"/>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164" fontId="0" fillId="0" borderId="3" xfId="0" applyNumberFormat="1" applyBorder="1" applyAlignment="1">
      <alignment horizontal="center" vertical="center"/>
    </xf>
    <xf numFmtId="0" fontId="15" fillId="3" borderId="2" xfId="0" applyFont="1" applyFill="1" applyBorder="1" applyAlignment="1">
      <alignment horizontal="center"/>
    </xf>
    <xf numFmtId="0" fontId="15" fillId="3" borderId="6" xfId="0" applyFont="1" applyFill="1" applyBorder="1" applyAlignment="1">
      <alignment horizontal="center"/>
    </xf>
    <xf numFmtId="0" fontId="15" fillId="3" borderId="3" xfId="0" applyFont="1" applyFill="1" applyBorder="1" applyAlignment="1">
      <alignment horizontal="center"/>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42" fontId="15" fillId="0" borderId="2" xfId="1" applyFont="1" applyBorder="1" applyAlignment="1">
      <alignment horizontal="right" vertical="center" wrapText="1"/>
    </xf>
    <xf numFmtId="42" fontId="15" fillId="0" borderId="3" xfId="1" applyFont="1" applyBorder="1" applyAlignment="1">
      <alignment horizontal="right" vertical="center"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2"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0" borderId="6" xfId="0" applyFont="1" applyBorder="1" applyAlignment="1">
      <alignment horizontal="left" vertical="top" wrapText="1"/>
    </xf>
    <xf numFmtId="6" fontId="15" fillId="0" borderId="2" xfId="0" applyNumberFormat="1" applyFont="1" applyBorder="1" applyAlignment="1">
      <alignment horizontal="right" vertical="center" wrapText="1"/>
    </xf>
    <xf numFmtId="6" fontId="15" fillId="0" borderId="3" xfId="0" applyNumberFormat="1" applyFont="1" applyBorder="1" applyAlignment="1">
      <alignment horizontal="right" vertical="center" wrapText="1"/>
    </xf>
    <xf numFmtId="0" fontId="15" fillId="0" borderId="2" xfId="0" applyFont="1" applyBorder="1" applyAlignment="1">
      <alignment horizontal="right" vertical="center" wrapText="1"/>
    </xf>
    <xf numFmtId="0" fontId="15" fillId="0" borderId="3" xfId="0" applyFont="1" applyBorder="1" applyAlignment="1">
      <alignment horizontal="right" vertical="center" wrapText="1"/>
    </xf>
    <xf numFmtId="6" fontId="15" fillId="0" borderId="2" xfId="1" applyNumberFormat="1" applyFont="1" applyBorder="1" applyAlignment="1">
      <alignment horizontal="right" vertical="center" wrapText="1"/>
    </xf>
    <xf numFmtId="6" fontId="15" fillId="0" borderId="3" xfId="1" applyNumberFormat="1" applyFont="1" applyBorder="1" applyAlignment="1">
      <alignment horizontal="right" vertical="center" wrapText="1"/>
    </xf>
    <xf numFmtId="0" fontId="33" fillId="0" borderId="2"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15" fillId="0" borderId="0" xfId="0" applyFont="1" applyBorder="1" applyAlignment="1">
      <alignment horizontal="left" vertical="top" wrapText="1"/>
    </xf>
    <xf numFmtId="0" fontId="33" fillId="0" borderId="6"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7" xfId="0" applyFont="1" applyFill="1" applyBorder="1" applyAlignment="1">
      <alignment horizontal="center" vertical="center" wrapText="1"/>
    </xf>
    <xf numFmtId="42" fontId="33" fillId="0" borderId="2" xfId="1" applyFont="1" applyBorder="1" applyAlignment="1">
      <alignment horizontal="center" vertical="center" wrapText="1"/>
    </xf>
    <xf numFmtId="42" fontId="33" fillId="0" borderId="3" xfId="1" applyFont="1" applyBorder="1" applyAlignment="1">
      <alignment horizontal="center" vertical="center" wrapText="1"/>
    </xf>
    <xf numFmtId="42" fontId="33" fillId="0" borderId="6" xfId="1" applyFont="1" applyBorder="1" applyAlignment="1">
      <alignment horizontal="center" vertical="center" wrapText="1"/>
    </xf>
    <xf numFmtId="0" fontId="33" fillId="2" borderId="2"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5" fillId="0" borderId="2" xfId="0" applyFont="1" applyBorder="1" applyAlignment="1">
      <alignment horizontal="center" vertical="top" wrapText="1"/>
    </xf>
    <xf numFmtId="0" fontId="15" fillId="0" borderId="6" xfId="0" applyFont="1" applyBorder="1" applyAlignment="1">
      <alignment horizontal="center" vertical="top"/>
    </xf>
    <xf numFmtId="0" fontId="15" fillId="0" borderId="3" xfId="0" applyFont="1" applyBorder="1" applyAlignment="1">
      <alignment horizontal="center" vertical="top"/>
    </xf>
    <xf numFmtId="10" fontId="33" fillId="0" borderId="2" xfId="0" applyNumberFormat="1" applyFont="1" applyFill="1" applyBorder="1" applyAlignment="1">
      <alignment horizontal="center" vertical="center" wrapText="1"/>
    </xf>
    <xf numFmtId="0" fontId="25" fillId="2" borderId="2" xfId="0" applyFont="1" applyFill="1" applyBorder="1" applyAlignment="1">
      <alignment horizontal="center" wrapText="1"/>
    </xf>
    <xf numFmtId="0" fontId="25" fillId="2" borderId="6" xfId="0" applyFont="1" applyFill="1" applyBorder="1" applyAlignment="1">
      <alignment horizontal="center" wrapText="1"/>
    </xf>
    <xf numFmtId="0" fontId="25" fillId="2" borderId="16" xfId="0" applyFont="1" applyFill="1" applyBorder="1" applyAlignment="1">
      <alignment horizontal="center" wrapText="1"/>
    </xf>
    <xf numFmtId="0" fontId="23" fillId="2" borderId="2" xfId="0" applyFont="1" applyFill="1" applyBorder="1" applyAlignment="1">
      <alignment horizontal="center"/>
    </xf>
    <xf numFmtId="0" fontId="23" fillId="2" borderId="6" xfId="0" applyFont="1" applyFill="1" applyBorder="1" applyAlignment="1">
      <alignment horizontal="center"/>
    </xf>
    <xf numFmtId="0" fontId="23" fillId="2" borderId="16" xfId="0" applyFont="1" applyFill="1" applyBorder="1" applyAlignment="1">
      <alignment horizontal="center"/>
    </xf>
    <xf numFmtId="0" fontId="32" fillId="2" borderId="2"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4" xfId="0" applyFont="1" applyFill="1" applyBorder="1" applyAlignment="1">
      <alignment horizontal="center" vertical="center" wrapText="1"/>
    </xf>
    <xf numFmtId="9" fontId="24" fillId="0" borderId="4" xfId="0" applyNumberFormat="1" applyFont="1" applyBorder="1" applyAlignment="1">
      <alignment horizontal="center" wrapText="1"/>
    </xf>
    <xf numFmtId="0" fontId="25" fillId="2" borderId="2"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6" fillId="2" borderId="6" xfId="0" applyFont="1" applyFill="1" applyBorder="1" applyAlignment="1">
      <alignment horizontal="center" wrapText="1"/>
    </xf>
    <xf numFmtId="0" fontId="26" fillId="2" borderId="16" xfId="0" applyFont="1" applyFill="1" applyBorder="1" applyAlignment="1">
      <alignment horizontal="center" wrapText="1"/>
    </xf>
    <xf numFmtId="0" fontId="26" fillId="2" borderId="6"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4" fillId="0" borderId="2" xfId="0" applyFont="1" applyBorder="1" applyAlignment="1">
      <alignment vertical="top" wrapText="1"/>
    </xf>
    <xf numFmtId="0" fontId="24" fillId="0" borderId="6" xfId="0" applyFont="1" applyBorder="1" applyAlignment="1">
      <alignment vertical="top" wrapText="1"/>
    </xf>
    <xf numFmtId="0" fontId="24" fillId="0" borderId="16" xfId="0" applyFont="1" applyBorder="1" applyAlignment="1">
      <alignment vertical="top" wrapText="1"/>
    </xf>
    <xf numFmtId="0" fontId="27" fillId="0" borderId="6" xfId="0" applyFont="1" applyBorder="1" applyAlignment="1">
      <alignment horizontal="right" vertical="center" wrapText="1"/>
    </xf>
    <xf numFmtId="0" fontId="27" fillId="0" borderId="16" xfId="0" applyFont="1" applyBorder="1" applyAlignment="1">
      <alignment horizontal="right" vertical="center" wrapText="1"/>
    </xf>
    <xf numFmtId="0" fontId="27" fillId="0" borderId="0" xfId="0" applyFont="1" applyBorder="1" applyAlignment="1">
      <alignment horizontal="right" vertical="center" wrapText="1"/>
    </xf>
    <xf numFmtId="0" fontId="27" fillId="0" borderId="17" xfId="0" applyFont="1" applyBorder="1" applyAlignment="1">
      <alignment horizontal="right" vertical="center" wrapText="1"/>
    </xf>
    <xf numFmtId="0" fontId="27" fillId="0" borderId="8" xfId="0" applyFont="1" applyBorder="1" applyAlignment="1">
      <alignment horizontal="right" vertical="center" wrapText="1"/>
    </xf>
    <xf numFmtId="0" fontId="27" fillId="0" borderId="2" xfId="0" applyFont="1" applyBorder="1" applyAlignment="1">
      <alignment horizontal="right" vertical="center" wrapText="1"/>
    </xf>
    <xf numFmtId="0" fontId="23" fillId="0" borderId="5" xfId="0" applyFont="1" applyBorder="1" applyAlignment="1">
      <alignment vertical="top" wrapText="1"/>
    </xf>
    <xf numFmtId="0" fontId="23" fillId="0" borderId="23" xfId="0" applyFont="1" applyBorder="1" applyAlignment="1">
      <alignment vertical="top" wrapText="1"/>
    </xf>
    <xf numFmtId="0" fontId="27" fillId="0" borderId="6" xfId="0" applyFont="1" applyBorder="1" applyAlignment="1">
      <alignment horizontal="right" wrapText="1"/>
    </xf>
    <xf numFmtId="0" fontId="27" fillId="0" borderId="16" xfId="0" applyFont="1" applyBorder="1" applyAlignment="1">
      <alignment horizontal="right" wrapText="1"/>
    </xf>
    <xf numFmtId="0" fontId="27" fillId="0" borderId="23" xfId="0" applyFont="1" applyBorder="1" applyAlignment="1">
      <alignment horizontal="right" vertical="center" wrapText="1"/>
    </xf>
    <xf numFmtId="0" fontId="23" fillId="0" borderId="6"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2" xfId="0" applyFont="1" applyBorder="1" applyAlignment="1">
      <alignment horizontal="justify" vertical="center" wrapText="1"/>
    </xf>
    <xf numFmtId="9" fontId="23" fillId="0" borderId="16" xfId="0" applyNumberFormat="1" applyFont="1" applyBorder="1" applyAlignment="1">
      <alignment horizontal="center" vertical="center"/>
    </xf>
    <xf numFmtId="0" fontId="25" fillId="2" borderId="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6" xfId="0" applyFont="1" applyFill="1" applyBorder="1" applyAlignment="1">
      <alignment horizontal="center" vertical="center"/>
    </xf>
    <xf numFmtId="0" fontId="30" fillId="0" borderId="0" xfId="0" applyFont="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6" xfId="0" applyFont="1" applyFill="1" applyBorder="1" applyAlignment="1">
      <alignment horizontal="center" vertical="center"/>
    </xf>
    <xf numFmtId="9" fontId="24" fillId="0" borderId="4" xfId="0" applyNumberFormat="1" applyFont="1" applyBorder="1" applyAlignment="1">
      <alignment horizontal="center" vertical="center" wrapText="1"/>
    </xf>
    <xf numFmtId="0" fontId="23" fillId="0" borderId="9" xfId="0" applyFont="1" applyBorder="1" applyAlignment="1">
      <alignment vertical="top" wrapText="1"/>
    </xf>
    <xf numFmtId="0" fontId="23" fillId="0" borderId="17" xfId="0" applyFont="1" applyBorder="1" applyAlignment="1">
      <alignment vertical="top" wrapText="1"/>
    </xf>
    <xf numFmtId="0" fontId="26" fillId="2" borderId="2" xfId="0" applyFont="1" applyFill="1" applyBorder="1" applyAlignment="1">
      <alignment horizontal="center" vertical="center" wrapText="1"/>
    </xf>
    <xf numFmtId="0" fontId="27" fillId="0" borderId="3" xfId="0" applyFont="1" applyBorder="1" applyAlignment="1">
      <alignment horizontal="right" vertical="center" wrapText="1"/>
    </xf>
    <xf numFmtId="3" fontId="27" fillId="0" borderId="6" xfId="0" applyNumberFormat="1" applyFont="1" applyBorder="1" applyAlignment="1">
      <alignment horizontal="center" vertical="center" wrapText="1"/>
    </xf>
    <xf numFmtId="17" fontId="4" fillId="3" borderId="2" xfId="0" applyNumberFormat="1" applyFont="1" applyFill="1" applyBorder="1" applyAlignment="1">
      <alignment horizontal="center" vertical="center" wrapText="1"/>
    </xf>
    <xf numFmtId="17" fontId="4" fillId="3" borderId="3" xfId="0" applyNumberFormat="1" applyFont="1" applyFill="1" applyBorder="1" applyAlignment="1">
      <alignment horizontal="center" vertical="center" wrapText="1"/>
    </xf>
    <xf numFmtId="10" fontId="23" fillId="3" borderId="2" xfId="0" applyNumberFormat="1" applyFont="1" applyFill="1" applyBorder="1" applyAlignment="1">
      <alignment horizontal="center" wrapText="1"/>
    </xf>
    <xf numFmtId="0" fontId="23" fillId="3" borderId="6" xfId="0" applyFont="1" applyFill="1" applyBorder="1" applyAlignment="1">
      <alignment horizontal="center" wrapText="1"/>
    </xf>
    <xf numFmtId="0" fontId="23" fillId="3" borderId="3" xfId="0" applyFont="1" applyFill="1" applyBorder="1" applyAlignment="1">
      <alignment horizontal="center" wrapText="1"/>
    </xf>
    <xf numFmtId="167" fontId="24" fillId="3" borderId="2" xfId="0" applyNumberFormat="1" applyFont="1" applyFill="1" applyBorder="1" applyAlignment="1">
      <alignment horizontal="center" vertical="center" wrapText="1"/>
    </xf>
    <xf numFmtId="167" fontId="24" fillId="3" borderId="3" xfId="0" applyNumberFormat="1" applyFont="1" applyFill="1" applyBorder="1" applyAlignment="1">
      <alignment horizontal="center" vertical="center" wrapText="1"/>
    </xf>
    <xf numFmtId="167" fontId="24" fillId="3" borderId="6" xfId="0" applyNumberFormat="1" applyFont="1" applyFill="1" applyBorder="1" applyAlignment="1">
      <alignment horizontal="center" vertical="center" wrapText="1"/>
    </xf>
    <xf numFmtId="167" fontId="24" fillId="3" borderId="26" xfId="0" applyNumberFormat="1" applyFont="1" applyFill="1" applyBorder="1" applyAlignment="1">
      <alignment horizontal="center" vertical="center" wrapText="1"/>
    </xf>
    <xf numFmtId="9" fontId="9" fillId="3" borderId="4" xfId="0" applyNumberFormat="1" applyFont="1" applyFill="1" applyBorder="1" applyAlignment="1">
      <alignment horizontal="center" vertical="center" wrapText="1"/>
    </xf>
    <xf numFmtId="166" fontId="24" fillId="3" borderId="4" xfId="0" applyNumberFormat="1" applyFont="1" applyFill="1" applyBorder="1" applyAlignment="1">
      <alignment wrapText="1"/>
    </xf>
    <xf numFmtId="166" fontId="24" fillId="3" borderId="2" xfId="0" applyNumberFormat="1" applyFont="1" applyFill="1" applyBorder="1" applyAlignment="1">
      <alignment horizontal="center" vertical="center" wrapText="1"/>
    </xf>
    <xf numFmtId="166" fontId="24" fillId="3" borderId="6" xfId="0" applyNumberFormat="1" applyFont="1" applyFill="1" applyBorder="1" applyAlignment="1">
      <alignment horizontal="center" vertical="center" wrapText="1"/>
    </xf>
    <xf numFmtId="166" fontId="24" fillId="3" borderId="3"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5" fillId="3" borderId="2" xfId="0" applyFont="1" applyFill="1" applyBorder="1" applyAlignment="1">
      <alignment wrapText="1"/>
    </xf>
    <xf numFmtId="0" fontId="25" fillId="3" borderId="6" xfId="0" applyFont="1" applyFill="1" applyBorder="1" applyAlignment="1">
      <alignment wrapText="1"/>
    </xf>
    <xf numFmtId="0" fontId="25" fillId="3" borderId="3" xfId="0" applyFont="1" applyFill="1" applyBorder="1" applyAlignment="1">
      <alignment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left" vertical="center" wrapText="1"/>
    </xf>
    <xf numFmtId="3" fontId="27" fillId="3" borderId="6" xfId="0" applyNumberFormat="1" applyFont="1" applyFill="1" applyBorder="1" applyAlignment="1">
      <alignment horizontal="center" vertical="center" wrapText="1"/>
    </xf>
    <xf numFmtId="0" fontId="27" fillId="3" borderId="3" xfId="0" applyFont="1" applyFill="1" applyBorder="1" applyAlignment="1">
      <alignment horizontal="center" vertical="center" wrapText="1"/>
    </xf>
    <xf numFmtId="0" fontId="25" fillId="6" borderId="2" xfId="0" applyFont="1" applyFill="1" applyBorder="1" applyAlignment="1">
      <alignment horizontal="center" wrapText="1"/>
    </xf>
    <xf numFmtId="0" fontId="25" fillId="6" borderId="6" xfId="0" applyFont="1" applyFill="1" applyBorder="1" applyAlignment="1">
      <alignment horizontal="center" wrapText="1"/>
    </xf>
    <xf numFmtId="0" fontId="25" fillId="6" borderId="3" xfId="0" applyFont="1" applyFill="1" applyBorder="1" applyAlignment="1">
      <alignment horizontal="center" wrapText="1"/>
    </xf>
    <xf numFmtId="0" fontId="26" fillId="6" borderId="6" xfId="0" applyFont="1" applyFill="1" applyBorder="1" applyAlignment="1">
      <alignment horizontal="center" wrapText="1"/>
    </xf>
    <xf numFmtId="0" fontId="26" fillId="6" borderId="3" xfId="0" applyFont="1" applyFill="1" applyBorder="1" applyAlignment="1">
      <alignment horizontal="center" wrapText="1"/>
    </xf>
    <xf numFmtId="0" fontId="24" fillId="0" borderId="2" xfId="0" applyFont="1" applyFill="1" applyBorder="1" applyAlignment="1">
      <alignment vertical="center" wrapText="1"/>
    </xf>
    <xf numFmtId="0" fontId="24" fillId="0" borderId="6" xfId="0" applyFont="1" applyFill="1" applyBorder="1" applyAlignment="1">
      <alignment vertical="center" wrapText="1"/>
    </xf>
    <xf numFmtId="0" fontId="24" fillId="0" borderId="3" xfId="0" applyFont="1" applyFill="1" applyBorder="1" applyAlignment="1">
      <alignment vertical="center" wrapText="1"/>
    </xf>
    <xf numFmtId="42" fontId="27" fillId="3" borderId="6" xfId="1" applyFont="1" applyFill="1" applyBorder="1" applyAlignment="1">
      <alignment horizontal="right" vertical="center" wrapText="1"/>
    </xf>
    <xf numFmtId="42" fontId="27" fillId="3" borderId="3" xfId="1" applyFont="1" applyFill="1" applyBorder="1" applyAlignment="1">
      <alignment horizontal="right" vertical="center" wrapText="1"/>
    </xf>
    <xf numFmtId="42" fontId="27" fillId="0" borderId="5" xfId="1" applyFont="1" applyFill="1" applyBorder="1" applyAlignment="1">
      <alignment vertical="center" wrapText="1"/>
    </xf>
    <xf numFmtId="42" fontId="27" fillId="0" borderId="8" xfId="1" applyFont="1" applyFill="1" applyBorder="1" applyAlignment="1">
      <alignment vertical="center" wrapText="1"/>
    </xf>
    <xf numFmtId="42" fontId="27" fillId="0" borderId="2" xfId="1" applyFont="1" applyFill="1" applyBorder="1" applyAlignment="1">
      <alignment vertical="center" wrapText="1"/>
    </xf>
    <xf numFmtId="42" fontId="27" fillId="0" borderId="3" xfId="1" applyFont="1" applyFill="1" applyBorder="1" applyAlignment="1">
      <alignment vertical="center" wrapText="1"/>
    </xf>
    <xf numFmtId="42" fontId="11" fillId="0" borderId="2" xfId="1" applyFont="1" applyFill="1" applyBorder="1" applyAlignment="1">
      <alignment horizontal="right" vertical="center" wrapText="1"/>
    </xf>
    <xf numFmtId="42" fontId="11" fillId="0" borderId="3" xfId="1" applyFont="1" applyFill="1" applyBorder="1" applyAlignment="1">
      <alignment horizontal="right" vertical="center" wrapText="1"/>
    </xf>
    <xf numFmtId="0" fontId="12" fillId="0" borderId="2" xfId="0" applyFont="1" applyFill="1" applyBorder="1" applyAlignment="1">
      <alignment vertical="center" wrapText="1"/>
    </xf>
    <xf numFmtId="0" fontId="12" fillId="0" borderId="6" xfId="0" applyFont="1" applyFill="1" applyBorder="1" applyAlignment="1">
      <alignment vertical="center" wrapText="1"/>
    </xf>
    <xf numFmtId="0" fontId="12" fillId="0" borderId="3" xfId="0" applyFont="1" applyFill="1" applyBorder="1" applyAlignment="1">
      <alignment vertical="center" wrapText="1"/>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9" fontId="23" fillId="0" borderId="2" xfId="0" applyNumberFormat="1" applyFont="1" applyFill="1" applyBorder="1" applyAlignment="1">
      <alignment horizontal="center" vertical="center" wrapText="1"/>
    </xf>
    <xf numFmtId="9" fontId="23" fillId="0" borderId="3"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0" borderId="33" xfId="0" applyNumberFormat="1" applyFont="1" applyFill="1" applyBorder="1" applyAlignment="1">
      <alignment horizontal="justify" vertical="center" wrapText="1"/>
    </xf>
    <xf numFmtId="0" fontId="23" fillId="0" borderId="33" xfId="0" applyFont="1" applyFill="1" applyBorder="1" applyAlignment="1">
      <alignment horizontal="justify" vertical="center" wrapText="1"/>
    </xf>
    <xf numFmtId="0" fontId="23" fillId="0" borderId="6" xfId="0" applyFont="1" applyFill="1" applyBorder="1" applyAlignment="1">
      <alignment horizontal="center" vertical="center" wrapText="1"/>
    </xf>
    <xf numFmtId="14" fontId="17" fillId="4" borderId="2" xfId="0" applyNumberFormat="1" applyFont="1" applyFill="1" applyBorder="1" applyAlignment="1">
      <alignment vertical="center" wrapText="1"/>
    </xf>
    <xf numFmtId="0" fontId="17" fillId="4" borderId="2" xfId="0" applyFont="1" applyFill="1" applyBorder="1" applyAlignment="1">
      <alignment vertical="top" wrapText="1"/>
    </xf>
    <xf numFmtId="0" fontId="17" fillId="4" borderId="6" xfId="0" applyFont="1" applyFill="1" applyBorder="1" applyAlignment="1">
      <alignment vertical="top" wrapText="1"/>
    </xf>
    <xf numFmtId="0" fontId="17" fillId="4" borderId="16" xfId="0" applyFont="1" applyFill="1" applyBorder="1" applyAlignment="1">
      <alignment vertical="top" wrapText="1"/>
    </xf>
    <xf numFmtId="10" fontId="16" fillId="0" borderId="2" xfId="0" applyNumberFormat="1" applyFont="1" applyBorder="1" applyAlignment="1">
      <alignment horizontal="center" vertical="center" wrapText="1"/>
    </xf>
    <xf numFmtId="42" fontId="16" fillId="0" borderId="2" xfId="1" applyFont="1" applyBorder="1" applyAlignment="1">
      <alignment horizontal="right" wrapText="1"/>
    </xf>
    <xf numFmtId="42" fontId="16" fillId="0" borderId="3" xfId="1" applyFont="1" applyBorder="1" applyAlignment="1">
      <alignment horizontal="right" wrapText="1"/>
    </xf>
    <xf numFmtId="42" fontId="16" fillId="0" borderId="6" xfId="1" applyFont="1" applyBorder="1" applyAlignment="1">
      <alignment horizontal="right" wrapText="1"/>
    </xf>
    <xf numFmtId="9" fontId="16" fillId="0" borderId="2" xfId="2" applyFont="1" applyBorder="1" applyAlignment="1">
      <alignment horizontal="center" wrapText="1"/>
    </xf>
    <xf numFmtId="42" fontId="16" fillId="0" borderId="2" xfId="1" applyFont="1" applyBorder="1" applyAlignment="1">
      <alignment wrapText="1"/>
    </xf>
    <xf numFmtId="9" fontId="16" fillId="0" borderId="2" xfId="2" applyFont="1" applyBorder="1" applyAlignment="1">
      <alignment horizontal="center" vertical="center" wrapText="1"/>
    </xf>
    <xf numFmtId="9" fontId="9" fillId="0" borderId="4" xfId="2" applyFont="1" applyBorder="1" applyAlignment="1">
      <alignment horizontal="center" vertical="center" wrapText="1"/>
    </xf>
    <xf numFmtId="42" fontId="16" fillId="0" borderId="24" xfId="1" applyFont="1" applyBorder="1" applyAlignment="1">
      <alignment horizontal="right" vertical="center" wrapText="1"/>
    </xf>
    <xf numFmtId="42" fontId="16" fillId="0" borderId="25" xfId="1" applyFont="1" applyBorder="1" applyAlignment="1">
      <alignment horizontal="right" vertical="center" wrapText="1"/>
    </xf>
    <xf numFmtId="42" fontId="22" fillId="0" borderId="27" xfId="1" applyFont="1" applyBorder="1" applyAlignment="1">
      <alignment horizontal="right" wrapText="1"/>
    </xf>
    <xf numFmtId="42" fontId="22" fillId="0" borderId="16" xfId="1" applyFont="1" applyBorder="1" applyAlignment="1">
      <alignment horizontal="right"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3" fontId="0" fillId="0" borderId="2" xfId="0" applyNumberForma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justify" vertical="top" wrapText="1"/>
    </xf>
    <xf numFmtId="0" fontId="0" fillId="0" borderId="6" xfId="0" applyFont="1"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6" xfId="0" applyFill="1" applyBorder="1" applyAlignment="1">
      <alignment horizontal="center" vertical="center"/>
    </xf>
    <xf numFmtId="42" fontId="16" fillId="0" borderId="2" xfId="1" applyFont="1" applyBorder="1" applyAlignment="1">
      <alignment horizontal="right" vertical="center" wrapText="1"/>
    </xf>
    <xf numFmtId="42" fontId="16" fillId="0" borderId="6" xfId="1" applyFont="1" applyBorder="1" applyAlignment="1">
      <alignment horizontal="right" vertical="center" wrapText="1"/>
    </xf>
    <xf numFmtId="42" fontId="16" fillId="0" borderId="16" xfId="1" applyFont="1" applyBorder="1" applyAlignment="1">
      <alignment horizontal="righ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wrapText="1"/>
    </xf>
    <xf numFmtId="0" fontId="0" fillId="0" borderId="10" xfId="0"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9" xfId="0" applyBorder="1" applyAlignment="1">
      <alignment horizontal="justify" vertical="top" wrapText="1"/>
    </xf>
    <xf numFmtId="0" fontId="0" fillId="0" borderId="0" xfId="0" applyBorder="1" applyAlignment="1">
      <alignment horizontal="justify" vertical="top" wrapText="1"/>
    </xf>
    <xf numFmtId="0" fontId="0" fillId="0" borderId="7" xfId="0" applyBorder="1" applyAlignment="1">
      <alignment horizontal="justify" vertical="top" wrapText="1"/>
    </xf>
    <xf numFmtId="0" fontId="0" fillId="0" borderId="5" xfId="0" applyBorder="1" applyAlignment="1">
      <alignment horizontal="justify" vertical="top" wrapText="1"/>
    </xf>
    <xf numFmtId="0" fontId="0" fillId="0" borderId="8" xfId="0" applyBorder="1" applyAlignment="1">
      <alignment horizontal="justify" vertical="top" wrapText="1"/>
    </xf>
    <xf numFmtId="0" fontId="0" fillId="0" borderId="4" xfId="0" applyBorder="1" applyAlignment="1">
      <alignment horizontal="justify" vertical="top"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0" fontId="0" fillId="0" borderId="2" xfId="0" applyBorder="1" applyAlignment="1">
      <alignment horizontal="justify" vertical="center"/>
    </xf>
    <xf numFmtId="0" fontId="0" fillId="0" borderId="6" xfId="0" applyBorder="1" applyAlignment="1">
      <alignment horizontal="justify" vertical="center"/>
    </xf>
    <xf numFmtId="0" fontId="0" fillId="0" borderId="3" xfId="0" applyBorder="1" applyAlignment="1">
      <alignment horizontal="justify" vertical="center"/>
    </xf>
    <xf numFmtId="42" fontId="33" fillId="0" borderId="2" xfId="1" applyFont="1" applyFill="1" applyBorder="1" applyAlignment="1">
      <alignment wrapText="1"/>
    </xf>
    <xf numFmtId="42" fontId="33" fillId="0" borderId="16" xfId="1" applyFont="1" applyFill="1" applyBorder="1" applyAlignment="1">
      <alignment wrapText="1"/>
    </xf>
    <xf numFmtId="42" fontId="33" fillId="0" borderId="6" xfId="1" applyFont="1" applyFill="1" applyBorder="1" applyAlignment="1">
      <alignment wrapText="1"/>
    </xf>
    <xf numFmtId="42" fontId="33" fillId="0" borderId="4" xfId="1" applyFont="1" applyFill="1" applyBorder="1" applyAlignment="1">
      <alignment horizontal="center" wrapText="1"/>
    </xf>
    <xf numFmtId="10" fontId="33" fillId="0" borderId="4" xfId="0" applyNumberFormat="1" applyFont="1" applyFill="1" applyBorder="1" applyAlignment="1">
      <alignment horizontal="center" wrapText="1"/>
    </xf>
    <xf numFmtId="42" fontId="33" fillId="0" borderId="4" xfId="1" applyFont="1" applyFill="1" applyBorder="1" applyAlignment="1">
      <alignment wrapText="1"/>
    </xf>
    <xf numFmtId="0" fontId="17" fillId="2" borderId="2"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4"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3" xfId="0" applyFont="1" applyFill="1" applyBorder="1" applyAlignment="1">
      <alignment horizontal="left" vertical="top" wrapText="1"/>
    </xf>
    <xf numFmtId="42" fontId="33" fillId="0" borderId="9" xfId="1" applyFont="1" applyFill="1" applyBorder="1" applyAlignment="1">
      <alignment horizontal="right" wrapText="1"/>
    </xf>
    <xf numFmtId="42" fontId="33" fillId="0" borderId="17" xfId="1" applyFont="1" applyFill="1" applyBorder="1" applyAlignment="1">
      <alignment horizontal="right" wrapText="1"/>
    </xf>
    <xf numFmtId="6" fontId="33" fillId="0" borderId="2" xfId="0" applyNumberFormat="1" applyFont="1" applyFill="1" applyBorder="1" applyAlignment="1">
      <alignment horizontal="right" vertical="center" wrapText="1"/>
    </xf>
    <xf numFmtId="0" fontId="33" fillId="0" borderId="6" xfId="0"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3" xfId="0" applyFont="1" applyFill="1" applyBorder="1" applyAlignment="1">
      <alignment horizontal="left" vertical="center" wrapText="1"/>
    </xf>
    <xf numFmtId="42" fontId="33" fillId="0" borderId="2" xfId="1" applyFont="1" applyBorder="1" applyAlignment="1">
      <alignment horizontal="right" vertical="center" wrapText="1"/>
    </xf>
    <xf numFmtId="42" fontId="33" fillId="0" borderId="3" xfId="1" applyFont="1" applyBorder="1" applyAlignment="1">
      <alignment horizontal="right" vertical="center" wrapText="1"/>
    </xf>
    <xf numFmtId="0" fontId="4" fillId="3" borderId="2" xfId="0" applyFont="1" applyFill="1" applyBorder="1" applyAlignment="1">
      <alignment horizontal="center"/>
    </xf>
    <xf numFmtId="0" fontId="4" fillId="3" borderId="6" xfId="0" applyFont="1" applyFill="1" applyBorder="1" applyAlignment="1">
      <alignment horizontal="center"/>
    </xf>
    <xf numFmtId="0" fontId="4" fillId="3" borderId="3" xfId="0" applyFont="1" applyFill="1" applyBorder="1" applyAlignment="1">
      <alignment horizontal="center"/>
    </xf>
    <xf numFmtId="0" fontId="37" fillId="7" borderId="2" xfId="0" applyFont="1" applyFill="1" applyBorder="1" applyAlignment="1">
      <alignment horizontal="center" vertical="center" wrapText="1"/>
    </xf>
    <xf numFmtId="0" fontId="37" fillId="7" borderId="16" xfId="0" applyFont="1" applyFill="1" applyBorder="1" applyAlignment="1">
      <alignment horizontal="center" vertical="center" wrapText="1"/>
    </xf>
    <xf numFmtId="0" fontId="37" fillId="7" borderId="6" xfId="0" applyFont="1" applyFill="1" applyBorder="1" applyAlignment="1">
      <alignment horizontal="center" vertical="center" wrapText="1"/>
    </xf>
    <xf numFmtId="9" fontId="37" fillId="7" borderId="6" xfId="0" applyNumberFormat="1" applyFont="1" applyFill="1" applyBorder="1" applyAlignment="1">
      <alignment horizontal="center" vertical="center" wrapText="1"/>
    </xf>
    <xf numFmtId="0" fontId="37" fillId="7" borderId="6" xfId="0" applyFont="1" applyFill="1" applyBorder="1" applyAlignment="1">
      <alignment horizontal="justify" vertical="center" wrapText="1"/>
    </xf>
    <xf numFmtId="0" fontId="37" fillId="7" borderId="16" xfId="0" applyFont="1" applyFill="1" applyBorder="1" applyAlignment="1">
      <alignment horizontal="justify" vertical="center" wrapText="1"/>
    </xf>
    <xf numFmtId="0" fontId="41" fillId="0" borderId="0" xfId="0" applyFont="1" applyAlignment="1">
      <alignment horizontal="center" vertical="center"/>
    </xf>
    <xf numFmtId="0" fontId="42" fillId="2" borderId="2"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3" xfId="0"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cellXfs>
  <cellStyles count="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1219200</xdr:colOff>
      <xdr:row>1</xdr:row>
      <xdr:rowOff>0</xdr:rowOff>
    </xdr:from>
    <xdr:to>
      <xdr:col>3</xdr:col>
      <xdr:colOff>654050</xdr:colOff>
      <xdr:row>3</xdr:row>
      <xdr:rowOff>172720</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1219200</xdr:colOff>
      <xdr:row>1</xdr:row>
      <xdr:rowOff>0</xdr:rowOff>
    </xdr:from>
    <xdr:to>
      <xdr:col>4</xdr:col>
      <xdr:colOff>29210</xdr:colOff>
      <xdr:row>3</xdr:row>
      <xdr:rowOff>172720</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twoCellAnchor editAs="oneCell">
    <xdr:from>
      <xdr:col>3</xdr:col>
      <xdr:colOff>45720</xdr:colOff>
      <xdr:row>1</xdr:row>
      <xdr:rowOff>0</xdr:rowOff>
    </xdr:from>
    <xdr:to>
      <xdr:col>4</xdr:col>
      <xdr:colOff>356870</xdr:colOff>
      <xdr:row>3</xdr:row>
      <xdr:rowOff>172720</xdr:rowOff>
    </xdr:to>
    <xdr:pic>
      <xdr:nvPicPr>
        <xdr:cNvPr id="4"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06980" y="182880"/>
          <a:ext cx="1156970" cy="538480"/>
        </a:xfrm>
        <a:prstGeom prst="rect">
          <a:avLst/>
        </a:prstGeom>
        <a:ln/>
      </xdr:spPr>
    </xdr:pic>
    <xdr:clientData/>
  </xdr:twoCellAnchor>
  <xdr:twoCellAnchor editAs="oneCell">
    <xdr:from>
      <xdr:col>0</xdr:col>
      <xdr:colOff>144780</xdr:colOff>
      <xdr:row>1</xdr:row>
      <xdr:rowOff>27305</xdr:rowOff>
    </xdr:from>
    <xdr:to>
      <xdr:col>2</xdr:col>
      <xdr:colOff>1069340</xdr:colOff>
      <xdr:row>3</xdr:row>
      <xdr:rowOff>113030</xdr:rowOff>
    </xdr:to>
    <xdr:pic>
      <xdr:nvPicPr>
        <xdr:cNvPr id="5"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44780" y="210185"/>
          <a:ext cx="2242820" cy="45148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8" name="image2.pn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7" name="image1.png">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800-000002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abSelected="1" view="pageBreakPreview" zoomScaleNormal="100" zoomScaleSheetLayoutView="100" workbookViewId="0">
      <selection activeCell="B6" sqref="B6:K6"/>
    </sheetView>
  </sheetViews>
  <sheetFormatPr baseColWidth="10" defaultColWidth="11.44140625" defaultRowHeight="14.4" x14ac:dyDescent="0.3"/>
  <cols>
    <col min="1" max="1" width="2.5546875" customWidth="1"/>
    <col min="2" max="2" width="16.6640625" customWidth="1"/>
    <col min="3" max="3" width="25.109375" customWidth="1"/>
    <col min="4" max="4" width="12.33203125" customWidth="1"/>
    <col min="5" max="5" width="6.6640625" customWidth="1"/>
    <col min="6" max="6" width="18.109375" customWidth="1"/>
    <col min="7" max="7" width="8.109375" customWidth="1"/>
    <col min="8" max="8" width="20.6640625" customWidth="1"/>
    <col min="9" max="9" width="13" customWidth="1"/>
    <col min="10" max="10" width="22.88671875" customWidth="1"/>
    <col min="11" max="11" width="11.44140625" customWidth="1"/>
    <col min="12" max="12" width="2.5546875" customWidth="1"/>
  </cols>
  <sheetData>
    <row r="1" spans="1:11" x14ac:dyDescent="0.3">
      <c r="A1" s="30"/>
      <c r="B1" s="30"/>
      <c r="C1" s="30"/>
      <c r="D1" s="30"/>
      <c r="E1" s="30"/>
      <c r="F1" s="30"/>
      <c r="G1" s="30"/>
      <c r="H1" s="30"/>
      <c r="I1" s="30"/>
      <c r="J1" s="30"/>
      <c r="K1" s="30"/>
    </row>
    <row r="2" spans="1:11" x14ac:dyDescent="0.3">
      <c r="A2" s="30"/>
      <c r="B2" s="78"/>
      <c r="C2" s="78"/>
      <c r="D2" s="78"/>
      <c r="E2" s="78"/>
      <c r="F2" s="30"/>
      <c r="G2" s="30"/>
      <c r="H2" s="30"/>
      <c r="I2" s="30"/>
      <c r="J2" s="30"/>
      <c r="K2" s="30"/>
    </row>
    <row r="3" spans="1:11" x14ac:dyDescent="0.3">
      <c r="A3" s="30"/>
      <c r="B3" s="78"/>
      <c r="C3" s="78"/>
      <c r="D3" s="78"/>
      <c r="E3" s="78"/>
      <c r="F3" s="30"/>
      <c r="G3" s="30"/>
      <c r="H3" s="30"/>
      <c r="I3" s="30"/>
      <c r="J3" s="30"/>
      <c r="K3" s="30"/>
    </row>
    <row r="4" spans="1:11" x14ac:dyDescent="0.3">
      <c r="A4" s="30"/>
      <c r="B4" s="78"/>
      <c r="C4" s="78"/>
      <c r="D4" s="78"/>
      <c r="E4" s="78"/>
      <c r="F4" s="30"/>
      <c r="G4" s="30"/>
      <c r="H4" s="30"/>
      <c r="I4" s="30"/>
      <c r="J4" s="30"/>
      <c r="K4" s="30"/>
    </row>
    <row r="5" spans="1:11" x14ac:dyDescent="0.3">
      <c r="A5" s="30"/>
      <c r="B5" s="30"/>
      <c r="C5" s="30"/>
      <c r="D5" s="78"/>
      <c r="E5" s="78"/>
      <c r="F5" s="30"/>
      <c r="G5" s="30"/>
      <c r="H5" s="30"/>
      <c r="I5" s="30"/>
      <c r="J5" s="30"/>
      <c r="K5" s="30"/>
    </row>
    <row r="6" spans="1:11" ht="18" x14ac:dyDescent="0.3">
      <c r="A6" s="30"/>
      <c r="B6" s="486" t="s">
        <v>0</v>
      </c>
      <c r="C6" s="486"/>
      <c r="D6" s="486"/>
      <c r="E6" s="486"/>
      <c r="F6" s="486"/>
      <c r="G6" s="486"/>
      <c r="H6" s="486"/>
      <c r="I6" s="486"/>
      <c r="J6" s="486"/>
      <c r="K6" s="486"/>
    </row>
    <row r="7" spans="1:11" x14ac:dyDescent="0.3">
      <c r="A7" s="30"/>
      <c r="B7" s="30"/>
      <c r="C7" s="30"/>
      <c r="D7" s="30"/>
      <c r="E7" s="30"/>
      <c r="F7" s="30"/>
      <c r="G7" s="30"/>
      <c r="H7" s="30"/>
      <c r="I7" s="30"/>
      <c r="J7" s="30"/>
      <c r="K7" s="30"/>
    </row>
    <row r="8" spans="1:11" x14ac:dyDescent="0.3">
      <c r="A8" s="30"/>
      <c r="B8" s="447" t="s">
        <v>1</v>
      </c>
      <c r="C8" s="448"/>
      <c r="D8" s="448"/>
      <c r="E8" s="448"/>
      <c r="F8" s="448"/>
      <c r="G8" s="448"/>
      <c r="H8" s="448"/>
      <c r="I8" s="448"/>
      <c r="J8" s="448"/>
      <c r="K8" s="449"/>
    </row>
    <row r="9" spans="1:11" x14ac:dyDescent="0.3">
      <c r="A9" s="30"/>
      <c r="B9" s="66" t="s">
        <v>2</v>
      </c>
      <c r="C9" s="67"/>
      <c r="D9" s="67"/>
      <c r="E9" s="66" t="s">
        <v>3</v>
      </c>
      <c r="F9" s="68"/>
      <c r="G9" s="67" t="s">
        <v>4</v>
      </c>
      <c r="H9" s="67"/>
      <c r="I9" s="67"/>
      <c r="J9" s="66" t="s">
        <v>5</v>
      </c>
      <c r="K9" s="68"/>
    </row>
    <row r="10" spans="1:11" x14ac:dyDescent="0.3">
      <c r="A10" s="30"/>
      <c r="B10" s="66" t="s">
        <v>6</v>
      </c>
      <c r="C10" s="67"/>
      <c r="D10" s="67"/>
      <c r="E10" s="67"/>
      <c r="F10" s="67"/>
      <c r="G10" s="67"/>
      <c r="H10" s="67"/>
      <c r="I10" s="67"/>
      <c r="J10" s="67"/>
      <c r="K10" s="68"/>
    </row>
    <row r="11" spans="1:11" x14ac:dyDescent="0.3">
      <c r="A11" s="30"/>
      <c r="B11" s="66" t="s">
        <v>7</v>
      </c>
      <c r="C11" s="67"/>
      <c r="D11" s="67"/>
      <c r="E11" s="67"/>
      <c r="F11" s="67"/>
      <c r="G11" s="67"/>
      <c r="H11" s="67"/>
      <c r="I11" s="67"/>
      <c r="J11" s="67"/>
      <c r="K11" s="68"/>
    </row>
    <row r="12" spans="1:11" x14ac:dyDescent="0.3">
      <c r="A12" s="30"/>
      <c r="B12" s="66" t="s">
        <v>8</v>
      </c>
      <c r="C12" s="67"/>
      <c r="D12" s="67"/>
      <c r="E12" s="67"/>
      <c r="F12" s="67"/>
      <c r="G12" s="67"/>
      <c r="H12" s="67"/>
      <c r="I12" s="67"/>
      <c r="J12" s="67"/>
      <c r="K12" s="68"/>
    </row>
    <row r="13" spans="1:11" x14ac:dyDescent="0.3">
      <c r="A13" s="30"/>
      <c r="B13" s="66" t="s">
        <v>9</v>
      </c>
      <c r="C13" s="67"/>
      <c r="D13" s="67"/>
      <c r="E13" s="67"/>
      <c r="F13" s="67"/>
      <c r="G13" s="67"/>
      <c r="H13" s="67"/>
      <c r="I13" s="67"/>
      <c r="J13" s="67"/>
      <c r="K13" s="68"/>
    </row>
    <row r="14" spans="1:11" x14ac:dyDescent="0.3">
      <c r="A14" s="30"/>
      <c r="B14" s="30"/>
      <c r="C14" s="30"/>
      <c r="D14" s="30"/>
      <c r="E14" s="30"/>
      <c r="F14" s="30"/>
      <c r="G14" s="30"/>
      <c r="H14" s="30"/>
      <c r="I14" s="30"/>
      <c r="J14" s="30"/>
      <c r="K14" s="30"/>
    </row>
    <row r="15" spans="1:11" x14ac:dyDescent="0.3">
      <c r="A15" s="30"/>
      <c r="B15" s="447" t="s">
        <v>10</v>
      </c>
      <c r="C15" s="448"/>
      <c r="D15" s="448"/>
      <c r="E15" s="448"/>
      <c r="F15" s="448"/>
      <c r="G15" s="448"/>
      <c r="H15" s="448"/>
      <c r="I15" s="448"/>
      <c r="J15" s="448"/>
      <c r="K15" s="449"/>
    </row>
    <row r="16" spans="1:11" x14ac:dyDescent="0.3">
      <c r="A16" s="30"/>
      <c r="B16" s="450" t="s">
        <v>11</v>
      </c>
      <c r="C16" s="451"/>
      <c r="D16" s="452"/>
      <c r="E16" s="451" t="s">
        <v>12</v>
      </c>
      <c r="F16" s="451"/>
      <c r="G16" s="451"/>
      <c r="H16" s="452"/>
      <c r="I16" s="451" t="s">
        <v>13</v>
      </c>
      <c r="J16" s="451"/>
      <c r="K16" s="452"/>
    </row>
    <row r="17" spans="1:11" x14ac:dyDescent="0.3">
      <c r="A17" s="30"/>
      <c r="B17" s="81">
        <v>0.56999999999999995</v>
      </c>
      <c r="C17" s="82"/>
      <c r="D17" s="82"/>
      <c r="E17" s="81">
        <v>0.35959999999999998</v>
      </c>
      <c r="F17" s="82"/>
      <c r="G17" s="82"/>
      <c r="H17" s="83"/>
      <c r="I17" s="84">
        <v>0.66</v>
      </c>
      <c r="J17" s="82"/>
      <c r="K17" s="82"/>
    </row>
    <row r="18" spans="1:11" x14ac:dyDescent="0.3">
      <c r="A18" s="30"/>
      <c r="B18" s="30"/>
      <c r="C18" s="30"/>
      <c r="D18" s="30"/>
      <c r="E18" s="30"/>
      <c r="F18" s="30"/>
      <c r="G18" s="30"/>
      <c r="H18" s="30"/>
      <c r="I18" s="30"/>
      <c r="J18" s="30"/>
      <c r="K18" s="30"/>
    </row>
    <row r="19" spans="1:11" ht="14.4" customHeight="1" x14ac:dyDescent="0.3">
      <c r="A19" s="30"/>
      <c r="B19" s="447" t="s">
        <v>14</v>
      </c>
      <c r="C19" s="448"/>
      <c r="D19" s="448"/>
      <c r="E19" s="448"/>
      <c r="F19" s="448"/>
      <c r="G19" s="448"/>
      <c r="H19" s="448"/>
      <c r="I19" s="448"/>
      <c r="J19" s="448"/>
      <c r="K19" s="449"/>
    </row>
    <row r="20" spans="1:11" ht="24" x14ac:dyDescent="0.3">
      <c r="A20" s="30"/>
      <c r="B20" s="453" t="s">
        <v>15</v>
      </c>
      <c r="C20" s="454"/>
      <c r="D20" s="455" t="s">
        <v>16</v>
      </c>
      <c r="E20" s="455"/>
      <c r="F20" s="454"/>
      <c r="G20" s="456" t="s">
        <v>17</v>
      </c>
      <c r="H20" s="456" t="s">
        <v>18</v>
      </c>
      <c r="I20" s="456" t="s">
        <v>19</v>
      </c>
      <c r="J20" s="456" t="s">
        <v>20</v>
      </c>
      <c r="K20" s="456" t="s">
        <v>21</v>
      </c>
    </row>
    <row r="21" spans="1:11" x14ac:dyDescent="0.3">
      <c r="A21" s="30"/>
      <c r="B21" s="53" t="s">
        <v>22</v>
      </c>
      <c r="C21" s="55"/>
      <c r="D21" s="54" t="s">
        <v>23</v>
      </c>
      <c r="E21" s="54"/>
      <c r="F21" s="55"/>
      <c r="G21" s="457">
        <v>0.81</v>
      </c>
      <c r="H21" s="19" t="s">
        <v>24</v>
      </c>
      <c r="I21" s="457">
        <v>0.44</v>
      </c>
      <c r="J21" s="19" t="s">
        <v>24</v>
      </c>
      <c r="K21" s="457">
        <v>0.44</v>
      </c>
    </row>
    <row r="22" spans="1:11" x14ac:dyDescent="0.3">
      <c r="A22" s="30"/>
      <c r="B22" s="20"/>
      <c r="C22" s="20"/>
      <c r="D22" s="20"/>
      <c r="E22" s="20"/>
      <c r="F22" s="20"/>
      <c r="G22" s="20"/>
      <c r="H22" s="20"/>
      <c r="I22" s="20"/>
      <c r="J22" s="20"/>
      <c r="K22" s="20"/>
    </row>
    <row r="23" spans="1:11" x14ac:dyDescent="0.3">
      <c r="A23" s="30"/>
      <c r="B23" s="447" t="s">
        <v>25</v>
      </c>
      <c r="C23" s="448"/>
      <c r="D23" s="448"/>
      <c r="E23" s="448"/>
      <c r="F23" s="448"/>
      <c r="G23" s="448"/>
      <c r="H23" s="448"/>
      <c r="I23" s="448"/>
      <c r="J23" s="448"/>
      <c r="K23" s="449"/>
    </row>
    <row r="24" spans="1:11" x14ac:dyDescent="0.3">
      <c r="A24" s="30"/>
      <c r="B24" s="66" t="s">
        <v>26</v>
      </c>
      <c r="C24" s="67"/>
      <c r="D24" s="67"/>
      <c r="E24" s="67"/>
      <c r="F24" s="67"/>
      <c r="G24" s="67"/>
      <c r="H24" s="67"/>
      <c r="I24" s="67"/>
      <c r="J24" s="67"/>
      <c r="K24" s="68"/>
    </row>
    <row r="25" spans="1:11" ht="24" x14ac:dyDescent="0.3">
      <c r="A25" s="30"/>
      <c r="B25" s="453" t="s">
        <v>15</v>
      </c>
      <c r="C25" s="454"/>
      <c r="D25" s="455" t="s">
        <v>16</v>
      </c>
      <c r="E25" s="455"/>
      <c r="F25" s="454"/>
      <c r="G25" s="456" t="s">
        <v>17</v>
      </c>
      <c r="H25" s="456" t="s">
        <v>18</v>
      </c>
      <c r="I25" s="456" t="s">
        <v>19</v>
      </c>
      <c r="J25" s="456" t="s">
        <v>20</v>
      </c>
      <c r="K25" s="456" t="s">
        <v>21</v>
      </c>
    </row>
    <row r="26" spans="1:11" x14ac:dyDescent="0.3">
      <c r="A26" s="30"/>
      <c r="B26" s="53" t="s">
        <v>27</v>
      </c>
      <c r="C26" s="55"/>
      <c r="D26" s="54" t="s">
        <v>28</v>
      </c>
      <c r="E26" s="54"/>
      <c r="F26" s="55"/>
      <c r="G26" s="457">
        <v>0</v>
      </c>
      <c r="H26" s="19" t="s">
        <v>29</v>
      </c>
      <c r="I26" s="19" t="s">
        <v>30</v>
      </c>
      <c r="J26" s="19" t="s">
        <v>29</v>
      </c>
      <c r="K26" s="19" t="s">
        <v>30</v>
      </c>
    </row>
    <row r="27" spans="1:11" x14ac:dyDescent="0.3">
      <c r="A27" s="30"/>
      <c r="B27" s="20"/>
      <c r="C27" s="20"/>
      <c r="D27" s="20"/>
      <c r="E27" s="20"/>
      <c r="F27" s="20"/>
      <c r="G27" s="20"/>
      <c r="H27" s="20"/>
      <c r="I27" s="20"/>
      <c r="J27" s="20"/>
      <c r="K27" s="20"/>
    </row>
    <row r="28" spans="1:11" x14ac:dyDescent="0.3">
      <c r="A28" s="30"/>
      <c r="B28" s="458" t="s">
        <v>31</v>
      </c>
      <c r="C28" s="459"/>
      <c r="D28" s="459"/>
      <c r="E28" s="459"/>
      <c r="F28" s="459"/>
      <c r="G28" s="459"/>
      <c r="H28" s="459"/>
      <c r="I28" s="459"/>
      <c r="J28" s="459"/>
      <c r="K28" s="460"/>
    </row>
    <row r="29" spans="1:11" x14ac:dyDescent="0.3">
      <c r="A29" s="30"/>
      <c r="B29" s="66" t="s">
        <v>32</v>
      </c>
      <c r="C29" s="67"/>
      <c r="D29" s="67"/>
      <c r="E29" s="67"/>
      <c r="F29" s="67"/>
      <c r="G29" s="67"/>
      <c r="H29" s="67"/>
      <c r="I29" s="67"/>
      <c r="J29" s="67"/>
      <c r="K29" s="68"/>
    </row>
    <row r="30" spans="1:11" x14ac:dyDescent="0.3">
      <c r="A30" s="30"/>
      <c r="B30" s="66" t="s">
        <v>33</v>
      </c>
      <c r="C30" s="67"/>
      <c r="D30" s="67"/>
      <c r="E30" s="67"/>
      <c r="F30" s="67"/>
      <c r="G30" s="67"/>
      <c r="H30" s="67"/>
      <c r="I30" s="67"/>
      <c r="J30" s="67"/>
      <c r="K30" s="68"/>
    </row>
    <row r="31" spans="1:11" x14ac:dyDescent="0.3">
      <c r="A31" s="30"/>
      <c r="B31" s="458" t="s">
        <v>34</v>
      </c>
      <c r="C31" s="460"/>
      <c r="D31" s="463" t="s">
        <v>35</v>
      </c>
      <c r="E31" s="464"/>
      <c r="F31" s="463" t="s">
        <v>36</v>
      </c>
      <c r="G31" s="464"/>
      <c r="H31" s="463" t="s">
        <v>37</v>
      </c>
      <c r="I31" s="464"/>
      <c r="J31" s="463" t="s">
        <v>38</v>
      </c>
      <c r="K31" s="464"/>
    </row>
    <row r="32" spans="1:11" ht="27.75" customHeight="1" x14ac:dyDescent="0.3">
      <c r="A32" s="30"/>
      <c r="B32" s="70" t="s">
        <v>39</v>
      </c>
      <c r="C32" s="71"/>
      <c r="D32" s="72">
        <v>30</v>
      </c>
      <c r="E32" s="73"/>
      <c r="F32" s="72">
        <v>18</v>
      </c>
      <c r="G32" s="73"/>
      <c r="H32" s="470" t="s">
        <v>40</v>
      </c>
      <c r="I32" s="471"/>
      <c r="J32" s="468" t="s">
        <v>41</v>
      </c>
      <c r="K32" s="469"/>
    </row>
    <row r="33" spans="1:11" x14ac:dyDescent="0.3">
      <c r="A33" s="30"/>
      <c r="B33" s="44" t="s">
        <v>42</v>
      </c>
      <c r="C33" s="45"/>
      <c r="D33" s="45"/>
      <c r="E33" s="45"/>
      <c r="F33" s="45"/>
      <c r="G33" s="45"/>
      <c r="H33" s="45"/>
      <c r="I33" s="45"/>
      <c r="J33" s="45"/>
      <c r="K33" s="46"/>
    </row>
    <row r="34" spans="1:11" x14ac:dyDescent="0.3">
      <c r="A34" s="30"/>
      <c r="B34" s="47"/>
      <c r="C34" s="48"/>
      <c r="D34" s="48"/>
      <c r="E34" s="48"/>
      <c r="F34" s="48"/>
      <c r="G34" s="48"/>
      <c r="H34" s="48"/>
      <c r="I34" s="48"/>
      <c r="J34" s="48"/>
      <c r="K34" s="49"/>
    </row>
    <row r="35" spans="1:11" x14ac:dyDescent="0.3">
      <c r="A35" s="30"/>
      <c r="B35" s="50"/>
      <c r="C35" s="51"/>
      <c r="D35" s="51"/>
      <c r="E35" s="51"/>
      <c r="F35" s="51"/>
      <c r="G35" s="51"/>
      <c r="H35" s="51"/>
      <c r="I35" s="51"/>
      <c r="J35" s="51"/>
      <c r="K35" s="52"/>
    </row>
    <row r="36" spans="1:11" x14ac:dyDescent="0.3">
      <c r="A36" s="30"/>
      <c r="B36" s="458" t="s">
        <v>43</v>
      </c>
      <c r="C36" s="459"/>
      <c r="D36" s="459"/>
      <c r="E36" s="459"/>
      <c r="F36" s="459"/>
      <c r="G36" s="460"/>
      <c r="H36" s="463" t="s">
        <v>37</v>
      </c>
      <c r="I36" s="464"/>
      <c r="J36" s="463" t="s">
        <v>38</v>
      </c>
      <c r="K36" s="464"/>
    </row>
    <row r="37" spans="1:11" ht="29.25" customHeight="1" x14ac:dyDescent="0.3">
      <c r="A37" s="30"/>
      <c r="B37" s="465" t="s">
        <v>44</v>
      </c>
      <c r="C37" s="466"/>
      <c r="D37" s="466"/>
      <c r="E37" s="466"/>
      <c r="F37" s="466"/>
      <c r="G37" s="467"/>
      <c r="H37" s="468" t="s">
        <v>40</v>
      </c>
      <c r="I37" s="469"/>
      <c r="J37" s="468" t="s">
        <v>41</v>
      </c>
      <c r="K37" s="469"/>
    </row>
    <row r="38" spans="1:11" x14ac:dyDescent="0.3">
      <c r="A38" s="30"/>
      <c r="B38" s="57" t="s">
        <v>45</v>
      </c>
      <c r="C38" s="58"/>
      <c r="D38" s="58"/>
      <c r="E38" s="58"/>
      <c r="F38" s="58"/>
      <c r="G38" s="58"/>
      <c r="H38" s="58"/>
      <c r="I38" s="58"/>
      <c r="J38" s="58"/>
      <c r="K38" s="59"/>
    </row>
    <row r="39" spans="1:11" x14ac:dyDescent="0.3">
      <c r="A39" s="30"/>
      <c r="B39" s="60"/>
      <c r="C39" s="61"/>
      <c r="D39" s="61"/>
      <c r="E39" s="61"/>
      <c r="F39" s="61"/>
      <c r="G39" s="61"/>
      <c r="H39" s="61"/>
      <c r="I39" s="61"/>
      <c r="J39" s="61"/>
      <c r="K39" s="62"/>
    </row>
    <row r="40" spans="1:11" x14ac:dyDescent="0.3">
      <c r="A40" s="30"/>
      <c r="B40" s="63"/>
      <c r="C40" s="64"/>
      <c r="D40" s="64"/>
      <c r="E40" s="64"/>
      <c r="F40" s="64"/>
      <c r="G40" s="64"/>
      <c r="H40" s="64"/>
      <c r="I40" s="64"/>
      <c r="J40" s="64"/>
      <c r="K40" s="65"/>
    </row>
    <row r="41" spans="1:11" x14ac:dyDescent="0.3">
      <c r="A41" s="30"/>
      <c r="B41" s="66" t="s">
        <v>46</v>
      </c>
      <c r="C41" s="67"/>
      <c r="D41" s="67"/>
      <c r="E41" s="67"/>
      <c r="F41" s="67"/>
      <c r="G41" s="67"/>
      <c r="H41" s="67"/>
      <c r="I41" s="67"/>
      <c r="J41" s="67"/>
      <c r="K41" s="68"/>
    </row>
    <row r="42" spans="1:11" x14ac:dyDescent="0.3">
      <c r="A42" s="30"/>
      <c r="B42" s="66" t="s">
        <v>47</v>
      </c>
      <c r="C42" s="67"/>
      <c r="D42" s="67"/>
      <c r="E42" s="67"/>
      <c r="F42" s="67"/>
      <c r="G42" s="67"/>
      <c r="H42" s="67"/>
      <c r="I42" s="67"/>
      <c r="J42" s="67"/>
      <c r="K42" s="68"/>
    </row>
    <row r="43" spans="1:11" x14ac:dyDescent="0.3">
      <c r="A43" s="30"/>
      <c r="B43" s="458" t="s">
        <v>34</v>
      </c>
      <c r="C43" s="460"/>
      <c r="D43" s="463" t="s">
        <v>35</v>
      </c>
      <c r="E43" s="464"/>
      <c r="F43" s="463" t="s">
        <v>48</v>
      </c>
      <c r="G43" s="464"/>
      <c r="H43" s="463" t="s">
        <v>37</v>
      </c>
      <c r="I43" s="464"/>
      <c r="J43" s="463" t="s">
        <v>38</v>
      </c>
      <c r="K43" s="464"/>
    </row>
    <row r="44" spans="1:11" ht="42" customHeight="1" x14ac:dyDescent="0.3">
      <c r="A44" s="30"/>
      <c r="B44" s="40" t="s">
        <v>49</v>
      </c>
      <c r="C44" s="41"/>
      <c r="D44" s="42">
        <v>125</v>
      </c>
      <c r="E44" s="43"/>
      <c r="F44" s="42">
        <v>35</v>
      </c>
      <c r="G44" s="43"/>
      <c r="H44" s="468" t="s">
        <v>50</v>
      </c>
      <c r="I44" s="469"/>
      <c r="J44" s="468" t="s">
        <v>51</v>
      </c>
      <c r="K44" s="469"/>
    </row>
    <row r="45" spans="1:11" ht="26.25" customHeight="1" x14ac:dyDescent="0.3">
      <c r="A45" s="30"/>
      <c r="B45" s="44" t="s">
        <v>52</v>
      </c>
      <c r="C45" s="45"/>
      <c r="D45" s="45"/>
      <c r="E45" s="45"/>
      <c r="F45" s="45"/>
      <c r="G45" s="45"/>
      <c r="H45" s="45"/>
      <c r="I45" s="45"/>
      <c r="J45" s="45"/>
      <c r="K45" s="46"/>
    </row>
    <row r="46" spans="1:11" ht="39" customHeight="1" x14ac:dyDescent="0.3">
      <c r="A46" s="30"/>
      <c r="B46" s="47"/>
      <c r="C46" s="48"/>
      <c r="D46" s="48"/>
      <c r="E46" s="48"/>
      <c r="F46" s="48"/>
      <c r="G46" s="48"/>
      <c r="H46" s="48"/>
      <c r="I46" s="48"/>
      <c r="J46" s="48"/>
      <c r="K46" s="49"/>
    </row>
    <row r="47" spans="1:11" ht="13.2" customHeight="1" x14ac:dyDescent="0.3">
      <c r="A47" s="30"/>
      <c r="B47" s="50"/>
      <c r="C47" s="51"/>
      <c r="D47" s="51"/>
      <c r="E47" s="51"/>
      <c r="F47" s="51"/>
      <c r="G47" s="51"/>
      <c r="H47" s="51"/>
      <c r="I47" s="51"/>
      <c r="J47" s="51"/>
      <c r="K47" s="52"/>
    </row>
    <row r="48" spans="1:11" x14ac:dyDescent="0.3">
      <c r="A48" s="30"/>
      <c r="B48" s="447" t="s">
        <v>43</v>
      </c>
      <c r="C48" s="448"/>
      <c r="D48" s="448"/>
      <c r="E48" s="448"/>
      <c r="F48" s="448"/>
      <c r="G48" s="449"/>
      <c r="H48" s="461" t="s">
        <v>37</v>
      </c>
      <c r="I48" s="462"/>
      <c r="J48" s="461" t="s">
        <v>38</v>
      </c>
      <c r="K48" s="462"/>
    </row>
    <row r="49" spans="1:11" ht="35.25" customHeight="1" x14ac:dyDescent="0.3">
      <c r="A49" s="30"/>
      <c r="B49" s="465" t="s">
        <v>53</v>
      </c>
      <c r="C49" s="466"/>
      <c r="D49" s="466"/>
      <c r="E49" s="466"/>
      <c r="F49" s="466"/>
      <c r="G49" s="467"/>
      <c r="H49" s="472" t="s">
        <v>54</v>
      </c>
      <c r="I49" s="472"/>
      <c r="J49" s="473" t="s">
        <v>55</v>
      </c>
      <c r="K49" s="469"/>
    </row>
    <row r="50" spans="1:11" x14ac:dyDescent="0.3">
      <c r="A50" s="30"/>
      <c r="B50" s="44" t="s">
        <v>56</v>
      </c>
      <c r="C50" s="45"/>
      <c r="D50" s="45"/>
      <c r="E50" s="45"/>
      <c r="F50" s="45"/>
      <c r="G50" s="45"/>
      <c r="H50" s="45"/>
      <c r="I50" s="45"/>
      <c r="J50" s="45"/>
      <c r="K50" s="46"/>
    </row>
    <row r="51" spans="1:11" x14ac:dyDescent="0.3">
      <c r="A51" s="30"/>
      <c r="B51" s="47"/>
      <c r="C51" s="48"/>
      <c r="D51" s="48"/>
      <c r="E51" s="48"/>
      <c r="F51" s="48"/>
      <c r="G51" s="48"/>
      <c r="H51" s="48"/>
      <c r="I51" s="48"/>
      <c r="J51" s="48"/>
      <c r="K51" s="49"/>
    </row>
    <row r="52" spans="1:11" ht="27.75" customHeight="1" x14ac:dyDescent="0.3">
      <c r="A52" s="30"/>
      <c r="B52" s="50"/>
      <c r="C52" s="51"/>
      <c r="D52" s="51"/>
      <c r="E52" s="51"/>
      <c r="F52" s="51"/>
      <c r="G52" s="51"/>
      <c r="H52" s="51"/>
      <c r="I52" s="51"/>
      <c r="J52" s="51"/>
      <c r="K52" s="52"/>
    </row>
    <row r="53" spans="1:11" x14ac:dyDescent="0.3">
      <c r="A53" s="30"/>
      <c r="B53" s="458" t="s">
        <v>43</v>
      </c>
      <c r="C53" s="459"/>
      <c r="D53" s="459"/>
      <c r="E53" s="459"/>
      <c r="F53" s="459"/>
      <c r="G53" s="460"/>
      <c r="H53" s="463" t="s">
        <v>37</v>
      </c>
      <c r="I53" s="464"/>
      <c r="J53" s="463" t="s">
        <v>38</v>
      </c>
      <c r="K53" s="464"/>
    </row>
    <row r="54" spans="1:11" ht="21.75" customHeight="1" x14ac:dyDescent="0.3">
      <c r="A54" s="30"/>
      <c r="B54" s="465" t="s">
        <v>57</v>
      </c>
      <c r="C54" s="466"/>
      <c r="D54" s="466"/>
      <c r="E54" s="466"/>
      <c r="F54" s="466"/>
      <c r="G54" s="467"/>
      <c r="H54" s="468" t="s">
        <v>58</v>
      </c>
      <c r="I54" s="469"/>
      <c r="J54" s="468" t="s">
        <v>59</v>
      </c>
      <c r="K54" s="469"/>
    </row>
    <row r="55" spans="1:11" x14ac:dyDescent="0.3">
      <c r="A55" s="30"/>
      <c r="B55" s="44" t="s">
        <v>60</v>
      </c>
      <c r="C55" s="45"/>
      <c r="D55" s="45"/>
      <c r="E55" s="45"/>
      <c r="F55" s="45"/>
      <c r="G55" s="45"/>
      <c r="H55" s="45"/>
      <c r="I55" s="45"/>
      <c r="J55" s="45"/>
      <c r="K55" s="46"/>
    </row>
    <row r="56" spans="1:11" x14ac:dyDescent="0.3">
      <c r="A56" s="30"/>
      <c r="B56" s="47"/>
      <c r="C56" s="48"/>
      <c r="D56" s="48"/>
      <c r="E56" s="48"/>
      <c r="F56" s="48"/>
      <c r="G56" s="48"/>
      <c r="H56" s="48"/>
      <c r="I56" s="48"/>
      <c r="J56" s="48"/>
      <c r="K56" s="49"/>
    </row>
    <row r="57" spans="1:11" x14ac:dyDescent="0.3">
      <c r="A57" s="30"/>
      <c r="B57" s="50"/>
      <c r="C57" s="51"/>
      <c r="D57" s="51"/>
      <c r="E57" s="51"/>
      <c r="F57" s="51"/>
      <c r="G57" s="51"/>
      <c r="H57" s="51"/>
      <c r="I57" s="51"/>
      <c r="J57" s="51"/>
      <c r="K57" s="52"/>
    </row>
    <row r="58" spans="1:11" x14ac:dyDescent="0.3">
      <c r="A58" s="30"/>
      <c r="B58" s="458" t="s">
        <v>43</v>
      </c>
      <c r="C58" s="459"/>
      <c r="D58" s="459"/>
      <c r="E58" s="459"/>
      <c r="F58" s="459"/>
      <c r="G58" s="460"/>
      <c r="H58" s="463" t="s">
        <v>37</v>
      </c>
      <c r="I58" s="464"/>
      <c r="J58" s="463" t="s">
        <v>38</v>
      </c>
      <c r="K58" s="464"/>
    </row>
    <row r="59" spans="1:11" ht="31.5" customHeight="1" x14ac:dyDescent="0.3">
      <c r="A59" s="30"/>
      <c r="B59" s="465" t="s">
        <v>61</v>
      </c>
      <c r="C59" s="466"/>
      <c r="D59" s="466"/>
      <c r="E59" s="466"/>
      <c r="F59" s="466"/>
      <c r="G59" s="467"/>
      <c r="H59" s="468" t="s">
        <v>62</v>
      </c>
      <c r="I59" s="469"/>
      <c r="J59" s="468" t="s">
        <v>63</v>
      </c>
      <c r="K59" s="469"/>
    </row>
    <row r="60" spans="1:11" x14ac:dyDescent="0.3">
      <c r="A60" s="30"/>
      <c r="B60" s="44" t="s">
        <v>64</v>
      </c>
      <c r="C60" s="45"/>
      <c r="D60" s="45"/>
      <c r="E60" s="45"/>
      <c r="F60" s="45"/>
      <c r="G60" s="45"/>
      <c r="H60" s="45"/>
      <c r="I60" s="45"/>
      <c r="J60" s="45"/>
      <c r="K60" s="46"/>
    </row>
    <row r="61" spans="1:11" ht="46.5" customHeight="1" x14ac:dyDescent="0.3">
      <c r="A61" s="30"/>
      <c r="B61" s="47"/>
      <c r="C61" s="48"/>
      <c r="D61" s="48"/>
      <c r="E61" s="48"/>
      <c r="F61" s="48"/>
      <c r="G61" s="48"/>
      <c r="H61" s="48"/>
      <c r="I61" s="48"/>
      <c r="J61" s="48"/>
      <c r="K61" s="49"/>
    </row>
    <row r="62" spans="1:11" x14ac:dyDescent="0.3">
      <c r="A62" s="30"/>
      <c r="B62" s="50"/>
      <c r="C62" s="51"/>
      <c r="D62" s="51"/>
      <c r="E62" s="51"/>
      <c r="F62" s="51"/>
      <c r="G62" s="51"/>
      <c r="H62" s="51"/>
      <c r="I62" s="51"/>
      <c r="J62" s="51"/>
      <c r="K62" s="52"/>
    </row>
    <row r="63" spans="1:11" x14ac:dyDescent="0.3">
      <c r="A63" s="30"/>
      <c r="B63" s="66" t="s">
        <v>65</v>
      </c>
      <c r="C63" s="67"/>
      <c r="D63" s="67"/>
      <c r="E63" s="67"/>
      <c r="F63" s="67"/>
      <c r="G63" s="67"/>
      <c r="H63" s="67"/>
      <c r="I63" s="67"/>
      <c r="J63" s="67"/>
      <c r="K63" s="68"/>
    </row>
    <row r="64" spans="1:11" x14ac:dyDescent="0.3">
      <c r="A64" s="30"/>
      <c r="B64" s="66" t="s">
        <v>66</v>
      </c>
      <c r="C64" s="67"/>
      <c r="D64" s="67"/>
      <c r="E64" s="67"/>
      <c r="F64" s="67"/>
      <c r="G64" s="67"/>
      <c r="H64" s="67"/>
      <c r="I64" s="67"/>
      <c r="J64" s="67"/>
      <c r="K64" s="68"/>
    </row>
    <row r="65" spans="1:11" x14ac:dyDescent="0.3">
      <c r="A65" s="30"/>
      <c r="B65" s="447" t="s">
        <v>34</v>
      </c>
      <c r="C65" s="449"/>
      <c r="D65" s="461" t="s">
        <v>35</v>
      </c>
      <c r="E65" s="462"/>
      <c r="F65" s="461" t="s">
        <v>36</v>
      </c>
      <c r="G65" s="462"/>
      <c r="H65" s="461" t="s">
        <v>37</v>
      </c>
      <c r="I65" s="462"/>
      <c r="J65" s="461" t="s">
        <v>38</v>
      </c>
      <c r="K65" s="462"/>
    </row>
    <row r="66" spans="1:11" ht="36.75" customHeight="1" x14ac:dyDescent="0.3">
      <c r="A66" s="30"/>
      <c r="B66" s="474" t="s">
        <v>67</v>
      </c>
      <c r="C66" s="475"/>
      <c r="D66" s="56">
        <v>4</v>
      </c>
      <c r="E66" s="69"/>
      <c r="F66" s="56">
        <v>3</v>
      </c>
      <c r="G66" s="69"/>
      <c r="H66" s="468" t="s">
        <v>68</v>
      </c>
      <c r="I66" s="468"/>
      <c r="J66" s="473" t="s">
        <v>69</v>
      </c>
      <c r="K66" s="469"/>
    </row>
    <row r="67" spans="1:11" ht="29.25" customHeight="1" x14ac:dyDescent="0.3">
      <c r="A67" s="30"/>
      <c r="B67" s="44" t="s">
        <v>70</v>
      </c>
      <c r="C67" s="45"/>
      <c r="D67" s="45"/>
      <c r="E67" s="45"/>
      <c r="F67" s="45"/>
      <c r="G67" s="45"/>
      <c r="H67" s="45"/>
      <c r="I67" s="45"/>
      <c r="J67" s="45"/>
      <c r="K67" s="46"/>
    </row>
    <row r="68" spans="1:11" ht="25.5" customHeight="1" x14ac:dyDescent="0.3">
      <c r="A68" s="30"/>
      <c r="B68" s="47"/>
      <c r="C68" s="48"/>
      <c r="D68" s="48"/>
      <c r="E68" s="48"/>
      <c r="F68" s="48"/>
      <c r="G68" s="48"/>
      <c r="H68" s="48"/>
      <c r="I68" s="48"/>
      <c r="J68" s="48"/>
      <c r="K68" s="49"/>
    </row>
    <row r="69" spans="1:11" ht="51" customHeight="1" x14ac:dyDescent="0.3">
      <c r="A69" s="30"/>
      <c r="B69" s="50"/>
      <c r="C69" s="51"/>
      <c r="D69" s="51"/>
      <c r="E69" s="51"/>
      <c r="F69" s="51"/>
      <c r="G69" s="51"/>
      <c r="H69" s="51"/>
      <c r="I69" s="51"/>
      <c r="J69" s="51"/>
      <c r="K69" s="52"/>
    </row>
    <row r="70" spans="1:11" x14ac:dyDescent="0.3">
      <c r="A70" s="30"/>
      <c r="B70" s="458" t="s">
        <v>43</v>
      </c>
      <c r="C70" s="459"/>
      <c r="D70" s="459"/>
      <c r="E70" s="459"/>
      <c r="F70" s="459"/>
      <c r="G70" s="460"/>
      <c r="H70" s="463" t="s">
        <v>37</v>
      </c>
      <c r="I70" s="464"/>
      <c r="J70" s="463" t="s">
        <v>38</v>
      </c>
      <c r="K70" s="464"/>
    </row>
    <row r="71" spans="1:11" x14ac:dyDescent="0.3">
      <c r="A71" s="30"/>
      <c r="B71" s="53" t="s">
        <v>71</v>
      </c>
      <c r="C71" s="54"/>
      <c r="D71" s="54"/>
      <c r="E71" s="54"/>
      <c r="F71" s="54"/>
      <c r="G71" s="55"/>
      <c r="H71" s="476" t="s">
        <v>72</v>
      </c>
      <c r="I71" s="477"/>
      <c r="J71" s="476" t="s">
        <v>73</v>
      </c>
      <c r="K71" s="477"/>
    </row>
    <row r="72" spans="1:11" x14ac:dyDescent="0.3">
      <c r="A72" s="30"/>
      <c r="B72" s="44" t="s">
        <v>74</v>
      </c>
      <c r="C72" s="45"/>
      <c r="D72" s="45"/>
      <c r="E72" s="45"/>
      <c r="F72" s="45"/>
      <c r="G72" s="45"/>
      <c r="H72" s="45"/>
      <c r="I72" s="45"/>
      <c r="J72" s="45"/>
      <c r="K72" s="46"/>
    </row>
    <row r="73" spans="1:11" ht="19.5" customHeight="1" x14ac:dyDescent="0.3">
      <c r="A73" s="30"/>
      <c r="B73" s="47"/>
      <c r="C73" s="48"/>
      <c r="D73" s="48"/>
      <c r="E73" s="48"/>
      <c r="F73" s="48"/>
      <c r="G73" s="48"/>
      <c r="H73" s="48"/>
      <c r="I73" s="48"/>
      <c r="J73" s="48"/>
      <c r="K73" s="49"/>
    </row>
    <row r="74" spans="1:11" x14ac:dyDescent="0.3">
      <c r="A74" s="30"/>
      <c r="B74" s="458" t="s">
        <v>43</v>
      </c>
      <c r="C74" s="459"/>
      <c r="D74" s="459"/>
      <c r="E74" s="459"/>
      <c r="F74" s="459"/>
      <c r="G74" s="460"/>
      <c r="H74" s="463" t="s">
        <v>37</v>
      </c>
      <c r="I74" s="464"/>
      <c r="J74" s="463" t="s">
        <v>38</v>
      </c>
      <c r="K74" s="464"/>
    </row>
    <row r="75" spans="1:11" ht="28.5" customHeight="1" x14ac:dyDescent="0.3">
      <c r="A75" s="30"/>
      <c r="B75" s="465" t="s">
        <v>75</v>
      </c>
      <c r="C75" s="466"/>
      <c r="D75" s="466"/>
      <c r="E75" s="466"/>
      <c r="F75" s="466"/>
      <c r="G75" s="467"/>
      <c r="H75" s="472" t="s">
        <v>76</v>
      </c>
      <c r="I75" s="478"/>
      <c r="J75" s="468" t="s">
        <v>77</v>
      </c>
      <c r="K75" s="469"/>
    </row>
    <row r="76" spans="1:11" x14ac:dyDescent="0.3">
      <c r="A76" s="30"/>
      <c r="B76" s="44" t="s">
        <v>78</v>
      </c>
      <c r="C76" s="45"/>
      <c r="D76" s="45"/>
      <c r="E76" s="45"/>
      <c r="F76" s="45"/>
      <c r="G76" s="45"/>
      <c r="H76" s="45"/>
      <c r="I76" s="45"/>
      <c r="J76" s="45"/>
      <c r="K76" s="46"/>
    </row>
    <row r="77" spans="1:11" x14ac:dyDescent="0.3">
      <c r="A77" s="30"/>
      <c r="B77" s="47"/>
      <c r="C77" s="48"/>
      <c r="D77" s="48"/>
      <c r="E77" s="48"/>
      <c r="F77" s="48"/>
      <c r="G77" s="48"/>
      <c r="H77" s="48"/>
      <c r="I77" s="48"/>
      <c r="J77" s="48"/>
      <c r="K77" s="49"/>
    </row>
    <row r="78" spans="1:11" x14ac:dyDescent="0.3">
      <c r="A78" s="30"/>
      <c r="B78" s="50"/>
      <c r="C78" s="51"/>
      <c r="D78" s="51"/>
      <c r="E78" s="51"/>
      <c r="F78" s="51"/>
      <c r="G78" s="51"/>
      <c r="H78" s="51"/>
      <c r="I78" s="51"/>
      <c r="J78" s="51"/>
      <c r="K78" s="52"/>
    </row>
    <row r="79" spans="1:11" x14ac:dyDescent="0.3">
      <c r="A79" s="30"/>
      <c r="B79" s="30"/>
      <c r="C79" s="30"/>
      <c r="D79" s="30"/>
      <c r="E79" s="30"/>
      <c r="F79" s="30"/>
      <c r="G79" s="30"/>
      <c r="H79" s="30"/>
      <c r="I79" s="30"/>
      <c r="J79" s="30"/>
      <c r="K79" s="30"/>
    </row>
    <row r="80" spans="1:11" x14ac:dyDescent="0.3">
      <c r="A80" s="30"/>
      <c r="B80" s="483" t="s">
        <v>79</v>
      </c>
      <c r="C80" s="484"/>
      <c r="D80" s="484"/>
      <c r="E80" s="484"/>
      <c r="F80" s="484"/>
      <c r="G80" s="484"/>
      <c r="H80" s="484"/>
      <c r="I80" s="484"/>
      <c r="J80" s="484"/>
      <c r="K80" s="485"/>
    </row>
    <row r="81" spans="1:11" x14ac:dyDescent="0.3">
      <c r="A81" s="30"/>
      <c r="B81" s="483" t="s">
        <v>80</v>
      </c>
      <c r="C81" s="485"/>
      <c r="D81" s="484" t="s">
        <v>81</v>
      </c>
      <c r="E81" s="485"/>
      <c r="F81" s="484" t="s">
        <v>82</v>
      </c>
      <c r="G81" s="484"/>
      <c r="H81" s="485"/>
      <c r="I81" s="484" t="s">
        <v>83</v>
      </c>
      <c r="J81" s="484"/>
      <c r="K81" s="485"/>
    </row>
    <row r="82" spans="1:11" ht="155.25" customHeight="1" x14ac:dyDescent="0.3">
      <c r="A82" s="30"/>
      <c r="B82" s="34" t="s">
        <v>84</v>
      </c>
      <c r="C82" s="35"/>
      <c r="D82" s="36">
        <v>1</v>
      </c>
      <c r="E82" s="37"/>
      <c r="F82" s="36">
        <v>0.6</v>
      </c>
      <c r="G82" s="36"/>
      <c r="H82" s="482"/>
      <c r="I82" s="479" t="s">
        <v>85</v>
      </c>
      <c r="J82" s="479"/>
      <c r="K82" s="480"/>
    </row>
    <row r="83" spans="1:11" ht="142.5" customHeight="1" x14ac:dyDescent="0.3">
      <c r="A83" s="30"/>
      <c r="B83" s="34" t="s">
        <v>86</v>
      </c>
      <c r="C83" s="35"/>
      <c r="D83" s="36">
        <v>0.25</v>
      </c>
      <c r="E83" s="37"/>
      <c r="F83" s="38">
        <v>0.17929999999999999</v>
      </c>
      <c r="G83" s="39"/>
      <c r="H83" s="37"/>
      <c r="I83" s="481" t="s">
        <v>87</v>
      </c>
      <c r="J83" s="479"/>
      <c r="K83" s="480"/>
    </row>
  </sheetData>
  <mergeCells count="125">
    <mergeCell ref="B31:C31"/>
    <mergeCell ref="D31:E31"/>
    <mergeCell ref="F31:G31"/>
    <mergeCell ref="H31:I31"/>
    <mergeCell ref="J31:K31"/>
    <mergeCell ref="B48:G48"/>
    <mergeCell ref="H48:I48"/>
    <mergeCell ref="J48:K48"/>
    <mergeCell ref="B44:C44"/>
    <mergeCell ref="D44:E44"/>
    <mergeCell ref="F44:G44"/>
    <mergeCell ref="B36:G36"/>
    <mergeCell ref="H36:I36"/>
    <mergeCell ref="B43:C43"/>
    <mergeCell ref="D43:E43"/>
    <mergeCell ref="F43:G43"/>
    <mergeCell ref="H43:I43"/>
    <mergeCell ref="J43:K43"/>
    <mergeCell ref="B33:K35"/>
    <mergeCell ref="B37:G37"/>
    <mergeCell ref="H37:I37"/>
    <mergeCell ref="J37:K37"/>
    <mergeCell ref="B38:K40"/>
    <mergeCell ref="B42:K42"/>
    <mergeCell ref="B19:K19"/>
    <mergeCell ref="B20:C20"/>
    <mergeCell ref="D20:F20"/>
    <mergeCell ref="B21:C21"/>
    <mergeCell ref="D21:F21"/>
    <mergeCell ref="B17:D17"/>
    <mergeCell ref="E17:H17"/>
    <mergeCell ref="I17:K17"/>
    <mergeCell ref="B24:K24"/>
    <mergeCell ref="H75:I75"/>
    <mergeCell ref="J75:K75"/>
    <mergeCell ref="B67:K69"/>
    <mergeCell ref="B71:G71"/>
    <mergeCell ref="H71:I71"/>
    <mergeCell ref="J71:K71"/>
    <mergeCell ref="B72:K73"/>
    <mergeCell ref="B53:G53"/>
    <mergeCell ref="H53:I53"/>
    <mergeCell ref="J53:K53"/>
    <mergeCell ref="B70:G70"/>
    <mergeCell ref="H70:I70"/>
    <mergeCell ref="J70:K70"/>
    <mergeCell ref="H58:I58"/>
    <mergeCell ref="J58:K58"/>
    <mergeCell ref="B58:G58"/>
    <mergeCell ref="B63:K63"/>
    <mergeCell ref="B65:C65"/>
    <mergeCell ref="D65:E65"/>
    <mergeCell ref="F65:G65"/>
    <mergeCell ref="B2:C4"/>
    <mergeCell ref="D2:E5"/>
    <mergeCell ref="B41:K41"/>
    <mergeCell ref="B9:D9"/>
    <mergeCell ref="E9:F9"/>
    <mergeCell ref="G9:I9"/>
    <mergeCell ref="J9:K9"/>
    <mergeCell ref="H32:I32"/>
    <mergeCell ref="J32:K32"/>
    <mergeCell ref="B15:K15"/>
    <mergeCell ref="B16:D16"/>
    <mergeCell ref="E16:H16"/>
    <mergeCell ref="I16:K16"/>
    <mergeCell ref="B6:K6"/>
    <mergeCell ref="B8:K8"/>
    <mergeCell ref="B10:K10"/>
    <mergeCell ref="B11:K11"/>
    <mergeCell ref="B23:K23"/>
    <mergeCell ref="B25:C25"/>
    <mergeCell ref="D25:F25"/>
    <mergeCell ref="B26:C26"/>
    <mergeCell ref="D26:F26"/>
    <mergeCell ref="B12:K12"/>
    <mergeCell ref="B13:K13"/>
    <mergeCell ref="B28:K28"/>
    <mergeCell ref="B32:C32"/>
    <mergeCell ref="D32:E32"/>
    <mergeCell ref="F32:G32"/>
    <mergeCell ref="J36:K36"/>
    <mergeCell ref="B29:K29"/>
    <mergeCell ref="B30:K30"/>
    <mergeCell ref="I81:K81"/>
    <mergeCell ref="B82:C82"/>
    <mergeCell ref="D82:E82"/>
    <mergeCell ref="F82:H82"/>
    <mergeCell ref="I82:K82"/>
    <mergeCell ref="J66:K66"/>
    <mergeCell ref="B76:K78"/>
    <mergeCell ref="B80:K80"/>
    <mergeCell ref="B81:C81"/>
    <mergeCell ref="D81:E81"/>
    <mergeCell ref="F81:H81"/>
    <mergeCell ref="H65:I65"/>
    <mergeCell ref="J65:K65"/>
    <mergeCell ref="H74:I74"/>
    <mergeCell ref="J74:K74"/>
    <mergeCell ref="B74:G74"/>
    <mergeCell ref="B75:G75"/>
    <mergeCell ref="B83:C83"/>
    <mergeCell ref="D83:E83"/>
    <mergeCell ref="F83:H83"/>
    <mergeCell ref="I83:K83"/>
    <mergeCell ref="H44:I44"/>
    <mergeCell ref="J44:K44"/>
    <mergeCell ref="B45:K47"/>
    <mergeCell ref="B49:G49"/>
    <mergeCell ref="H49:I49"/>
    <mergeCell ref="J49:K49"/>
    <mergeCell ref="B50:K52"/>
    <mergeCell ref="B54:G54"/>
    <mergeCell ref="H54:I54"/>
    <mergeCell ref="J54:K54"/>
    <mergeCell ref="B55:K57"/>
    <mergeCell ref="B59:G59"/>
    <mergeCell ref="H59:I59"/>
    <mergeCell ref="J59:K59"/>
    <mergeCell ref="B60:K62"/>
    <mergeCell ref="B64:K64"/>
    <mergeCell ref="B66:C66"/>
    <mergeCell ref="D66:E66"/>
    <mergeCell ref="F66:G66"/>
    <mergeCell ref="H66:I66"/>
  </mergeCells>
  <pageMargins left="0.7" right="0.7" top="0.75" bottom="0.75" header="0.3" footer="0.3"/>
  <pageSetup scale="57"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view="pageBreakPreview" zoomScaleNormal="100" zoomScaleSheetLayoutView="100" workbookViewId="0">
      <selection activeCell="F114" sqref="F114:H114"/>
    </sheetView>
  </sheetViews>
  <sheetFormatPr baseColWidth="10" defaultColWidth="11.44140625" defaultRowHeight="14.4" x14ac:dyDescent="0.3"/>
  <cols>
    <col min="1" max="1" width="2.5546875" customWidth="1"/>
    <col min="2" max="2" width="16.6640625" customWidth="1"/>
    <col min="3" max="3" width="21.88671875" customWidth="1"/>
    <col min="4" max="4" width="12.33203125" customWidth="1"/>
    <col min="5" max="5" width="11.109375" customWidth="1"/>
    <col min="6" max="6" width="17.109375" customWidth="1"/>
    <col min="7" max="7" width="6.6640625" customWidth="1"/>
    <col min="8" max="8" width="19" customWidth="1"/>
    <col min="9" max="9" width="6.6640625" customWidth="1"/>
    <col min="10" max="10" width="23.5546875" customWidth="1"/>
    <col min="11" max="11" width="14.33203125" customWidth="1"/>
    <col min="12" max="12" width="2.5546875" customWidth="1"/>
  </cols>
  <sheetData>
    <row r="1" spans="1:11" x14ac:dyDescent="0.3">
      <c r="A1" s="30"/>
      <c r="B1" s="30"/>
      <c r="C1" s="30"/>
      <c r="D1" s="30"/>
      <c r="E1" s="30"/>
      <c r="F1" s="30"/>
      <c r="G1" s="30"/>
      <c r="H1" s="30"/>
      <c r="I1" s="30"/>
      <c r="J1" s="30"/>
      <c r="K1" s="30"/>
    </row>
    <row r="2" spans="1:11" x14ac:dyDescent="0.3">
      <c r="A2" s="30"/>
      <c r="B2" s="78"/>
      <c r="C2" s="78"/>
      <c r="D2" s="78"/>
      <c r="E2" s="78"/>
      <c r="F2" s="30"/>
      <c r="G2" s="30"/>
      <c r="H2" s="30"/>
      <c r="I2" s="30"/>
      <c r="J2" s="30"/>
      <c r="K2" s="30"/>
    </row>
    <row r="3" spans="1:11" x14ac:dyDescent="0.3">
      <c r="A3" s="30"/>
      <c r="B3" s="78"/>
      <c r="C3" s="78"/>
      <c r="D3" s="78"/>
      <c r="E3" s="78"/>
      <c r="F3" s="30"/>
      <c r="G3" s="30"/>
      <c r="H3" s="30"/>
      <c r="I3" s="30"/>
      <c r="J3" s="30"/>
      <c r="K3" s="30"/>
    </row>
    <row r="4" spans="1:11" x14ac:dyDescent="0.3">
      <c r="A4" s="30"/>
      <c r="B4" s="78"/>
      <c r="C4" s="78"/>
      <c r="D4" s="78"/>
      <c r="E4" s="78"/>
      <c r="F4" s="30"/>
      <c r="G4" s="30"/>
      <c r="H4" s="30"/>
      <c r="I4" s="30"/>
      <c r="J4" s="30"/>
      <c r="K4" s="30"/>
    </row>
    <row r="5" spans="1:11" x14ac:dyDescent="0.3">
      <c r="A5" s="30"/>
      <c r="B5" s="30"/>
      <c r="C5" s="30"/>
      <c r="D5" s="78"/>
      <c r="E5" s="78"/>
      <c r="F5" s="30"/>
      <c r="G5" s="30"/>
      <c r="H5" s="30"/>
      <c r="I5" s="30"/>
      <c r="J5" s="30"/>
      <c r="K5" s="30"/>
    </row>
    <row r="6" spans="1:11" ht="18" x14ac:dyDescent="0.3">
      <c r="A6" s="30"/>
      <c r="B6" s="486" t="s">
        <v>0</v>
      </c>
      <c r="C6" s="486"/>
      <c r="D6" s="486"/>
      <c r="E6" s="486"/>
      <c r="F6" s="486"/>
      <c r="G6" s="486"/>
      <c r="H6" s="486"/>
      <c r="I6" s="486"/>
      <c r="J6" s="486"/>
      <c r="K6" s="486"/>
    </row>
    <row r="7" spans="1:11" x14ac:dyDescent="0.3">
      <c r="A7" s="30"/>
      <c r="B7" s="30"/>
      <c r="C7" s="30"/>
      <c r="D7" s="30"/>
      <c r="E7" s="30"/>
      <c r="F7" s="30"/>
      <c r="G7" s="30"/>
      <c r="H7" s="30"/>
      <c r="I7" s="30"/>
      <c r="J7" s="30"/>
      <c r="K7" s="30"/>
    </row>
    <row r="8" spans="1:11" x14ac:dyDescent="0.3">
      <c r="A8" s="30"/>
      <c r="B8" s="458" t="s">
        <v>1</v>
      </c>
      <c r="C8" s="459"/>
      <c r="D8" s="459"/>
      <c r="E8" s="459"/>
      <c r="F8" s="459"/>
      <c r="G8" s="459"/>
      <c r="H8" s="459"/>
      <c r="I8" s="459"/>
      <c r="J8" s="459"/>
      <c r="K8" s="460"/>
    </row>
    <row r="9" spans="1:11" x14ac:dyDescent="0.3">
      <c r="A9" s="30"/>
      <c r="B9" s="66" t="s">
        <v>2</v>
      </c>
      <c r="C9" s="67"/>
      <c r="D9" s="67"/>
      <c r="E9" s="66" t="s">
        <v>88</v>
      </c>
      <c r="F9" s="68"/>
      <c r="G9" s="67" t="s">
        <v>4</v>
      </c>
      <c r="H9" s="67"/>
      <c r="I9" s="67"/>
      <c r="J9" s="66" t="s">
        <v>89</v>
      </c>
      <c r="K9" s="68"/>
    </row>
    <row r="10" spans="1:11" x14ac:dyDescent="0.3">
      <c r="A10" s="30"/>
      <c r="B10" s="66" t="s">
        <v>90</v>
      </c>
      <c r="C10" s="67"/>
      <c r="D10" s="67"/>
      <c r="E10" s="67"/>
      <c r="F10" s="67"/>
      <c r="G10" s="67"/>
      <c r="H10" s="67"/>
      <c r="I10" s="67"/>
      <c r="J10" s="67"/>
      <c r="K10" s="68"/>
    </row>
    <row r="11" spans="1:11" x14ac:dyDescent="0.3">
      <c r="A11" s="30"/>
      <c r="B11" s="66" t="s">
        <v>7</v>
      </c>
      <c r="C11" s="67"/>
      <c r="D11" s="67"/>
      <c r="E11" s="67"/>
      <c r="F11" s="67"/>
      <c r="G11" s="67"/>
      <c r="H11" s="67"/>
      <c r="I11" s="67"/>
      <c r="J11" s="67"/>
      <c r="K11" s="68"/>
    </row>
    <row r="12" spans="1:11" x14ac:dyDescent="0.3">
      <c r="A12" s="30"/>
      <c r="B12" s="66" t="s">
        <v>91</v>
      </c>
      <c r="C12" s="67"/>
      <c r="D12" s="67"/>
      <c r="E12" s="67"/>
      <c r="F12" s="67"/>
      <c r="G12" s="67"/>
      <c r="H12" s="67"/>
      <c r="I12" s="67"/>
      <c r="J12" s="67"/>
      <c r="K12" s="68"/>
    </row>
    <row r="13" spans="1:11" x14ac:dyDescent="0.3">
      <c r="A13" s="30"/>
      <c r="B13" s="66" t="s">
        <v>9</v>
      </c>
      <c r="C13" s="67"/>
      <c r="D13" s="67"/>
      <c r="E13" s="67"/>
      <c r="F13" s="67"/>
      <c r="G13" s="67"/>
      <c r="H13" s="67"/>
      <c r="I13" s="67"/>
      <c r="J13" s="67"/>
      <c r="K13" s="68"/>
    </row>
    <row r="14" spans="1:11" x14ac:dyDescent="0.3">
      <c r="A14" s="30"/>
      <c r="B14" s="30"/>
      <c r="C14" s="30"/>
      <c r="D14" s="30"/>
      <c r="E14" s="30"/>
      <c r="F14" s="30"/>
      <c r="G14" s="30"/>
      <c r="H14" s="30"/>
      <c r="I14" s="30"/>
      <c r="J14" s="30"/>
      <c r="K14" s="30"/>
    </row>
    <row r="15" spans="1:11" x14ac:dyDescent="0.3">
      <c r="A15" s="30"/>
      <c r="B15" s="458" t="s">
        <v>10</v>
      </c>
      <c r="C15" s="459"/>
      <c r="D15" s="459"/>
      <c r="E15" s="459"/>
      <c r="F15" s="459"/>
      <c r="G15" s="459"/>
      <c r="H15" s="459"/>
      <c r="I15" s="459"/>
      <c r="J15" s="459"/>
      <c r="K15" s="460"/>
    </row>
    <row r="16" spans="1:11" x14ac:dyDescent="0.3">
      <c r="A16" s="30"/>
      <c r="B16" s="487" t="s">
        <v>11</v>
      </c>
      <c r="C16" s="488"/>
      <c r="D16" s="489"/>
      <c r="E16" s="488" t="s">
        <v>12</v>
      </c>
      <c r="F16" s="488"/>
      <c r="G16" s="488"/>
      <c r="H16" s="489"/>
      <c r="I16" s="488" t="s">
        <v>13</v>
      </c>
      <c r="J16" s="488"/>
      <c r="K16" s="489"/>
    </row>
    <row r="17" spans="1:11" x14ac:dyDescent="0.3">
      <c r="A17" s="30"/>
      <c r="B17" s="88">
        <v>0.95</v>
      </c>
      <c r="C17" s="39"/>
      <c r="D17" s="37"/>
      <c r="E17" s="38">
        <v>0.28420000000000001</v>
      </c>
      <c r="F17" s="39"/>
      <c r="G17" s="39"/>
      <c r="H17" s="37"/>
      <c r="I17" s="38">
        <v>0.317</v>
      </c>
      <c r="J17" s="39"/>
      <c r="K17" s="37"/>
    </row>
    <row r="18" spans="1:11" x14ac:dyDescent="0.3">
      <c r="A18" s="30"/>
      <c r="B18" s="30"/>
      <c r="C18" s="30"/>
      <c r="D18" s="30"/>
      <c r="E18" s="30"/>
      <c r="F18" s="30"/>
      <c r="G18" s="30"/>
      <c r="H18" s="30"/>
      <c r="I18" s="30"/>
      <c r="J18" s="30"/>
      <c r="K18" s="30"/>
    </row>
    <row r="19" spans="1:11" x14ac:dyDescent="0.3">
      <c r="A19" s="30"/>
      <c r="B19" s="458" t="s">
        <v>14</v>
      </c>
      <c r="C19" s="459"/>
      <c r="D19" s="459"/>
      <c r="E19" s="459"/>
      <c r="F19" s="459"/>
      <c r="G19" s="459"/>
      <c r="H19" s="459"/>
      <c r="I19" s="459"/>
      <c r="J19" s="459"/>
      <c r="K19" s="460"/>
    </row>
    <row r="20" spans="1:11" ht="24" x14ac:dyDescent="0.3">
      <c r="A20" s="30"/>
      <c r="B20" s="453" t="s">
        <v>15</v>
      </c>
      <c r="C20" s="454"/>
      <c r="D20" s="455" t="s">
        <v>16</v>
      </c>
      <c r="E20" s="455"/>
      <c r="F20" s="454"/>
      <c r="G20" s="456" t="s">
        <v>17</v>
      </c>
      <c r="H20" s="456" t="s">
        <v>18</v>
      </c>
      <c r="I20" s="456" t="s">
        <v>19</v>
      </c>
      <c r="J20" s="456" t="s">
        <v>20</v>
      </c>
      <c r="K20" s="456" t="s">
        <v>21</v>
      </c>
    </row>
    <row r="21" spans="1:11" x14ac:dyDescent="0.3">
      <c r="A21" s="30"/>
      <c r="B21" s="53" t="s">
        <v>92</v>
      </c>
      <c r="C21" s="55"/>
      <c r="D21" s="54" t="s">
        <v>93</v>
      </c>
      <c r="E21" s="54"/>
      <c r="F21" s="55"/>
      <c r="G21" s="490">
        <v>0.71</v>
      </c>
      <c r="H21" s="19" t="s">
        <v>94</v>
      </c>
      <c r="I21" s="490">
        <v>0.4</v>
      </c>
      <c r="J21" s="19" t="s">
        <v>95</v>
      </c>
      <c r="K21" s="490">
        <v>0.4</v>
      </c>
    </row>
    <row r="22" spans="1:11" x14ac:dyDescent="0.3">
      <c r="A22" s="30"/>
      <c r="B22" s="20"/>
      <c r="C22" s="20"/>
      <c r="D22" s="20"/>
      <c r="E22" s="20"/>
      <c r="F22" s="20"/>
      <c r="G22" s="20"/>
      <c r="H22" s="20"/>
      <c r="I22" s="20"/>
      <c r="J22" s="20"/>
      <c r="K22" s="20"/>
    </row>
    <row r="23" spans="1:11" x14ac:dyDescent="0.3">
      <c r="A23" s="30"/>
      <c r="B23" s="458" t="s">
        <v>25</v>
      </c>
      <c r="C23" s="459"/>
      <c r="D23" s="459"/>
      <c r="E23" s="459"/>
      <c r="F23" s="459"/>
      <c r="G23" s="459"/>
      <c r="H23" s="459"/>
      <c r="I23" s="459"/>
      <c r="J23" s="459"/>
      <c r="K23" s="460"/>
    </row>
    <row r="24" spans="1:11" x14ac:dyDescent="0.3">
      <c r="A24" s="30"/>
      <c r="B24" s="66" t="s">
        <v>26</v>
      </c>
      <c r="C24" s="67"/>
      <c r="D24" s="67"/>
      <c r="E24" s="67"/>
      <c r="F24" s="67"/>
      <c r="G24" s="67"/>
      <c r="H24" s="67"/>
      <c r="I24" s="67"/>
      <c r="J24" s="67"/>
      <c r="K24" s="68"/>
    </row>
    <row r="25" spans="1:11" ht="24" x14ac:dyDescent="0.3">
      <c r="A25" s="30"/>
      <c r="B25" s="453" t="s">
        <v>15</v>
      </c>
      <c r="C25" s="454"/>
      <c r="D25" s="455" t="s">
        <v>16</v>
      </c>
      <c r="E25" s="455"/>
      <c r="F25" s="454"/>
      <c r="G25" s="456" t="s">
        <v>17</v>
      </c>
      <c r="H25" s="456" t="s">
        <v>18</v>
      </c>
      <c r="I25" s="456" t="s">
        <v>19</v>
      </c>
      <c r="J25" s="456" t="s">
        <v>20</v>
      </c>
      <c r="K25" s="456" t="s">
        <v>21</v>
      </c>
    </row>
    <row r="26" spans="1:11" x14ac:dyDescent="0.3">
      <c r="A26" s="30"/>
      <c r="B26" s="53" t="s">
        <v>96</v>
      </c>
      <c r="C26" s="55"/>
      <c r="D26" s="54" t="s">
        <v>28</v>
      </c>
      <c r="E26" s="54"/>
      <c r="F26" s="55"/>
      <c r="G26" s="19" t="s">
        <v>30</v>
      </c>
      <c r="H26" s="19" t="s">
        <v>29</v>
      </c>
      <c r="I26" s="19" t="s">
        <v>30</v>
      </c>
      <c r="J26" s="19" t="s">
        <v>29</v>
      </c>
      <c r="K26" s="19" t="s">
        <v>30</v>
      </c>
    </row>
    <row r="27" spans="1:11" x14ac:dyDescent="0.3">
      <c r="A27" s="30"/>
      <c r="B27" s="20"/>
      <c r="C27" s="20"/>
      <c r="D27" s="20"/>
      <c r="E27" s="20"/>
      <c r="F27" s="20"/>
      <c r="G27" s="20"/>
      <c r="H27" s="20"/>
      <c r="I27" s="20"/>
      <c r="J27" s="20"/>
      <c r="K27" s="20"/>
    </row>
    <row r="28" spans="1:11" x14ac:dyDescent="0.3">
      <c r="A28" s="30"/>
      <c r="B28" s="458" t="s">
        <v>31</v>
      </c>
      <c r="C28" s="459"/>
      <c r="D28" s="459"/>
      <c r="E28" s="459"/>
      <c r="F28" s="459"/>
      <c r="G28" s="459"/>
      <c r="H28" s="459"/>
      <c r="I28" s="459"/>
      <c r="J28" s="459"/>
      <c r="K28" s="460"/>
    </row>
    <row r="29" spans="1:11" x14ac:dyDescent="0.3">
      <c r="A29" s="30"/>
      <c r="B29" s="66" t="s">
        <v>97</v>
      </c>
      <c r="C29" s="67"/>
      <c r="D29" s="67"/>
      <c r="E29" s="67"/>
      <c r="F29" s="67"/>
      <c r="G29" s="67"/>
      <c r="H29" s="67"/>
      <c r="I29" s="67"/>
      <c r="J29" s="67"/>
      <c r="K29" s="68"/>
    </row>
    <row r="30" spans="1:11" x14ac:dyDescent="0.3">
      <c r="A30" s="30"/>
      <c r="B30" s="66" t="s">
        <v>98</v>
      </c>
      <c r="C30" s="67"/>
      <c r="D30" s="67"/>
      <c r="E30" s="67"/>
      <c r="F30" s="67"/>
      <c r="G30" s="67"/>
      <c r="H30" s="67"/>
      <c r="I30" s="67"/>
      <c r="J30" s="67"/>
      <c r="K30" s="68"/>
    </row>
    <row r="31" spans="1:11" x14ac:dyDescent="0.3">
      <c r="A31" s="30"/>
      <c r="B31" s="458" t="s">
        <v>34</v>
      </c>
      <c r="C31" s="460"/>
      <c r="D31" s="463" t="s">
        <v>35</v>
      </c>
      <c r="E31" s="464"/>
      <c r="F31" s="463" t="s">
        <v>36</v>
      </c>
      <c r="G31" s="464"/>
      <c r="H31" s="463" t="s">
        <v>37</v>
      </c>
      <c r="I31" s="464"/>
      <c r="J31" s="463" t="s">
        <v>38</v>
      </c>
      <c r="K31" s="464"/>
    </row>
    <row r="32" spans="1:11" ht="39" customHeight="1" x14ac:dyDescent="0.3">
      <c r="A32" s="30"/>
      <c r="B32" s="491" t="s">
        <v>99</v>
      </c>
      <c r="C32" s="492"/>
      <c r="D32" s="72">
        <v>4</v>
      </c>
      <c r="E32" s="73"/>
      <c r="F32" s="72">
        <v>0.34</v>
      </c>
      <c r="G32" s="73"/>
      <c r="H32" s="470" t="s">
        <v>100</v>
      </c>
      <c r="I32" s="471"/>
      <c r="J32" s="468" t="s">
        <v>101</v>
      </c>
      <c r="K32" s="469"/>
    </row>
    <row r="33" spans="1:11" ht="35.25" customHeight="1" x14ac:dyDescent="0.3">
      <c r="A33" s="30"/>
      <c r="B33" s="44" t="s">
        <v>102</v>
      </c>
      <c r="C33" s="45"/>
      <c r="D33" s="45"/>
      <c r="E33" s="45"/>
      <c r="F33" s="45"/>
      <c r="G33" s="45"/>
      <c r="H33" s="45"/>
      <c r="I33" s="45"/>
      <c r="J33" s="45"/>
      <c r="K33" s="46"/>
    </row>
    <row r="34" spans="1:11" ht="26.25" customHeight="1" x14ac:dyDescent="0.3">
      <c r="A34" s="30"/>
      <c r="B34" s="47"/>
      <c r="C34" s="48"/>
      <c r="D34" s="48"/>
      <c r="E34" s="48"/>
      <c r="F34" s="48"/>
      <c r="G34" s="48"/>
      <c r="H34" s="48"/>
      <c r="I34" s="48"/>
      <c r="J34" s="48"/>
      <c r="K34" s="49"/>
    </row>
    <row r="35" spans="1:11" ht="8.4" customHeight="1" x14ac:dyDescent="0.3">
      <c r="A35" s="30"/>
      <c r="B35" s="50"/>
      <c r="C35" s="51"/>
      <c r="D35" s="51"/>
      <c r="E35" s="51"/>
      <c r="F35" s="51"/>
      <c r="G35" s="51"/>
      <c r="H35" s="51"/>
      <c r="I35" s="51"/>
      <c r="J35" s="51"/>
      <c r="K35" s="52"/>
    </row>
    <row r="36" spans="1:11" x14ac:dyDescent="0.3">
      <c r="A36" s="30"/>
      <c r="B36" s="458" t="s">
        <v>43</v>
      </c>
      <c r="C36" s="459"/>
      <c r="D36" s="459"/>
      <c r="E36" s="459"/>
      <c r="F36" s="459"/>
      <c r="G36" s="460"/>
      <c r="H36" s="463" t="s">
        <v>37</v>
      </c>
      <c r="I36" s="464"/>
      <c r="J36" s="463" t="s">
        <v>38</v>
      </c>
      <c r="K36" s="464"/>
    </row>
    <row r="37" spans="1:11" ht="26.4" customHeight="1" x14ac:dyDescent="0.3">
      <c r="A37" s="30"/>
      <c r="B37" s="465" t="s">
        <v>103</v>
      </c>
      <c r="C37" s="466"/>
      <c r="D37" s="466"/>
      <c r="E37" s="466"/>
      <c r="F37" s="466"/>
      <c r="G37" s="467"/>
      <c r="H37" s="468" t="s">
        <v>104</v>
      </c>
      <c r="I37" s="469"/>
      <c r="J37" s="468" t="s">
        <v>101</v>
      </c>
      <c r="K37" s="469"/>
    </row>
    <row r="38" spans="1:11" x14ac:dyDescent="0.3">
      <c r="A38" s="30"/>
      <c r="B38" s="44" t="s">
        <v>105</v>
      </c>
      <c r="C38" s="45"/>
      <c r="D38" s="45"/>
      <c r="E38" s="45"/>
      <c r="F38" s="45"/>
      <c r="G38" s="45"/>
      <c r="H38" s="45"/>
      <c r="I38" s="45"/>
      <c r="J38" s="45"/>
      <c r="K38" s="46"/>
    </row>
    <row r="39" spans="1:11" ht="38.25" customHeight="1" x14ac:dyDescent="0.3">
      <c r="A39" s="30"/>
      <c r="B39" s="47"/>
      <c r="C39" s="48"/>
      <c r="D39" s="48"/>
      <c r="E39" s="48"/>
      <c r="F39" s="48"/>
      <c r="G39" s="48"/>
      <c r="H39" s="48"/>
      <c r="I39" s="48"/>
      <c r="J39" s="48"/>
      <c r="K39" s="49"/>
    </row>
    <row r="40" spans="1:11" x14ac:dyDescent="0.3">
      <c r="A40" s="30"/>
      <c r="B40" s="458" t="s">
        <v>43</v>
      </c>
      <c r="C40" s="459"/>
      <c r="D40" s="459"/>
      <c r="E40" s="459"/>
      <c r="F40" s="459"/>
      <c r="G40" s="460"/>
      <c r="H40" s="463" t="s">
        <v>37</v>
      </c>
      <c r="I40" s="463"/>
      <c r="J40" s="493" t="s">
        <v>38</v>
      </c>
      <c r="K40" s="464"/>
    </row>
    <row r="41" spans="1:11" ht="30.75" customHeight="1" x14ac:dyDescent="0.3">
      <c r="A41" s="30"/>
      <c r="B41" s="53" t="s">
        <v>106</v>
      </c>
      <c r="C41" s="54"/>
      <c r="D41" s="54"/>
      <c r="E41" s="54"/>
      <c r="F41" s="54"/>
      <c r="G41" s="55"/>
      <c r="H41" s="472" t="s">
        <v>107</v>
      </c>
      <c r="I41" s="472"/>
      <c r="J41" s="473" t="s">
        <v>108</v>
      </c>
      <c r="K41" s="494"/>
    </row>
    <row r="42" spans="1:11" ht="28.5" customHeight="1" x14ac:dyDescent="0.3">
      <c r="A42" s="30"/>
      <c r="B42" s="44" t="s">
        <v>109</v>
      </c>
      <c r="C42" s="45"/>
      <c r="D42" s="45"/>
      <c r="E42" s="45"/>
      <c r="F42" s="45"/>
      <c r="G42" s="45"/>
      <c r="H42" s="45"/>
      <c r="I42" s="45"/>
      <c r="J42" s="45"/>
      <c r="K42" s="46"/>
    </row>
    <row r="43" spans="1:11" ht="36.75" customHeight="1" x14ac:dyDescent="0.3">
      <c r="A43" s="30"/>
      <c r="B43" s="47"/>
      <c r="C43" s="48"/>
      <c r="D43" s="48"/>
      <c r="E43" s="48"/>
      <c r="F43" s="48"/>
      <c r="G43" s="48"/>
      <c r="H43" s="48"/>
      <c r="I43" s="48"/>
      <c r="J43" s="48"/>
      <c r="K43" s="49"/>
    </row>
    <row r="44" spans="1:11" x14ac:dyDescent="0.3">
      <c r="A44" s="30"/>
      <c r="B44" s="66" t="s">
        <v>110</v>
      </c>
      <c r="C44" s="67"/>
      <c r="D44" s="67"/>
      <c r="E44" s="67"/>
      <c r="F44" s="67"/>
      <c r="G44" s="67"/>
      <c r="H44" s="67"/>
      <c r="I44" s="67"/>
      <c r="J44" s="67"/>
      <c r="K44" s="68"/>
    </row>
    <row r="45" spans="1:11" x14ac:dyDescent="0.3">
      <c r="A45" s="30"/>
      <c r="B45" s="66" t="s">
        <v>111</v>
      </c>
      <c r="C45" s="67"/>
      <c r="D45" s="67"/>
      <c r="E45" s="67"/>
      <c r="F45" s="67"/>
      <c r="G45" s="67"/>
      <c r="H45" s="67"/>
      <c r="I45" s="67"/>
      <c r="J45" s="67"/>
      <c r="K45" s="68"/>
    </row>
    <row r="46" spans="1:11" x14ac:dyDescent="0.3">
      <c r="A46" s="30"/>
      <c r="B46" s="458" t="s">
        <v>34</v>
      </c>
      <c r="C46" s="460"/>
      <c r="D46" s="463" t="s">
        <v>35</v>
      </c>
      <c r="E46" s="464"/>
      <c r="F46" s="463" t="s">
        <v>48</v>
      </c>
      <c r="G46" s="464"/>
      <c r="H46" s="463" t="s">
        <v>37</v>
      </c>
      <c r="I46" s="464"/>
      <c r="J46" s="463" t="s">
        <v>38</v>
      </c>
      <c r="K46" s="464"/>
    </row>
    <row r="47" spans="1:11" ht="30" customHeight="1" x14ac:dyDescent="0.3">
      <c r="A47" s="30"/>
      <c r="B47" s="40" t="s">
        <v>112</v>
      </c>
      <c r="C47" s="41"/>
      <c r="D47" s="42">
        <v>1</v>
      </c>
      <c r="E47" s="43"/>
      <c r="F47" s="42">
        <v>1</v>
      </c>
      <c r="G47" s="43"/>
      <c r="H47" s="468" t="s">
        <v>113</v>
      </c>
      <c r="I47" s="469"/>
      <c r="J47" s="468" t="s">
        <v>114</v>
      </c>
      <c r="K47" s="469"/>
    </row>
    <row r="48" spans="1:11" x14ac:dyDescent="0.3">
      <c r="A48" s="30"/>
      <c r="B48" s="44" t="s">
        <v>115</v>
      </c>
      <c r="C48" s="45"/>
      <c r="D48" s="45"/>
      <c r="E48" s="45"/>
      <c r="F48" s="45"/>
      <c r="G48" s="45"/>
      <c r="H48" s="45"/>
      <c r="I48" s="45"/>
      <c r="J48" s="45"/>
      <c r="K48" s="46"/>
    </row>
    <row r="49" spans="1:11" ht="20.25" customHeight="1" x14ac:dyDescent="0.3">
      <c r="A49" s="30"/>
      <c r="B49" s="47"/>
      <c r="C49" s="48"/>
      <c r="D49" s="48"/>
      <c r="E49" s="48"/>
      <c r="F49" s="48"/>
      <c r="G49" s="48"/>
      <c r="H49" s="48"/>
      <c r="I49" s="48"/>
      <c r="J49" s="48"/>
      <c r="K49" s="49"/>
    </row>
    <row r="50" spans="1:11" ht="43.5" customHeight="1" x14ac:dyDescent="0.3">
      <c r="A50" s="30"/>
      <c r="B50" s="50"/>
      <c r="C50" s="51"/>
      <c r="D50" s="51"/>
      <c r="E50" s="51"/>
      <c r="F50" s="51"/>
      <c r="G50" s="51"/>
      <c r="H50" s="51"/>
      <c r="I50" s="51"/>
      <c r="J50" s="51"/>
      <c r="K50" s="52"/>
    </row>
    <row r="51" spans="1:11" x14ac:dyDescent="0.3">
      <c r="A51" s="30"/>
      <c r="B51" s="458" t="s">
        <v>34</v>
      </c>
      <c r="C51" s="460"/>
      <c r="D51" s="463" t="s">
        <v>35</v>
      </c>
      <c r="E51" s="464"/>
      <c r="F51" s="463" t="s">
        <v>48</v>
      </c>
      <c r="G51" s="464"/>
      <c r="H51" s="463" t="s">
        <v>37</v>
      </c>
      <c r="I51" s="464"/>
      <c r="J51" s="463" t="s">
        <v>38</v>
      </c>
      <c r="K51" s="464"/>
    </row>
    <row r="52" spans="1:11" x14ac:dyDescent="0.3">
      <c r="A52" s="30"/>
      <c r="B52" s="40" t="s">
        <v>116</v>
      </c>
      <c r="C52" s="41"/>
      <c r="D52" s="42">
        <v>10</v>
      </c>
      <c r="E52" s="43"/>
      <c r="F52" s="42">
        <v>10</v>
      </c>
      <c r="G52" s="43"/>
      <c r="H52" s="468" t="s">
        <v>108</v>
      </c>
      <c r="I52" s="469"/>
      <c r="J52" s="468" t="s">
        <v>108</v>
      </c>
      <c r="K52" s="469"/>
    </row>
    <row r="53" spans="1:11" x14ac:dyDescent="0.3">
      <c r="A53" s="30"/>
      <c r="B53" s="44" t="s">
        <v>117</v>
      </c>
      <c r="C53" s="45"/>
      <c r="D53" s="45"/>
      <c r="E53" s="45"/>
      <c r="F53" s="45"/>
      <c r="G53" s="45"/>
      <c r="H53" s="45"/>
      <c r="I53" s="45"/>
      <c r="J53" s="45"/>
      <c r="K53" s="46"/>
    </row>
    <row r="54" spans="1:11" x14ac:dyDescent="0.3">
      <c r="A54" s="30"/>
      <c r="B54" s="47"/>
      <c r="C54" s="48"/>
      <c r="D54" s="48"/>
      <c r="E54" s="48"/>
      <c r="F54" s="48"/>
      <c r="G54" s="48"/>
      <c r="H54" s="48"/>
      <c r="I54" s="48"/>
      <c r="J54" s="48"/>
      <c r="K54" s="49"/>
    </row>
    <row r="55" spans="1:11" ht="6.75" customHeight="1" x14ac:dyDescent="0.3">
      <c r="A55" s="30"/>
      <c r="B55" s="50"/>
      <c r="C55" s="51"/>
      <c r="D55" s="51"/>
      <c r="E55" s="51"/>
      <c r="F55" s="51"/>
      <c r="G55" s="51"/>
      <c r="H55" s="51"/>
      <c r="I55" s="51"/>
      <c r="J55" s="51"/>
      <c r="K55" s="52"/>
    </row>
    <row r="56" spans="1:11" x14ac:dyDescent="0.3">
      <c r="A56" s="30"/>
      <c r="B56" s="447" t="s">
        <v>34</v>
      </c>
      <c r="C56" s="449"/>
      <c r="D56" s="461" t="s">
        <v>35</v>
      </c>
      <c r="E56" s="462"/>
      <c r="F56" s="461" t="s">
        <v>48</v>
      </c>
      <c r="G56" s="462"/>
      <c r="H56" s="461" t="s">
        <v>37</v>
      </c>
      <c r="I56" s="462"/>
      <c r="J56" s="461" t="s">
        <v>38</v>
      </c>
      <c r="K56" s="462"/>
    </row>
    <row r="57" spans="1:11" x14ac:dyDescent="0.3">
      <c r="A57" s="30"/>
      <c r="B57" s="85" t="s">
        <v>118</v>
      </c>
      <c r="C57" s="76"/>
      <c r="D57" s="86">
        <v>1</v>
      </c>
      <c r="E57" s="87"/>
      <c r="F57" s="86">
        <v>0</v>
      </c>
      <c r="G57" s="87"/>
      <c r="H57" s="86" t="s">
        <v>108</v>
      </c>
      <c r="I57" s="87"/>
      <c r="J57" s="79" t="s">
        <v>108</v>
      </c>
      <c r="K57" s="80"/>
    </row>
    <row r="58" spans="1:11" x14ac:dyDescent="0.3">
      <c r="A58" s="30"/>
      <c r="B58" s="44" t="s">
        <v>119</v>
      </c>
      <c r="C58" s="45"/>
      <c r="D58" s="45"/>
      <c r="E58" s="45"/>
      <c r="F58" s="45"/>
      <c r="G58" s="45"/>
      <c r="H58" s="45"/>
      <c r="I58" s="45"/>
      <c r="J58" s="45"/>
      <c r="K58" s="46"/>
    </row>
    <row r="59" spans="1:11" x14ac:dyDescent="0.3">
      <c r="A59" s="30"/>
      <c r="B59" s="47"/>
      <c r="C59" s="48"/>
      <c r="D59" s="48"/>
      <c r="E59" s="48"/>
      <c r="F59" s="48"/>
      <c r="G59" s="48"/>
      <c r="H59" s="48"/>
      <c r="I59" s="48"/>
      <c r="J59" s="48"/>
      <c r="K59" s="49"/>
    </row>
    <row r="60" spans="1:11" x14ac:dyDescent="0.3">
      <c r="A60" s="30"/>
      <c r="B60" s="50"/>
      <c r="C60" s="51"/>
      <c r="D60" s="51"/>
      <c r="E60" s="51"/>
      <c r="F60" s="51"/>
      <c r="G60" s="51"/>
      <c r="H60" s="51"/>
      <c r="I60" s="51"/>
      <c r="J60" s="51"/>
      <c r="K60" s="52"/>
    </row>
    <row r="61" spans="1:11" ht="14.4" customHeight="1" x14ac:dyDescent="0.3">
      <c r="A61" s="30"/>
      <c r="B61" s="447" t="s">
        <v>34</v>
      </c>
      <c r="C61" s="449"/>
      <c r="D61" s="461" t="s">
        <v>35</v>
      </c>
      <c r="E61" s="462"/>
      <c r="F61" s="461" t="s">
        <v>48</v>
      </c>
      <c r="G61" s="462"/>
      <c r="H61" s="461" t="s">
        <v>37</v>
      </c>
      <c r="I61" s="462"/>
      <c r="J61" s="461" t="s">
        <v>38</v>
      </c>
      <c r="K61" s="462"/>
    </row>
    <row r="62" spans="1:11" ht="14.4" customHeight="1" x14ac:dyDescent="0.3">
      <c r="A62" s="30"/>
      <c r="B62" s="85" t="s">
        <v>120</v>
      </c>
      <c r="C62" s="76"/>
      <c r="D62" s="86">
        <v>50</v>
      </c>
      <c r="E62" s="87"/>
      <c r="F62" s="86">
        <v>0</v>
      </c>
      <c r="G62" s="87"/>
      <c r="H62" s="86" t="s">
        <v>108</v>
      </c>
      <c r="I62" s="87"/>
      <c r="J62" s="79" t="s">
        <v>108</v>
      </c>
      <c r="K62" s="80"/>
    </row>
    <row r="63" spans="1:11" x14ac:dyDescent="0.3">
      <c r="A63" s="30"/>
      <c r="B63" s="44" t="s">
        <v>121</v>
      </c>
      <c r="C63" s="45"/>
      <c r="D63" s="45"/>
      <c r="E63" s="45"/>
      <c r="F63" s="45"/>
      <c r="G63" s="45"/>
      <c r="H63" s="45"/>
      <c r="I63" s="45"/>
      <c r="J63" s="45"/>
      <c r="K63" s="46"/>
    </row>
    <row r="64" spans="1:11" x14ac:dyDescent="0.3">
      <c r="A64" s="30"/>
      <c r="B64" s="47"/>
      <c r="C64" s="48"/>
      <c r="D64" s="48"/>
      <c r="E64" s="48"/>
      <c r="F64" s="48"/>
      <c r="G64" s="48"/>
      <c r="H64" s="48"/>
      <c r="I64" s="48"/>
      <c r="J64" s="48"/>
      <c r="K64" s="49"/>
    </row>
    <row r="65" spans="1:11" x14ac:dyDescent="0.3">
      <c r="A65" s="30"/>
      <c r="B65" s="50"/>
      <c r="C65" s="51"/>
      <c r="D65" s="51"/>
      <c r="E65" s="51"/>
      <c r="F65" s="51"/>
      <c r="G65" s="51"/>
      <c r="H65" s="51"/>
      <c r="I65" s="51"/>
      <c r="J65" s="51"/>
      <c r="K65" s="52"/>
    </row>
    <row r="66" spans="1:11" x14ac:dyDescent="0.3">
      <c r="A66" s="30"/>
      <c r="B66" s="447" t="s">
        <v>43</v>
      </c>
      <c r="C66" s="448"/>
      <c r="D66" s="448"/>
      <c r="E66" s="448"/>
      <c r="F66" s="448"/>
      <c r="G66" s="449"/>
      <c r="H66" s="461" t="s">
        <v>37</v>
      </c>
      <c r="I66" s="462"/>
      <c r="J66" s="461" t="s">
        <v>38</v>
      </c>
      <c r="K66" s="462"/>
    </row>
    <row r="67" spans="1:11" x14ac:dyDescent="0.3">
      <c r="A67" s="30"/>
      <c r="B67" s="465" t="s">
        <v>122</v>
      </c>
      <c r="C67" s="466"/>
      <c r="D67" s="466"/>
      <c r="E67" s="466"/>
      <c r="F67" s="466"/>
      <c r="G67" s="467"/>
      <c r="H67" s="472" t="s">
        <v>123</v>
      </c>
      <c r="I67" s="472"/>
      <c r="J67" s="473" t="s">
        <v>124</v>
      </c>
      <c r="K67" s="469"/>
    </row>
    <row r="68" spans="1:11" ht="25.5" customHeight="1" x14ac:dyDescent="0.3">
      <c r="A68" s="30"/>
      <c r="B68" s="44" t="s">
        <v>125</v>
      </c>
      <c r="C68" s="45"/>
      <c r="D68" s="45"/>
      <c r="E68" s="45"/>
      <c r="F68" s="45"/>
      <c r="G68" s="45"/>
      <c r="H68" s="45"/>
      <c r="I68" s="45"/>
      <c r="J68" s="45"/>
      <c r="K68" s="46"/>
    </row>
    <row r="69" spans="1:11" ht="30.75" customHeight="1" thickBot="1" x14ac:dyDescent="0.35">
      <c r="A69" s="30"/>
      <c r="B69" s="47"/>
      <c r="C69" s="48"/>
      <c r="D69" s="48"/>
      <c r="E69" s="48"/>
      <c r="F69" s="48"/>
      <c r="G69" s="48"/>
      <c r="H69" s="48"/>
      <c r="I69" s="48"/>
      <c r="J69" s="48"/>
      <c r="K69" s="49"/>
    </row>
    <row r="70" spans="1:11" ht="15" thickBot="1" x14ac:dyDescent="0.35">
      <c r="A70" s="30"/>
      <c r="B70" s="447" t="s">
        <v>43</v>
      </c>
      <c r="C70" s="448"/>
      <c r="D70" s="448"/>
      <c r="E70" s="448"/>
      <c r="F70" s="448"/>
      <c r="G70" s="449"/>
      <c r="H70" s="461" t="s">
        <v>37</v>
      </c>
      <c r="I70" s="462"/>
      <c r="J70" s="461" t="s">
        <v>38</v>
      </c>
      <c r="K70" s="462"/>
    </row>
    <row r="71" spans="1:11" ht="14.4" customHeight="1" thickBot="1" x14ac:dyDescent="0.35">
      <c r="A71" s="30"/>
      <c r="B71" s="465" t="s">
        <v>126</v>
      </c>
      <c r="C71" s="466"/>
      <c r="D71" s="466"/>
      <c r="E71" s="466"/>
      <c r="F71" s="466"/>
      <c r="G71" s="467"/>
      <c r="H71" s="472" t="s">
        <v>127</v>
      </c>
      <c r="I71" s="472"/>
      <c r="J71" s="473" t="s">
        <v>128</v>
      </c>
      <c r="K71" s="469"/>
    </row>
    <row r="72" spans="1:11" ht="28.5" customHeight="1" x14ac:dyDescent="0.3">
      <c r="A72" s="30"/>
      <c r="B72" s="44" t="s">
        <v>129</v>
      </c>
      <c r="C72" s="45"/>
      <c r="D72" s="45"/>
      <c r="E72" s="45"/>
      <c r="F72" s="45"/>
      <c r="G72" s="45"/>
      <c r="H72" s="45"/>
      <c r="I72" s="45"/>
      <c r="J72" s="45"/>
      <c r="K72" s="46"/>
    </row>
    <row r="73" spans="1:11" ht="33.75" customHeight="1" thickBot="1" x14ac:dyDescent="0.35">
      <c r="A73" s="30"/>
      <c r="B73" s="47"/>
      <c r="C73" s="48"/>
      <c r="D73" s="48"/>
      <c r="E73" s="48"/>
      <c r="F73" s="48"/>
      <c r="G73" s="48"/>
      <c r="H73" s="48"/>
      <c r="I73" s="48"/>
      <c r="J73" s="48"/>
      <c r="K73" s="49"/>
    </row>
    <row r="74" spans="1:11" ht="15" thickBot="1" x14ac:dyDescent="0.35">
      <c r="A74" s="30"/>
      <c r="B74" s="447" t="s">
        <v>43</v>
      </c>
      <c r="C74" s="448"/>
      <c r="D74" s="448"/>
      <c r="E74" s="448"/>
      <c r="F74" s="448"/>
      <c r="G74" s="449"/>
      <c r="H74" s="461" t="s">
        <v>37</v>
      </c>
      <c r="I74" s="462"/>
      <c r="J74" s="461" t="s">
        <v>38</v>
      </c>
      <c r="K74" s="462"/>
    </row>
    <row r="75" spans="1:11" ht="14.4" customHeight="1" thickBot="1" x14ac:dyDescent="0.35">
      <c r="A75" s="30"/>
      <c r="B75" s="465" t="s">
        <v>130</v>
      </c>
      <c r="C75" s="466"/>
      <c r="D75" s="466"/>
      <c r="E75" s="466"/>
      <c r="F75" s="466"/>
      <c r="G75" s="467"/>
      <c r="H75" s="472" t="s">
        <v>131</v>
      </c>
      <c r="I75" s="472"/>
      <c r="J75" s="473" t="s">
        <v>132</v>
      </c>
      <c r="K75" s="469"/>
    </row>
    <row r="76" spans="1:11" x14ac:dyDescent="0.3">
      <c r="A76" s="30"/>
      <c r="B76" s="44" t="s">
        <v>133</v>
      </c>
      <c r="C76" s="45"/>
      <c r="D76" s="45"/>
      <c r="E76" s="45"/>
      <c r="F76" s="45"/>
      <c r="G76" s="45"/>
      <c r="H76" s="45"/>
      <c r="I76" s="45"/>
      <c r="J76" s="45"/>
      <c r="K76" s="46"/>
    </row>
    <row r="77" spans="1:11" ht="39" customHeight="1" x14ac:dyDescent="0.3">
      <c r="A77" s="30"/>
      <c r="B77" s="47"/>
      <c r="C77" s="48"/>
      <c r="D77" s="48"/>
      <c r="E77" s="48"/>
      <c r="F77" s="48"/>
      <c r="G77" s="48"/>
      <c r="H77" s="48"/>
      <c r="I77" s="48"/>
      <c r="J77" s="48"/>
      <c r="K77" s="49"/>
    </row>
    <row r="78" spans="1:11" ht="15" thickBot="1" x14ac:dyDescent="0.35">
      <c r="A78" s="30"/>
      <c r="B78" s="66" t="s">
        <v>134</v>
      </c>
      <c r="C78" s="67"/>
      <c r="D78" s="67"/>
      <c r="E78" s="67"/>
      <c r="F78" s="67"/>
      <c r="G78" s="67"/>
      <c r="H78" s="67"/>
      <c r="I78" s="67"/>
      <c r="J78" s="67"/>
      <c r="K78" s="68"/>
    </row>
    <row r="79" spans="1:11" ht="15" thickBot="1" x14ac:dyDescent="0.35">
      <c r="A79" s="30"/>
      <c r="B79" s="447" t="s">
        <v>34</v>
      </c>
      <c r="C79" s="449"/>
      <c r="D79" s="461" t="s">
        <v>35</v>
      </c>
      <c r="E79" s="462"/>
      <c r="F79" s="461" t="s">
        <v>36</v>
      </c>
      <c r="G79" s="462"/>
      <c r="H79" s="461" t="s">
        <v>37</v>
      </c>
      <c r="I79" s="462"/>
      <c r="J79" s="461" t="s">
        <v>38</v>
      </c>
      <c r="K79" s="462"/>
    </row>
    <row r="80" spans="1:11" ht="14.4" customHeight="1" thickBot="1" x14ac:dyDescent="0.35">
      <c r="A80" s="30"/>
      <c r="B80" s="85" t="s">
        <v>112</v>
      </c>
      <c r="C80" s="76"/>
      <c r="D80" s="86">
        <v>1</v>
      </c>
      <c r="E80" s="87"/>
      <c r="F80" s="86">
        <v>0.95</v>
      </c>
      <c r="G80" s="87"/>
      <c r="H80" s="86" t="s">
        <v>135</v>
      </c>
      <c r="I80" s="87"/>
      <c r="J80" s="79" t="s">
        <v>136</v>
      </c>
      <c r="K80" s="80"/>
    </row>
    <row r="81" spans="1:11" x14ac:dyDescent="0.3">
      <c r="A81" s="30"/>
      <c r="B81" s="44" t="s">
        <v>137</v>
      </c>
      <c r="C81" s="45"/>
      <c r="D81" s="45"/>
      <c r="E81" s="45"/>
      <c r="F81" s="45"/>
      <c r="G81" s="45"/>
      <c r="H81" s="45"/>
      <c r="I81" s="45"/>
      <c r="J81" s="45"/>
      <c r="K81" s="46"/>
    </row>
    <row r="82" spans="1:11" x14ac:dyDescent="0.3">
      <c r="A82" s="30"/>
      <c r="B82" s="47"/>
      <c r="C82" s="48"/>
      <c r="D82" s="48"/>
      <c r="E82" s="48"/>
      <c r="F82" s="48"/>
      <c r="G82" s="48"/>
      <c r="H82" s="48"/>
      <c r="I82" s="48"/>
      <c r="J82" s="48"/>
      <c r="K82" s="49"/>
    </row>
    <row r="83" spans="1:11" ht="42" customHeight="1" thickBot="1" x14ac:dyDescent="0.35">
      <c r="A83" s="30"/>
      <c r="B83" s="50"/>
      <c r="C83" s="51"/>
      <c r="D83" s="51"/>
      <c r="E83" s="51"/>
      <c r="F83" s="51"/>
      <c r="G83" s="51"/>
      <c r="H83" s="51"/>
      <c r="I83" s="51"/>
      <c r="J83" s="51"/>
      <c r="K83" s="52"/>
    </row>
    <row r="84" spans="1:11" ht="15" thickBot="1" x14ac:dyDescent="0.35">
      <c r="A84" s="30"/>
      <c r="B84" s="447" t="s">
        <v>34</v>
      </c>
      <c r="C84" s="449"/>
      <c r="D84" s="461" t="s">
        <v>35</v>
      </c>
      <c r="E84" s="462"/>
      <c r="F84" s="461" t="s">
        <v>36</v>
      </c>
      <c r="G84" s="462"/>
      <c r="H84" s="461" t="s">
        <v>37</v>
      </c>
      <c r="I84" s="462"/>
      <c r="J84" s="461" t="s">
        <v>38</v>
      </c>
      <c r="K84" s="462"/>
    </row>
    <row r="85" spans="1:11" ht="34.5" customHeight="1" thickBot="1" x14ac:dyDescent="0.35">
      <c r="A85" s="30"/>
      <c r="B85" s="85" t="s">
        <v>138</v>
      </c>
      <c r="C85" s="76"/>
      <c r="D85" s="495">
        <v>5000000</v>
      </c>
      <c r="E85" s="43"/>
      <c r="F85" s="495">
        <v>1926630.78</v>
      </c>
      <c r="G85" s="43"/>
      <c r="H85" s="468" t="s">
        <v>108</v>
      </c>
      <c r="I85" s="469"/>
      <c r="J85" s="468" t="s">
        <v>108</v>
      </c>
      <c r="K85" s="469"/>
    </row>
    <row r="86" spans="1:11" x14ac:dyDescent="0.3">
      <c r="A86" s="30"/>
      <c r="B86" s="44" t="s">
        <v>139</v>
      </c>
      <c r="C86" s="45"/>
      <c r="D86" s="45"/>
      <c r="E86" s="45"/>
      <c r="F86" s="45"/>
      <c r="G86" s="45"/>
      <c r="H86" s="45"/>
      <c r="I86" s="45"/>
      <c r="J86" s="45"/>
      <c r="K86" s="46"/>
    </row>
    <row r="87" spans="1:11" ht="33" customHeight="1" thickBot="1" x14ac:dyDescent="0.35">
      <c r="A87" s="30"/>
      <c r="B87" s="47"/>
      <c r="C87" s="48"/>
      <c r="D87" s="48"/>
      <c r="E87" s="48"/>
      <c r="F87" s="48"/>
      <c r="G87" s="48"/>
      <c r="H87" s="48"/>
      <c r="I87" s="48"/>
      <c r="J87" s="48"/>
      <c r="K87" s="49"/>
    </row>
    <row r="88" spans="1:11" ht="15" thickBot="1" x14ac:dyDescent="0.35">
      <c r="A88" s="30"/>
      <c r="B88" s="447" t="s">
        <v>34</v>
      </c>
      <c r="C88" s="449"/>
      <c r="D88" s="461" t="s">
        <v>35</v>
      </c>
      <c r="E88" s="462"/>
      <c r="F88" s="461" t="s">
        <v>36</v>
      </c>
      <c r="G88" s="462"/>
      <c r="H88" s="461" t="s">
        <v>37</v>
      </c>
      <c r="I88" s="462"/>
      <c r="J88" s="461" t="s">
        <v>38</v>
      </c>
      <c r="K88" s="462"/>
    </row>
    <row r="89" spans="1:11" ht="35.25" customHeight="1" thickBot="1" x14ac:dyDescent="0.35">
      <c r="A89" s="30"/>
      <c r="B89" s="85" t="s">
        <v>140</v>
      </c>
      <c r="C89" s="76"/>
      <c r="D89" s="495" t="s">
        <v>399</v>
      </c>
      <c r="E89" s="43"/>
      <c r="F89" s="495" t="s">
        <v>400</v>
      </c>
      <c r="G89" s="43"/>
      <c r="H89" s="468" t="s">
        <v>108</v>
      </c>
      <c r="I89" s="469"/>
      <c r="J89" s="468" t="s">
        <v>108</v>
      </c>
      <c r="K89" s="469"/>
    </row>
    <row r="90" spans="1:11" x14ac:dyDescent="0.3">
      <c r="A90" s="30"/>
      <c r="B90" s="44" t="s">
        <v>141</v>
      </c>
      <c r="C90" s="45"/>
      <c r="D90" s="45"/>
      <c r="E90" s="45"/>
      <c r="F90" s="45"/>
      <c r="G90" s="45"/>
      <c r="H90" s="45"/>
      <c r="I90" s="45"/>
      <c r="J90" s="45"/>
      <c r="K90" s="46"/>
    </row>
    <row r="91" spans="1:11" x14ac:dyDescent="0.3">
      <c r="A91" s="30"/>
      <c r="B91" s="47"/>
      <c r="C91" s="48"/>
      <c r="D91" s="48"/>
      <c r="E91" s="48"/>
      <c r="F91" s="48"/>
      <c r="G91" s="48"/>
      <c r="H91" s="48"/>
      <c r="I91" s="48"/>
      <c r="J91" s="48"/>
      <c r="K91" s="49"/>
    </row>
    <row r="92" spans="1:11" ht="15" thickBot="1" x14ac:dyDescent="0.35">
      <c r="A92" s="30"/>
      <c r="B92" s="50"/>
      <c r="C92" s="51"/>
      <c r="D92" s="51"/>
      <c r="E92" s="51"/>
      <c r="F92" s="51"/>
      <c r="G92" s="51"/>
      <c r="H92" s="51"/>
      <c r="I92" s="51"/>
      <c r="J92" s="51"/>
      <c r="K92" s="52"/>
    </row>
    <row r="93" spans="1:11" ht="15" thickBot="1" x14ac:dyDescent="0.35">
      <c r="A93" s="30"/>
      <c r="B93" s="447" t="s">
        <v>34</v>
      </c>
      <c r="C93" s="449"/>
      <c r="D93" s="461" t="s">
        <v>35</v>
      </c>
      <c r="E93" s="462"/>
      <c r="F93" s="461" t="s">
        <v>36</v>
      </c>
      <c r="G93" s="462"/>
      <c r="H93" s="461" t="s">
        <v>37</v>
      </c>
      <c r="I93" s="462"/>
      <c r="J93" s="461" t="s">
        <v>38</v>
      </c>
      <c r="K93" s="462"/>
    </row>
    <row r="94" spans="1:11" ht="28.5" customHeight="1" thickBot="1" x14ac:dyDescent="0.35">
      <c r="A94" s="30"/>
      <c r="B94" s="85" t="s">
        <v>142</v>
      </c>
      <c r="C94" s="76"/>
      <c r="D94" s="495" t="s">
        <v>401</v>
      </c>
      <c r="E94" s="43"/>
      <c r="F94" s="495" t="s">
        <v>402</v>
      </c>
      <c r="G94" s="43"/>
      <c r="H94" s="468" t="s">
        <v>108</v>
      </c>
      <c r="I94" s="469"/>
      <c r="J94" s="468" t="s">
        <v>108</v>
      </c>
      <c r="K94" s="469"/>
    </row>
    <row r="95" spans="1:11" x14ac:dyDescent="0.3">
      <c r="A95" s="30"/>
      <c r="B95" s="57" t="s">
        <v>143</v>
      </c>
      <c r="C95" s="58"/>
      <c r="D95" s="58"/>
      <c r="E95" s="58"/>
      <c r="F95" s="58"/>
      <c r="G95" s="58"/>
      <c r="H95" s="58"/>
      <c r="I95" s="58"/>
      <c r="J95" s="58"/>
      <c r="K95" s="59"/>
    </row>
    <row r="96" spans="1:11" x14ac:dyDescent="0.3">
      <c r="A96" s="30"/>
      <c r="B96" s="60"/>
      <c r="C96" s="61"/>
      <c r="D96" s="61"/>
      <c r="E96" s="61"/>
      <c r="F96" s="61"/>
      <c r="G96" s="61"/>
      <c r="H96" s="61"/>
      <c r="I96" s="61"/>
      <c r="J96" s="61"/>
      <c r="K96" s="62"/>
    </row>
    <row r="97" spans="1:11" ht="26.25" customHeight="1" x14ac:dyDescent="0.3">
      <c r="A97" s="30"/>
      <c r="B97" s="63"/>
      <c r="C97" s="64"/>
      <c r="D97" s="64"/>
      <c r="E97" s="64"/>
      <c r="F97" s="64"/>
      <c r="G97" s="64"/>
      <c r="H97" s="64"/>
      <c r="I97" s="64"/>
      <c r="J97" s="64"/>
      <c r="K97" s="65"/>
    </row>
    <row r="98" spans="1:11" x14ac:dyDescent="0.3">
      <c r="A98" s="30"/>
      <c r="B98" s="458" t="s">
        <v>43</v>
      </c>
      <c r="C98" s="459"/>
      <c r="D98" s="459"/>
      <c r="E98" s="459"/>
      <c r="F98" s="459"/>
      <c r="G98" s="460"/>
      <c r="H98" s="463" t="s">
        <v>37</v>
      </c>
      <c r="I98" s="464"/>
      <c r="J98" s="463" t="s">
        <v>38</v>
      </c>
      <c r="K98" s="464"/>
    </row>
    <row r="99" spans="1:11" ht="30.75" customHeight="1" x14ac:dyDescent="0.3">
      <c r="A99" s="30"/>
      <c r="B99" s="465" t="s">
        <v>144</v>
      </c>
      <c r="C99" s="466"/>
      <c r="D99" s="466"/>
      <c r="E99" s="466"/>
      <c r="F99" s="466"/>
      <c r="G99" s="467"/>
      <c r="H99" s="468" t="s">
        <v>145</v>
      </c>
      <c r="I99" s="469"/>
      <c r="J99" s="468" t="s">
        <v>146</v>
      </c>
      <c r="K99" s="469"/>
    </row>
    <row r="100" spans="1:11" ht="48.75" customHeight="1" thickBot="1" x14ac:dyDescent="0.35">
      <c r="A100" s="30"/>
      <c r="B100" s="44" t="s">
        <v>147</v>
      </c>
      <c r="C100" s="45"/>
      <c r="D100" s="45"/>
      <c r="E100" s="45"/>
      <c r="F100" s="45"/>
      <c r="G100" s="45"/>
      <c r="H100" s="45"/>
      <c r="I100" s="45"/>
      <c r="J100" s="45"/>
      <c r="K100" s="46"/>
    </row>
    <row r="101" spans="1:11" ht="15" thickBot="1" x14ac:dyDescent="0.35">
      <c r="A101" s="30"/>
      <c r="B101" s="458" t="s">
        <v>43</v>
      </c>
      <c r="C101" s="459"/>
      <c r="D101" s="459"/>
      <c r="E101" s="459"/>
      <c r="F101" s="459"/>
      <c r="G101" s="460"/>
      <c r="H101" s="463" t="s">
        <v>37</v>
      </c>
      <c r="I101" s="464"/>
      <c r="J101" s="463" t="s">
        <v>38</v>
      </c>
      <c r="K101" s="464"/>
    </row>
    <row r="102" spans="1:11" ht="14.4" customHeight="1" thickBot="1" x14ac:dyDescent="0.35">
      <c r="A102" s="30"/>
      <c r="B102" s="465" t="s">
        <v>148</v>
      </c>
      <c r="C102" s="466"/>
      <c r="D102" s="466"/>
      <c r="E102" s="466"/>
      <c r="F102" s="466"/>
      <c r="G102" s="467"/>
      <c r="H102" s="468" t="s">
        <v>149</v>
      </c>
      <c r="I102" s="469"/>
      <c r="J102" s="468" t="s">
        <v>150</v>
      </c>
      <c r="K102" s="469"/>
    </row>
    <row r="103" spans="1:11" x14ac:dyDescent="0.3">
      <c r="A103" s="30"/>
      <c r="B103" s="44" t="s">
        <v>151</v>
      </c>
      <c r="C103" s="45"/>
      <c r="D103" s="45"/>
      <c r="E103" s="45"/>
      <c r="F103" s="45"/>
      <c r="G103" s="45"/>
      <c r="H103" s="45"/>
      <c r="I103" s="45"/>
      <c r="J103" s="45"/>
      <c r="K103" s="46"/>
    </row>
    <row r="104" spans="1:11" ht="27.75" customHeight="1" thickBot="1" x14ac:dyDescent="0.35">
      <c r="A104" s="30"/>
      <c r="B104" s="47"/>
      <c r="C104" s="48"/>
      <c r="D104" s="48"/>
      <c r="E104" s="48"/>
      <c r="F104" s="48"/>
      <c r="G104" s="48"/>
      <c r="H104" s="48"/>
      <c r="I104" s="48"/>
      <c r="J104" s="48"/>
      <c r="K104" s="49"/>
    </row>
    <row r="105" spans="1:11" ht="15" thickBot="1" x14ac:dyDescent="0.35">
      <c r="A105" s="30"/>
      <c r="B105" s="458" t="s">
        <v>43</v>
      </c>
      <c r="C105" s="459"/>
      <c r="D105" s="459"/>
      <c r="E105" s="459"/>
      <c r="F105" s="459"/>
      <c r="G105" s="460"/>
      <c r="H105" s="463" t="s">
        <v>37</v>
      </c>
      <c r="I105" s="464"/>
      <c r="J105" s="463" t="s">
        <v>38</v>
      </c>
      <c r="K105" s="464"/>
    </row>
    <row r="106" spans="1:11" ht="14.4" customHeight="1" thickBot="1" x14ac:dyDescent="0.35">
      <c r="A106" s="30"/>
      <c r="B106" s="465" t="s">
        <v>152</v>
      </c>
      <c r="C106" s="466"/>
      <c r="D106" s="466"/>
      <c r="E106" s="466"/>
      <c r="F106" s="466"/>
      <c r="G106" s="467"/>
      <c r="H106" s="468" t="s">
        <v>153</v>
      </c>
      <c r="I106" s="469"/>
      <c r="J106" s="468" t="s">
        <v>154</v>
      </c>
      <c r="K106" s="469"/>
    </row>
    <row r="107" spans="1:11" x14ac:dyDescent="0.3">
      <c r="A107" s="30"/>
      <c r="B107" s="44" t="s">
        <v>155</v>
      </c>
      <c r="C107" s="45"/>
      <c r="D107" s="45"/>
      <c r="E107" s="45"/>
      <c r="F107" s="45"/>
      <c r="G107" s="45"/>
      <c r="H107" s="45"/>
      <c r="I107" s="45"/>
      <c r="J107" s="45"/>
      <c r="K107" s="46"/>
    </row>
    <row r="108" spans="1:11" ht="24.75" customHeight="1" x14ac:dyDescent="0.3">
      <c r="A108" s="30"/>
      <c r="B108" s="47"/>
      <c r="C108" s="48"/>
      <c r="D108" s="48"/>
      <c r="E108" s="48"/>
      <c r="F108" s="48"/>
      <c r="G108" s="48"/>
      <c r="H108" s="48"/>
      <c r="I108" s="48"/>
      <c r="J108" s="48"/>
      <c r="K108" s="49"/>
    </row>
    <row r="109" spans="1:11" x14ac:dyDescent="0.3">
      <c r="A109" s="30"/>
      <c r="B109" s="50"/>
      <c r="C109" s="51"/>
      <c r="D109" s="51"/>
      <c r="E109" s="51"/>
      <c r="F109" s="51"/>
      <c r="G109" s="51"/>
      <c r="H109" s="51"/>
      <c r="I109" s="51"/>
      <c r="J109" s="51"/>
      <c r="K109" s="52"/>
    </row>
    <row r="110" spans="1:11" x14ac:dyDescent="0.3">
      <c r="A110" s="30"/>
      <c r="B110" s="30"/>
      <c r="C110" s="30"/>
      <c r="D110" s="30"/>
      <c r="E110" s="30"/>
      <c r="F110" s="30"/>
      <c r="G110" s="30"/>
      <c r="H110" s="30"/>
      <c r="I110" s="30"/>
      <c r="J110" s="30"/>
      <c r="K110" s="30"/>
    </row>
    <row r="111" spans="1:11" x14ac:dyDescent="0.3">
      <c r="A111" s="30"/>
      <c r="B111" s="77" t="s">
        <v>79</v>
      </c>
      <c r="C111" s="74"/>
      <c r="D111" s="74"/>
      <c r="E111" s="74"/>
      <c r="F111" s="74"/>
      <c r="G111" s="74"/>
      <c r="H111" s="74"/>
      <c r="I111" s="74"/>
      <c r="J111" s="74"/>
      <c r="K111" s="75"/>
    </row>
    <row r="112" spans="1:11" x14ac:dyDescent="0.3">
      <c r="A112" s="30"/>
      <c r="B112" s="77" t="s">
        <v>80</v>
      </c>
      <c r="C112" s="75"/>
      <c r="D112" s="74" t="s">
        <v>81</v>
      </c>
      <c r="E112" s="75"/>
      <c r="F112" s="74" t="s">
        <v>82</v>
      </c>
      <c r="G112" s="74"/>
      <c r="H112" s="75"/>
      <c r="I112" s="74" t="s">
        <v>83</v>
      </c>
      <c r="J112" s="74"/>
      <c r="K112" s="75"/>
    </row>
    <row r="113" spans="1:11" ht="86.25" customHeight="1" x14ac:dyDescent="0.3">
      <c r="A113" s="30"/>
      <c r="B113" s="34" t="s">
        <v>156</v>
      </c>
      <c r="C113" s="35"/>
      <c r="D113" s="39">
        <v>10</v>
      </c>
      <c r="E113" s="37"/>
      <c r="F113" s="39">
        <v>6</v>
      </c>
      <c r="G113" s="39"/>
      <c r="H113" s="37"/>
      <c r="I113" s="479" t="s">
        <v>157</v>
      </c>
      <c r="J113" s="479"/>
      <c r="K113" s="480"/>
    </row>
    <row r="114" spans="1:11" ht="33.75" customHeight="1" x14ac:dyDescent="0.3">
      <c r="A114" s="30"/>
      <c r="B114" s="34" t="s">
        <v>158</v>
      </c>
      <c r="C114" s="35"/>
      <c r="D114" s="39" t="s">
        <v>403</v>
      </c>
      <c r="E114" s="37"/>
      <c r="F114" s="89">
        <v>48219</v>
      </c>
      <c r="G114" s="39"/>
      <c r="H114" s="37"/>
      <c r="I114" s="479" t="s">
        <v>159</v>
      </c>
      <c r="J114" s="479"/>
      <c r="K114" s="480"/>
    </row>
    <row r="115" spans="1:11" ht="42.75" customHeight="1" x14ac:dyDescent="0.3">
      <c r="A115" s="30"/>
      <c r="B115" s="34" t="s">
        <v>160</v>
      </c>
      <c r="C115" s="35"/>
      <c r="D115" s="36">
        <v>1</v>
      </c>
      <c r="E115" s="37"/>
      <c r="F115" s="38">
        <v>0.39</v>
      </c>
      <c r="G115" s="39"/>
      <c r="H115" s="37"/>
      <c r="I115" s="479" t="s">
        <v>161</v>
      </c>
      <c r="J115" s="479"/>
      <c r="K115" s="480"/>
    </row>
  </sheetData>
  <mergeCells count="208">
    <mergeCell ref="B115:C115"/>
    <mergeCell ref="D115:E115"/>
    <mergeCell ref="F115:H115"/>
    <mergeCell ref="I115:K115"/>
    <mergeCell ref="B114:C114"/>
    <mergeCell ref="D114:E114"/>
    <mergeCell ref="F114:H114"/>
    <mergeCell ref="I114:K114"/>
    <mergeCell ref="B10:K10"/>
    <mergeCell ref="B11:K11"/>
    <mergeCell ref="B12:K12"/>
    <mergeCell ref="B13:K13"/>
    <mergeCell ref="B15:K15"/>
    <mergeCell ref="B16:D16"/>
    <mergeCell ref="E16:H16"/>
    <mergeCell ref="I16:K16"/>
    <mergeCell ref="B24:K24"/>
    <mergeCell ref="B25:C25"/>
    <mergeCell ref="D25:F25"/>
    <mergeCell ref="B26:C26"/>
    <mergeCell ref="D26:F26"/>
    <mergeCell ref="B28:K28"/>
    <mergeCell ref="B29:K29"/>
    <mergeCell ref="B30:K30"/>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31:C31"/>
    <mergeCell ref="D31:E31"/>
    <mergeCell ref="F31:G31"/>
    <mergeCell ref="H31:I31"/>
    <mergeCell ref="J31:K31"/>
    <mergeCell ref="H46:I46"/>
    <mergeCell ref="J46:K46"/>
    <mergeCell ref="H47:I47"/>
    <mergeCell ref="J47:K47"/>
    <mergeCell ref="B46:C46"/>
    <mergeCell ref="D46:E46"/>
    <mergeCell ref="F46:G46"/>
    <mergeCell ref="B47:C47"/>
    <mergeCell ref="D47:E47"/>
    <mergeCell ref="F47:G47"/>
    <mergeCell ref="B70:G70"/>
    <mergeCell ref="H70:I70"/>
    <mergeCell ref="J70:K70"/>
    <mergeCell ref="B71:G71"/>
    <mergeCell ref="H71:I71"/>
    <mergeCell ref="J71:K71"/>
    <mergeCell ref="B72:K73"/>
    <mergeCell ref="B48:K50"/>
    <mergeCell ref="H51:I51"/>
    <mergeCell ref="J51:K51"/>
    <mergeCell ref="H52:I52"/>
    <mergeCell ref="J52:K52"/>
    <mergeCell ref="B51:C51"/>
    <mergeCell ref="D51:E51"/>
    <mergeCell ref="F51:G51"/>
    <mergeCell ref="B52:C52"/>
    <mergeCell ref="D52:E52"/>
    <mergeCell ref="F52:G52"/>
    <mergeCell ref="B53:K55"/>
    <mergeCell ref="B58:K60"/>
    <mergeCell ref="B61:C61"/>
    <mergeCell ref="D61:E61"/>
    <mergeCell ref="F61:G61"/>
    <mergeCell ref="H61:I61"/>
    <mergeCell ref="J61:K61"/>
    <mergeCell ref="B62:C62"/>
    <mergeCell ref="D62:E62"/>
    <mergeCell ref="F62:G62"/>
    <mergeCell ref="H62:I62"/>
    <mergeCell ref="B74:G74"/>
    <mergeCell ref="H84:I84"/>
    <mergeCell ref="J84:K84"/>
    <mergeCell ref="H79:I79"/>
    <mergeCell ref="J79:K79"/>
    <mergeCell ref="B78:K78"/>
    <mergeCell ref="B79:C79"/>
    <mergeCell ref="D79:E79"/>
    <mergeCell ref="F79:G79"/>
    <mergeCell ref="B80:C80"/>
    <mergeCell ref="D80:E80"/>
    <mergeCell ref="F80:G80"/>
    <mergeCell ref="H80:I80"/>
    <mergeCell ref="J80:K80"/>
    <mergeCell ref="B81:K83"/>
    <mergeCell ref="B84:C84"/>
    <mergeCell ref="D84:E84"/>
    <mergeCell ref="F84:G84"/>
    <mergeCell ref="B75:G75"/>
    <mergeCell ref="H75:I75"/>
    <mergeCell ref="J75:K75"/>
    <mergeCell ref="B76:K77"/>
    <mergeCell ref="H74:I74"/>
    <mergeCell ref="J74:K74"/>
    <mergeCell ref="B89:C89"/>
    <mergeCell ref="D89:E89"/>
    <mergeCell ref="F89:G89"/>
    <mergeCell ref="H89:I89"/>
    <mergeCell ref="J89:K89"/>
    <mergeCell ref="B85:C85"/>
    <mergeCell ref="D85:E85"/>
    <mergeCell ref="F85:G85"/>
    <mergeCell ref="H85:I85"/>
    <mergeCell ref="J85:K85"/>
    <mergeCell ref="B86:K87"/>
    <mergeCell ref="B88:C88"/>
    <mergeCell ref="D88:E88"/>
    <mergeCell ref="F88:G88"/>
    <mergeCell ref="H88:I88"/>
    <mergeCell ref="J88:K88"/>
    <mergeCell ref="B90:K92"/>
    <mergeCell ref="B93:C93"/>
    <mergeCell ref="D93:E93"/>
    <mergeCell ref="F93:G93"/>
    <mergeCell ref="H93:I93"/>
    <mergeCell ref="J93:K93"/>
    <mergeCell ref="B95:K97"/>
    <mergeCell ref="B99:G99"/>
    <mergeCell ref="H99:I99"/>
    <mergeCell ref="J99:K99"/>
    <mergeCell ref="B100:K100"/>
    <mergeCell ref="B101:G101"/>
    <mergeCell ref="H101:I101"/>
    <mergeCell ref="J101:K101"/>
    <mergeCell ref="H94:I94"/>
    <mergeCell ref="J94:K94"/>
    <mergeCell ref="B94:C94"/>
    <mergeCell ref="D94:E94"/>
    <mergeCell ref="F94:G94"/>
    <mergeCell ref="B98:G98"/>
    <mergeCell ref="H98:I98"/>
    <mergeCell ref="J98:K98"/>
    <mergeCell ref="B102:G102"/>
    <mergeCell ref="H102:I102"/>
    <mergeCell ref="J102:K102"/>
    <mergeCell ref="B103:K104"/>
    <mergeCell ref="I112:K112"/>
    <mergeCell ref="B113:C113"/>
    <mergeCell ref="D113:E113"/>
    <mergeCell ref="F113:H113"/>
    <mergeCell ref="I113:K113"/>
    <mergeCell ref="B105:G105"/>
    <mergeCell ref="H105:I105"/>
    <mergeCell ref="J105:K105"/>
    <mergeCell ref="B112:C112"/>
    <mergeCell ref="D112:E112"/>
    <mergeCell ref="F112:H112"/>
    <mergeCell ref="B106:G106"/>
    <mergeCell ref="H106:I106"/>
    <mergeCell ref="J106:K106"/>
    <mergeCell ref="B107:K109"/>
    <mergeCell ref="B111:K111"/>
    <mergeCell ref="B2:C4"/>
    <mergeCell ref="D2:E5"/>
    <mergeCell ref="B38:K39"/>
    <mergeCell ref="B40:G40"/>
    <mergeCell ref="H40:I40"/>
    <mergeCell ref="J40:K40"/>
    <mergeCell ref="B42:K43"/>
    <mergeCell ref="B44:K44"/>
    <mergeCell ref="B45:K45"/>
    <mergeCell ref="B41:G41"/>
    <mergeCell ref="H41:I41"/>
    <mergeCell ref="J41:K41"/>
    <mergeCell ref="B36:G36"/>
    <mergeCell ref="H36:I36"/>
    <mergeCell ref="J36:K36"/>
    <mergeCell ref="B37:G37"/>
    <mergeCell ref="H37:I37"/>
    <mergeCell ref="J37:K37"/>
    <mergeCell ref="B32:C32"/>
    <mergeCell ref="D32:E32"/>
    <mergeCell ref="F32:G32"/>
    <mergeCell ref="H32:I32"/>
    <mergeCell ref="J32:K32"/>
    <mergeCell ref="B33:K35"/>
    <mergeCell ref="B56:C56"/>
    <mergeCell ref="D56:E56"/>
    <mergeCell ref="F56:G56"/>
    <mergeCell ref="H56:I56"/>
    <mergeCell ref="J56:K56"/>
    <mergeCell ref="B57:C57"/>
    <mergeCell ref="D57:E57"/>
    <mergeCell ref="F57:G57"/>
    <mergeCell ref="H57:I57"/>
    <mergeCell ref="J57:K57"/>
    <mergeCell ref="J62:K62"/>
    <mergeCell ref="B63:K65"/>
    <mergeCell ref="B66:G66"/>
    <mergeCell ref="H66:I66"/>
    <mergeCell ref="J66:K66"/>
    <mergeCell ref="B67:G67"/>
    <mergeCell ref="H67:I67"/>
    <mergeCell ref="J67:K67"/>
    <mergeCell ref="B68:K69"/>
  </mergeCells>
  <pageMargins left="0.7" right="0.7" top="0.75" bottom="0.75" header="0.3" footer="0.3"/>
  <pageSetup scale="5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7"/>
  <sheetViews>
    <sheetView showGridLines="0" view="pageBreakPreview" zoomScaleNormal="100" zoomScaleSheetLayoutView="100" workbookViewId="0">
      <selection activeCell="M75" sqref="M75"/>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10.44140625" customWidth="1"/>
    <col min="8" max="8" width="16.6640625" customWidth="1"/>
    <col min="9" max="9" width="10" customWidth="1"/>
    <col min="10" max="10" width="16.5546875" customWidth="1"/>
    <col min="11" max="11" width="9.44140625" customWidth="1"/>
  </cols>
  <sheetData>
    <row r="6" spans="2:11" ht="18" x14ac:dyDescent="0.3">
      <c r="B6" s="167" t="s">
        <v>0</v>
      </c>
      <c r="C6" s="167"/>
      <c r="D6" s="167"/>
      <c r="E6" s="167"/>
      <c r="F6" s="167"/>
      <c r="G6" s="167"/>
      <c r="H6" s="167"/>
      <c r="I6" s="167"/>
      <c r="J6" s="167"/>
      <c r="K6" s="167"/>
    </row>
    <row r="7" spans="2:11" ht="15" thickBot="1" x14ac:dyDescent="0.35"/>
    <row r="8" spans="2:11" ht="15" thickBot="1" x14ac:dyDescent="0.35">
      <c r="B8" s="168" t="s">
        <v>162</v>
      </c>
      <c r="C8" s="169"/>
      <c r="D8" s="169"/>
      <c r="E8" s="169"/>
      <c r="F8" s="169"/>
      <c r="G8" s="169"/>
      <c r="H8" s="169"/>
      <c r="I8" s="169"/>
      <c r="J8" s="169"/>
      <c r="K8" s="170"/>
    </row>
    <row r="9" spans="2:11" ht="22.5" customHeight="1" thickBot="1" x14ac:dyDescent="0.35">
      <c r="B9" s="171" t="s">
        <v>163</v>
      </c>
      <c r="C9" s="172"/>
      <c r="D9" s="172"/>
      <c r="E9" s="496" t="s">
        <v>164</v>
      </c>
      <c r="F9" s="497"/>
      <c r="G9" s="173" t="s">
        <v>165</v>
      </c>
      <c r="H9" s="174"/>
      <c r="I9" s="174"/>
      <c r="J9" s="175">
        <v>44385</v>
      </c>
      <c r="K9" s="176"/>
    </row>
    <row r="10" spans="2:11" ht="15" thickBot="1" x14ac:dyDescent="0.35">
      <c r="B10" s="171" t="s">
        <v>166</v>
      </c>
      <c r="C10" s="172"/>
      <c r="D10" s="172"/>
      <c r="E10" s="172"/>
      <c r="F10" s="172"/>
      <c r="G10" s="172"/>
      <c r="H10" s="172"/>
      <c r="I10" s="172"/>
      <c r="J10" s="172"/>
      <c r="K10" s="183"/>
    </row>
    <row r="11" spans="2:11" ht="30.75" customHeight="1" thickBot="1" x14ac:dyDescent="0.35">
      <c r="B11" s="171" t="s">
        <v>7</v>
      </c>
      <c r="C11" s="172"/>
      <c r="D11" s="172"/>
      <c r="E11" s="172"/>
      <c r="F11" s="172"/>
      <c r="G11" s="172"/>
      <c r="H11" s="172"/>
      <c r="I11" s="172"/>
      <c r="J11" s="172"/>
      <c r="K11" s="183"/>
    </row>
    <row r="12" spans="2:11" ht="30.75" customHeight="1" thickBot="1" x14ac:dyDescent="0.35">
      <c r="B12" s="171" t="s">
        <v>167</v>
      </c>
      <c r="C12" s="172"/>
      <c r="D12" s="172"/>
      <c r="E12" s="172"/>
      <c r="F12" s="172"/>
      <c r="G12" s="184"/>
      <c r="H12" s="184"/>
      <c r="I12" s="184"/>
      <c r="J12" s="184"/>
      <c r="K12" s="185"/>
    </row>
    <row r="13" spans="2:11" ht="15" thickBot="1" x14ac:dyDescent="0.35">
      <c r="B13" s="171" t="s">
        <v>404</v>
      </c>
      <c r="C13" s="172"/>
      <c r="D13" s="172"/>
      <c r="E13" s="172"/>
      <c r="F13" s="172"/>
      <c r="G13" s="184"/>
      <c r="H13" s="184"/>
      <c r="I13" s="184"/>
      <c r="J13" s="184"/>
      <c r="K13" s="185"/>
    </row>
    <row r="14" spans="2:11" ht="15" thickBot="1" x14ac:dyDescent="0.35"/>
    <row r="15" spans="2:11" ht="15.75" customHeight="1" thickBot="1" x14ac:dyDescent="0.35">
      <c r="B15" s="177" t="s">
        <v>10</v>
      </c>
      <c r="C15" s="178"/>
      <c r="D15" s="178"/>
      <c r="E15" s="178"/>
      <c r="F15" s="178"/>
      <c r="G15" s="178"/>
      <c r="H15" s="178"/>
      <c r="I15" s="178"/>
      <c r="J15" s="178"/>
      <c r="K15" s="179"/>
    </row>
    <row r="16" spans="2:11" ht="15" thickBot="1" x14ac:dyDescent="0.35">
      <c r="B16" s="186" t="s">
        <v>11</v>
      </c>
      <c r="C16" s="187"/>
      <c r="D16" s="188"/>
      <c r="E16" s="186" t="s">
        <v>12</v>
      </c>
      <c r="F16" s="187"/>
      <c r="G16" s="187"/>
      <c r="H16" s="188"/>
      <c r="I16" s="186" t="s">
        <v>13</v>
      </c>
      <c r="J16" s="187"/>
      <c r="K16" s="188"/>
    </row>
    <row r="17" spans="2:11" ht="15" thickBot="1" x14ac:dyDescent="0.35">
      <c r="B17" s="498">
        <v>0.65</v>
      </c>
      <c r="C17" s="499"/>
      <c r="D17" s="500"/>
      <c r="E17" s="498">
        <v>5.6599999999999998E-2</v>
      </c>
      <c r="F17" s="499"/>
      <c r="G17" s="499"/>
      <c r="H17" s="500"/>
      <c r="I17" s="498">
        <v>0</v>
      </c>
      <c r="J17" s="499"/>
      <c r="K17" s="500"/>
    </row>
    <row r="19" spans="2:11" ht="15" thickBot="1" x14ac:dyDescent="0.35">
      <c r="B19" s="177" t="s">
        <v>168</v>
      </c>
      <c r="C19" s="178"/>
      <c r="D19" s="178"/>
      <c r="E19" s="178"/>
      <c r="F19" s="178"/>
      <c r="G19" s="178"/>
      <c r="H19" s="178"/>
      <c r="I19" s="178"/>
      <c r="J19" s="178"/>
      <c r="K19" s="179"/>
    </row>
    <row r="20" spans="2:11" ht="24.6" thickBot="1" x14ac:dyDescent="0.35">
      <c r="B20" s="180" t="s">
        <v>15</v>
      </c>
      <c r="C20" s="181"/>
      <c r="D20" s="180" t="s">
        <v>16</v>
      </c>
      <c r="E20" s="182"/>
      <c r="F20" s="181"/>
      <c r="G20" s="31" t="s">
        <v>169</v>
      </c>
      <c r="H20" s="31" t="s">
        <v>18</v>
      </c>
      <c r="I20" s="31" t="s">
        <v>19</v>
      </c>
      <c r="J20" s="1" t="s">
        <v>20</v>
      </c>
      <c r="K20" s="31" t="s">
        <v>170</v>
      </c>
    </row>
    <row r="21" spans="2:11" ht="15" thickBot="1" x14ac:dyDescent="0.35">
      <c r="B21" s="501">
        <v>12286987159</v>
      </c>
      <c r="C21" s="502"/>
      <c r="D21" s="501">
        <v>1268601159</v>
      </c>
      <c r="E21" s="503"/>
      <c r="F21" s="504"/>
      <c r="G21" s="505">
        <f>D21/B21</f>
        <v>0.1032475368113958</v>
      </c>
      <c r="H21" s="506">
        <v>694910005.39999998</v>
      </c>
      <c r="I21" s="505">
        <f>H21/B21</f>
        <v>5.6556582700665617E-2</v>
      </c>
      <c r="J21" s="506">
        <v>694910005.39999998</v>
      </c>
      <c r="K21" s="505">
        <f>J21/B21</f>
        <v>5.6556582700665617E-2</v>
      </c>
    </row>
    <row r="22" spans="2:11" ht="15" thickBot="1" x14ac:dyDescent="0.35">
      <c r="B22" s="2"/>
      <c r="C22" s="2"/>
      <c r="D22" s="3"/>
      <c r="E22" s="3"/>
      <c r="F22" s="3"/>
      <c r="G22" s="3"/>
      <c r="H22" s="4"/>
      <c r="I22" s="3"/>
      <c r="J22" s="3"/>
      <c r="K22" s="3"/>
    </row>
    <row r="23" spans="2:11" ht="15.75" customHeight="1" thickBot="1" x14ac:dyDescent="0.35">
      <c r="B23" s="177" t="s">
        <v>171</v>
      </c>
      <c r="C23" s="178"/>
      <c r="D23" s="178"/>
      <c r="E23" s="178"/>
      <c r="F23" s="178"/>
      <c r="G23" s="178"/>
      <c r="H23" s="178"/>
      <c r="I23" s="178"/>
      <c r="J23" s="178"/>
      <c r="K23" s="179"/>
    </row>
    <row r="24" spans="2:11" ht="15.75" customHeight="1" thickBot="1" x14ac:dyDescent="0.35">
      <c r="B24" s="189" t="s">
        <v>172</v>
      </c>
      <c r="C24" s="190"/>
      <c r="D24" s="190"/>
      <c r="E24" s="190"/>
      <c r="F24" s="190"/>
      <c r="G24" s="190"/>
      <c r="H24" s="190"/>
      <c r="I24" s="190"/>
      <c r="J24" s="190"/>
      <c r="K24" s="191"/>
    </row>
    <row r="25" spans="2:11" ht="24.6" thickBot="1" x14ac:dyDescent="0.35">
      <c r="B25" s="180" t="s">
        <v>15</v>
      </c>
      <c r="C25" s="181"/>
      <c r="D25" s="180" t="s">
        <v>16</v>
      </c>
      <c r="E25" s="182"/>
      <c r="F25" s="181"/>
      <c r="G25" s="31" t="s">
        <v>169</v>
      </c>
      <c r="H25" s="31" t="s">
        <v>18</v>
      </c>
      <c r="I25" s="31" t="s">
        <v>19</v>
      </c>
      <c r="J25" s="1" t="s">
        <v>20</v>
      </c>
      <c r="K25" s="31" t="s">
        <v>170</v>
      </c>
    </row>
    <row r="26" spans="2:11" ht="15" customHeight="1" thickBot="1" x14ac:dyDescent="0.35">
      <c r="B26" s="501">
        <v>958531966</v>
      </c>
      <c r="C26" s="502"/>
      <c r="D26" s="507">
        <v>130897686</v>
      </c>
      <c r="E26" s="508"/>
      <c r="F26" s="509"/>
      <c r="G26" s="505">
        <f>D26/B26</f>
        <v>0.13656058498105425</v>
      </c>
      <c r="H26" s="506">
        <v>113791904</v>
      </c>
      <c r="I26" s="505">
        <f>H26/B26</f>
        <v>0.1187147722103198</v>
      </c>
      <c r="J26" s="506">
        <v>113791904</v>
      </c>
      <c r="K26" s="505">
        <f>J26/B26</f>
        <v>0.1187147722103198</v>
      </c>
    </row>
    <row r="27" spans="2:11" ht="15" thickBot="1" x14ac:dyDescent="0.35">
      <c r="B27" s="2"/>
      <c r="C27" s="2"/>
      <c r="D27" s="3"/>
      <c r="E27" s="3"/>
      <c r="F27" s="3"/>
      <c r="G27" s="3"/>
      <c r="H27" s="4"/>
      <c r="I27" s="3"/>
      <c r="J27" s="3"/>
      <c r="K27" s="3"/>
    </row>
    <row r="28" spans="2:11" ht="15.75" customHeight="1" thickBot="1" x14ac:dyDescent="0.35">
      <c r="B28" s="168" t="s">
        <v>173</v>
      </c>
      <c r="C28" s="169"/>
      <c r="D28" s="169"/>
      <c r="E28" s="169"/>
      <c r="F28" s="169"/>
      <c r="G28" s="169"/>
      <c r="H28" s="169"/>
      <c r="I28" s="169"/>
      <c r="J28" s="169"/>
      <c r="K28" s="170"/>
    </row>
    <row r="29" spans="2:11" ht="39.75" customHeight="1" thickBot="1" x14ac:dyDescent="0.35">
      <c r="B29" s="510" t="s">
        <v>174</v>
      </c>
      <c r="C29" s="511"/>
      <c r="D29" s="511"/>
      <c r="E29" s="511"/>
      <c r="F29" s="511"/>
      <c r="G29" s="511"/>
      <c r="H29" s="511"/>
      <c r="I29" s="511"/>
      <c r="J29" s="511"/>
      <c r="K29" s="512"/>
    </row>
    <row r="30" spans="2:11" ht="17.25" customHeight="1" thickBot="1" x14ac:dyDescent="0.35">
      <c r="B30" s="171" t="s">
        <v>175</v>
      </c>
      <c r="C30" s="172"/>
      <c r="D30" s="172"/>
      <c r="E30" s="172"/>
      <c r="F30" s="172"/>
      <c r="G30" s="172"/>
      <c r="H30" s="172"/>
      <c r="I30" s="172"/>
      <c r="J30" s="184"/>
      <c r="K30" s="185"/>
    </row>
    <row r="31" spans="2:11" ht="38.25" customHeight="1" thickBot="1" x14ac:dyDescent="0.35">
      <c r="B31" s="171" t="s">
        <v>34</v>
      </c>
      <c r="C31" s="183"/>
      <c r="D31" s="102" t="s">
        <v>35</v>
      </c>
      <c r="E31" s="103"/>
      <c r="F31" s="102" t="s">
        <v>36</v>
      </c>
      <c r="G31" s="103"/>
      <c r="H31" s="102" t="s">
        <v>37</v>
      </c>
      <c r="I31" s="103"/>
      <c r="J31" s="102" t="s">
        <v>38</v>
      </c>
      <c r="K31" s="103"/>
    </row>
    <row r="32" spans="2:11" ht="42" customHeight="1" thickBot="1" x14ac:dyDescent="0.35">
      <c r="B32" s="152" t="s">
        <v>176</v>
      </c>
      <c r="C32" s="153"/>
      <c r="D32" s="154">
        <v>80000</v>
      </c>
      <c r="E32" s="155"/>
      <c r="F32" s="154">
        <v>11163</v>
      </c>
      <c r="G32" s="155"/>
      <c r="H32" s="156">
        <f>H37+H42</f>
        <v>9464954067</v>
      </c>
      <c r="I32" s="157"/>
      <c r="J32" s="150">
        <f>J37+J42</f>
        <v>138658157</v>
      </c>
      <c r="K32" s="151"/>
    </row>
    <row r="33" spans="2:11" ht="14.25" customHeight="1" x14ac:dyDescent="0.3">
      <c r="B33" s="158" t="s">
        <v>177</v>
      </c>
      <c r="C33" s="159"/>
      <c r="D33" s="159"/>
      <c r="E33" s="159"/>
      <c r="F33" s="159"/>
      <c r="G33" s="159"/>
      <c r="H33" s="159"/>
      <c r="I33" s="159"/>
      <c r="J33" s="159"/>
      <c r="K33" s="160"/>
    </row>
    <row r="34" spans="2:11" ht="14.25" customHeight="1" x14ac:dyDescent="0.3">
      <c r="B34" s="161"/>
      <c r="C34" s="162"/>
      <c r="D34" s="162"/>
      <c r="E34" s="162"/>
      <c r="F34" s="162"/>
      <c r="G34" s="162"/>
      <c r="H34" s="162"/>
      <c r="I34" s="162"/>
      <c r="J34" s="162"/>
      <c r="K34" s="163"/>
    </row>
    <row r="35" spans="2:11" ht="14.25" customHeight="1" thickBot="1" x14ac:dyDescent="0.35">
      <c r="B35" s="164"/>
      <c r="C35" s="165"/>
      <c r="D35" s="165"/>
      <c r="E35" s="165"/>
      <c r="F35" s="165"/>
      <c r="G35" s="165"/>
      <c r="H35" s="165"/>
      <c r="I35" s="165"/>
      <c r="J35" s="165"/>
      <c r="K35" s="166"/>
    </row>
    <row r="36" spans="2:11" ht="18.75" customHeight="1" thickBot="1" x14ac:dyDescent="0.35">
      <c r="B36" s="99" t="s">
        <v>43</v>
      </c>
      <c r="C36" s="100"/>
      <c r="D36" s="100"/>
      <c r="E36" s="100"/>
      <c r="F36" s="100"/>
      <c r="G36" s="101"/>
      <c r="H36" s="102" t="s">
        <v>37</v>
      </c>
      <c r="I36" s="103"/>
      <c r="J36" s="102" t="s">
        <v>38</v>
      </c>
      <c r="K36" s="103"/>
    </row>
    <row r="37" spans="2:11" ht="15" thickBot="1" x14ac:dyDescent="0.35">
      <c r="B37" s="147" t="s">
        <v>178</v>
      </c>
      <c r="C37" s="148"/>
      <c r="D37" s="148"/>
      <c r="E37" s="148"/>
      <c r="F37" s="148"/>
      <c r="G37" s="149"/>
      <c r="H37" s="150">
        <v>9464954067</v>
      </c>
      <c r="I37" s="151"/>
      <c r="J37" s="150">
        <v>138658157</v>
      </c>
      <c r="K37" s="151"/>
    </row>
    <row r="38" spans="2:11" ht="12" customHeight="1" x14ac:dyDescent="0.3">
      <c r="B38" s="120" t="s">
        <v>179</v>
      </c>
      <c r="C38" s="121"/>
      <c r="D38" s="121"/>
      <c r="E38" s="121"/>
      <c r="F38" s="121"/>
      <c r="G38" s="121"/>
      <c r="H38" s="121"/>
      <c r="I38" s="121"/>
      <c r="J38" s="121"/>
      <c r="K38" s="122"/>
    </row>
    <row r="39" spans="2:11" ht="12" customHeight="1" x14ac:dyDescent="0.3">
      <c r="B39" s="123"/>
      <c r="C39" s="124"/>
      <c r="D39" s="124"/>
      <c r="E39" s="124"/>
      <c r="F39" s="124"/>
      <c r="G39" s="124"/>
      <c r="H39" s="124"/>
      <c r="I39" s="124"/>
      <c r="J39" s="124"/>
      <c r="K39" s="125"/>
    </row>
    <row r="40" spans="2:11" ht="12" customHeight="1" thickBot="1" x14ac:dyDescent="0.35">
      <c r="B40" s="126"/>
      <c r="C40" s="127"/>
      <c r="D40" s="127"/>
      <c r="E40" s="127"/>
      <c r="F40" s="127"/>
      <c r="G40" s="127"/>
      <c r="H40" s="127"/>
      <c r="I40" s="127"/>
      <c r="J40" s="127"/>
      <c r="K40" s="128"/>
    </row>
    <row r="41" spans="2:11" ht="18.75" customHeight="1" thickBot="1" x14ac:dyDescent="0.35">
      <c r="B41" s="99" t="s">
        <v>43</v>
      </c>
      <c r="C41" s="100"/>
      <c r="D41" s="100"/>
      <c r="E41" s="100"/>
      <c r="F41" s="100"/>
      <c r="G41" s="101"/>
      <c r="H41" s="102" t="s">
        <v>37</v>
      </c>
      <c r="I41" s="113"/>
      <c r="J41" s="102" t="s">
        <v>38</v>
      </c>
      <c r="K41" s="103"/>
    </row>
    <row r="42" spans="2:11" ht="15" customHeight="1" thickBot="1" x14ac:dyDescent="0.35">
      <c r="B42" s="129" t="s">
        <v>180</v>
      </c>
      <c r="C42" s="130"/>
      <c r="D42" s="130"/>
      <c r="E42" s="130"/>
      <c r="F42" s="130"/>
      <c r="G42" s="131"/>
      <c r="H42" s="132"/>
      <c r="I42" s="133"/>
      <c r="J42" s="132"/>
      <c r="K42" s="133"/>
    </row>
    <row r="43" spans="2:11" ht="24" customHeight="1" x14ac:dyDescent="0.3">
      <c r="B43" s="134" t="s">
        <v>181</v>
      </c>
      <c r="C43" s="135"/>
      <c r="D43" s="135"/>
      <c r="E43" s="135"/>
      <c r="F43" s="135"/>
      <c r="G43" s="135"/>
      <c r="H43" s="135"/>
      <c r="I43" s="135"/>
      <c r="J43" s="135"/>
      <c r="K43" s="136"/>
    </row>
    <row r="44" spans="2:11" ht="24" customHeight="1" x14ac:dyDescent="0.3">
      <c r="B44" s="137"/>
      <c r="C44" s="138"/>
      <c r="D44" s="138"/>
      <c r="E44" s="138"/>
      <c r="F44" s="138"/>
      <c r="G44" s="138"/>
      <c r="H44" s="138"/>
      <c r="I44" s="138"/>
      <c r="J44" s="138"/>
      <c r="K44" s="139"/>
    </row>
    <row r="45" spans="2:11" ht="24" customHeight="1" thickBot="1" x14ac:dyDescent="0.35">
      <c r="B45" s="140"/>
      <c r="C45" s="141"/>
      <c r="D45" s="141"/>
      <c r="E45" s="141"/>
      <c r="F45" s="141"/>
      <c r="G45" s="141"/>
      <c r="H45" s="141"/>
      <c r="I45" s="141"/>
      <c r="J45" s="141"/>
      <c r="K45" s="142"/>
    </row>
    <row r="46" spans="2:11" ht="15" customHeight="1" thickBot="1" x14ac:dyDescent="0.35">
      <c r="B46" s="513" t="s">
        <v>182</v>
      </c>
      <c r="C46" s="514"/>
      <c r="D46" s="514"/>
      <c r="E46" s="514"/>
      <c r="F46" s="514"/>
      <c r="G46" s="514"/>
      <c r="H46" s="514"/>
      <c r="I46" s="514"/>
      <c r="J46" s="514"/>
      <c r="K46" s="515"/>
    </row>
    <row r="47" spans="2:11" ht="15" customHeight="1" thickBot="1" x14ac:dyDescent="0.35">
      <c r="B47" s="117" t="s">
        <v>183</v>
      </c>
      <c r="C47" s="118"/>
      <c r="D47" s="118"/>
      <c r="E47" s="118"/>
      <c r="F47" s="118"/>
      <c r="G47" s="118"/>
      <c r="H47" s="118"/>
      <c r="I47" s="118"/>
      <c r="J47" s="118"/>
      <c r="K47" s="119"/>
    </row>
    <row r="48" spans="2:11" ht="26.25" customHeight="1" thickBot="1" x14ac:dyDescent="0.35">
      <c r="B48" s="143" t="s">
        <v>34</v>
      </c>
      <c r="C48" s="144"/>
      <c r="D48" s="145" t="s">
        <v>35</v>
      </c>
      <c r="E48" s="146"/>
      <c r="F48" s="145" t="s">
        <v>48</v>
      </c>
      <c r="G48" s="146"/>
      <c r="H48" s="145" t="s">
        <v>37</v>
      </c>
      <c r="I48" s="146"/>
      <c r="J48" s="145" t="s">
        <v>38</v>
      </c>
      <c r="K48" s="146"/>
    </row>
    <row r="49" spans="2:11" s="18" customFormat="1" ht="31.5" customHeight="1" thickBot="1" x14ac:dyDescent="0.35">
      <c r="B49" s="516" t="s">
        <v>184</v>
      </c>
      <c r="C49" s="517"/>
      <c r="D49" s="518">
        <v>900000</v>
      </c>
      <c r="E49" s="519"/>
      <c r="F49" s="518">
        <v>2164240</v>
      </c>
      <c r="G49" s="519"/>
      <c r="H49" s="528">
        <f>H52+H57+H62+H67</f>
        <v>2822033092</v>
      </c>
      <c r="I49" s="529"/>
      <c r="J49" s="528">
        <v>316115835</v>
      </c>
      <c r="K49" s="529"/>
    </row>
    <row r="50" spans="2:11" ht="36.75" customHeight="1" thickBot="1" x14ac:dyDescent="0.35">
      <c r="B50" s="114" t="s">
        <v>185</v>
      </c>
      <c r="C50" s="115"/>
      <c r="D50" s="115"/>
      <c r="E50" s="115"/>
      <c r="F50" s="115"/>
      <c r="G50" s="115"/>
      <c r="H50" s="115"/>
      <c r="I50" s="115"/>
      <c r="J50" s="115"/>
      <c r="K50" s="116"/>
    </row>
    <row r="51" spans="2:11" ht="15" customHeight="1" thickBot="1" x14ac:dyDescent="0.35">
      <c r="B51" s="520" t="s">
        <v>43</v>
      </c>
      <c r="C51" s="521"/>
      <c r="D51" s="521"/>
      <c r="E51" s="521"/>
      <c r="F51" s="521"/>
      <c r="G51" s="522"/>
      <c r="H51" s="523" t="s">
        <v>37</v>
      </c>
      <c r="I51" s="524"/>
      <c r="J51" s="523" t="s">
        <v>38</v>
      </c>
      <c r="K51" s="524"/>
    </row>
    <row r="52" spans="2:11" s="15" customFormat="1" ht="37.5" customHeight="1" thickBot="1" x14ac:dyDescent="0.35">
      <c r="B52" s="525" t="s">
        <v>186</v>
      </c>
      <c r="C52" s="526"/>
      <c r="D52" s="526"/>
      <c r="E52" s="526"/>
      <c r="F52" s="526"/>
      <c r="G52" s="527"/>
      <c r="H52" s="530">
        <v>587055067</v>
      </c>
      <c r="I52" s="531"/>
      <c r="J52" s="532">
        <v>217750837</v>
      </c>
      <c r="K52" s="533"/>
    </row>
    <row r="53" spans="2:11" ht="9" customHeight="1" x14ac:dyDescent="0.3">
      <c r="B53" s="104" t="s">
        <v>187</v>
      </c>
      <c r="C53" s="105"/>
      <c r="D53" s="105"/>
      <c r="E53" s="105"/>
      <c r="F53" s="105"/>
      <c r="G53" s="105"/>
      <c r="H53" s="105"/>
      <c r="I53" s="105"/>
      <c r="J53" s="105"/>
      <c r="K53" s="106"/>
    </row>
    <row r="54" spans="2:11" ht="9" customHeight="1" x14ac:dyDescent="0.3">
      <c r="B54" s="107"/>
      <c r="C54" s="108"/>
      <c r="D54" s="108"/>
      <c r="E54" s="108"/>
      <c r="F54" s="108"/>
      <c r="G54" s="108"/>
      <c r="H54" s="108"/>
      <c r="I54" s="108"/>
      <c r="J54" s="108"/>
      <c r="K54" s="109"/>
    </row>
    <row r="55" spans="2:11" ht="9" customHeight="1" thickBot="1" x14ac:dyDescent="0.35">
      <c r="B55" s="110"/>
      <c r="C55" s="111"/>
      <c r="D55" s="111"/>
      <c r="E55" s="111"/>
      <c r="F55" s="111"/>
      <c r="G55" s="111"/>
      <c r="H55" s="111"/>
      <c r="I55" s="111"/>
      <c r="J55" s="111"/>
      <c r="K55" s="112"/>
    </row>
    <row r="56" spans="2:11" ht="15" customHeight="1" thickBot="1" x14ac:dyDescent="0.35">
      <c r="B56" s="99" t="s">
        <v>43</v>
      </c>
      <c r="C56" s="100"/>
      <c r="D56" s="100"/>
      <c r="E56" s="100"/>
      <c r="F56" s="100"/>
      <c r="G56" s="101"/>
      <c r="H56" s="102" t="s">
        <v>37</v>
      </c>
      <c r="I56" s="113"/>
      <c r="J56" s="102" t="s">
        <v>38</v>
      </c>
      <c r="K56" s="103"/>
    </row>
    <row r="57" spans="2:11" s="15" customFormat="1" ht="27" customHeight="1" thickBot="1" x14ac:dyDescent="0.35">
      <c r="B57" s="525" t="s">
        <v>188</v>
      </c>
      <c r="C57" s="526"/>
      <c r="D57" s="526"/>
      <c r="E57" s="526"/>
      <c r="F57" s="526"/>
      <c r="G57" s="527"/>
      <c r="H57" s="532">
        <v>1485257396</v>
      </c>
      <c r="I57" s="533"/>
      <c r="J57" s="534">
        <v>113791904</v>
      </c>
      <c r="K57" s="535"/>
    </row>
    <row r="58" spans="2:11" ht="23.25" customHeight="1" x14ac:dyDescent="0.3">
      <c r="B58" s="104" t="s">
        <v>189</v>
      </c>
      <c r="C58" s="105"/>
      <c r="D58" s="105"/>
      <c r="E58" s="105"/>
      <c r="F58" s="105"/>
      <c r="G58" s="105"/>
      <c r="H58" s="105"/>
      <c r="I58" s="105"/>
      <c r="J58" s="105"/>
      <c r="K58" s="106"/>
    </row>
    <row r="59" spans="2:11" ht="23.25" customHeight="1" x14ac:dyDescent="0.3">
      <c r="B59" s="107"/>
      <c r="C59" s="108"/>
      <c r="D59" s="108"/>
      <c r="E59" s="108"/>
      <c r="F59" s="108"/>
      <c r="G59" s="108"/>
      <c r="H59" s="108"/>
      <c r="I59" s="108"/>
      <c r="J59" s="108"/>
      <c r="K59" s="109"/>
    </row>
    <row r="60" spans="2:11" ht="23.25" customHeight="1" thickBot="1" x14ac:dyDescent="0.35">
      <c r="B60" s="110"/>
      <c r="C60" s="111"/>
      <c r="D60" s="111"/>
      <c r="E60" s="111"/>
      <c r="F60" s="111"/>
      <c r="G60" s="111"/>
      <c r="H60" s="111"/>
      <c r="I60" s="111"/>
      <c r="J60" s="111"/>
      <c r="K60" s="112"/>
    </row>
    <row r="61" spans="2:11" ht="19.5" customHeight="1" thickBot="1" x14ac:dyDescent="0.35">
      <c r="B61" s="99" t="s">
        <v>43</v>
      </c>
      <c r="C61" s="100"/>
      <c r="D61" s="100"/>
      <c r="E61" s="100"/>
      <c r="F61" s="100"/>
      <c r="G61" s="101"/>
      <c r="H61" s="102" t="s">
        <v>37</v>
      </c>
      <c r="I61" s="103"/>
      <c r="J61" s="102" t="s">
        <v>38</v>
      </c>
      <c r="K61" s="103"/>
    </row>
    <row r="62" spans="2:11" s="15" customFormat="1" ht="24.75" customHeight="1" thickBot="1" x14ac:dyDescent="0.35">
      <c r="B62" s="525" t="s">
        <v>190</v>
      </c>
      <c r="C62" s="526"/>
      <c r="D62" s="526"/>
      <c r="E62" s="526"/>
      <c r="F62" s="526"/>
      <c r="G62" s="527"/>
      <c r="H62" s="532">
        <v>622304389</v>
      </c>
      <c r="I62" s="533"/>
      <c r="J62" s="532">
        <v>196297608</v>
      </c>
      <c r="K62" s="533"/>
    </row>
    <row r="63" spans="2:11" ht="20.25" customHeight="1" x14ac:dyDescent="0.3">
      <c r="B63" s="90" t="s">
        <v>191</v>
      </c>
      <c r="C63" s="91"/>
      <c r="D63" s="91"/>
      <c r="E63" s="91"/>
      <c r="F63" s="91"/>
      <c r="G63" s="91"/>
      <c r="H63" s="91"/>
      <c r="I63" s="91"/>
      <c r="J63" s="91"/>
      <c r="K63" s="92"/>
    </row>
    <row r="64" spans="2:11" ht="20.25" customHeight="1" x14ac:dyDescent="0.3">
      <c r="B64" s="93"/>
      <c r="C64" s="94"/>
      <c r="D64" s="94"/>
      <c r="E64" s="94"/>
      <c r="F64" s="94"/>
      <c r="G64" s="94"/>
      <c r="H64" s="94"/>
      <c r="I64" s="94"/>
      <c r="J64" s="94"/>
      <c r="K64" s="95"/>
    </row>
    <row r="65" spans="2:11" ht="20.25" customHeight="1" thickBot="1" x14ac:dyDescent="0.35">
      <c r="B65" s="96"/>
      <c r="C65" s="97"/>
      <c r="D65" s="97"/>
      <c r="E65" s="97"/>
      <c r="F65" s="97"/>
      <c r="G65" s="97"/>
      <c r="H65" s="97"/>
      <c r="I65" s="97"/>
      <c r="J65" s="97"/>
      <c r="K65" s="98"/>
    </row>
    <row r="66" spans="2:11" ht="17.25" customHeight="1" thickBot="1" x14ac:dyDescent="0.35">
      <c r="B66" s="99" t="s">
        <v>43</v>
      </c>
      <c r="C66" s="100"/>
      <c r="D66" s="100"/>
      <c r="E66" s="100"/>
      <c r="F66" s="100"/>
      <c r="G66" s="101"/>
      <c r="H66" s="102" t="s">
        <v>37</v>
      </c>
      <c r="I66" s="103"/>
      <c r="J66" s="102" t="s">
        <v>38</v>
      </c>
      <c r="K66" s="103"/>
    </row>
    <row r="67" spans="2:11" s="15" customFormat="1" ht="26.25" customHeight="1" thickBot="1" x14ac:dyDescent="0.35">
      <c r="B67" s="536" t="s">
        <v>192</v>
      </c>
      <c r="C67" s="537"/>
      <c r="D67" s="537"/>
      <c r="E67" s="537"/>
      <c r="F67" s="537"/>
      <c r="G67" s="538"/>
      <c r="H67" s="530">
        <v>127416240</v>
      </c>
      <c r="I67" s="531"/>
      <c r="J67" s="532">
        <v>28411499</v>
      </c>
      <c r="K67" s="533"/>
    </row>
    <row r="68" spans="2:11" ht="26.25" customHeight="1" x14ac:dyDescent="0.3">
      <c r="B68" s="90" t="s">
        <v>193</v>
      </c>
      <c r="C68" s="91"/>
      <c r="D68" s="91"/>
      <c r="E68" s="91"/>
      <c r="F68" s="91"/>
      <c r="G68" s="91"/>
      <c r="H68" s="91"/>
      <c r="I68" s="91"/>
      <c r="J68" s="91"/>
      <c r="K68" s="92"/>
    </row>
    <row r="69" spans="2:11" ht="26.25" customHeight="1" x14ac:dyDescent="0.3">
      <c r="B69" s="93"/>
      <c r="C69" s="94"/>
      <c r="D69" s="94"/>
      <c r="E69" s="94"/>
      <c r="F69" s="94"/>
      <c r="G69" s="94"/>
      <c r="H69" s="94"/>
      <c r="I69" s="94"/>
      <c r="J69" s="94"/>
      <c r="K69" s="95"/>
    </row>
    <row r="70" spans="2:11" ht="26.25" customHeight="1" thickBot="1" x14ac:dyDescent="0.35">
      <c r="B70" s="96"/>
      <c r="C70" s="97"/>
      <c r="D70" s="97"/>
      <c r="E70" s="97"/>
      <c r="F70" s="97"/>
      <c r="G70" s="97"/>
      <c r="H70" s="97"/>
      <c r="I70" s="97"/>
      <c r="J70" s="97"/>
      <c r="K70" s="98"/>
    </row>
    <row r="72" spans="2:11" ht="15" thickBot="1" x14ac:dyDescent="0.35">
      <c r="B72" s="219" t="s">
        <v>79</v>
      </c>
      <c r="C72" s="220"/>
      <c r="D72" s="220"/>
      <c r="E72" s="220"/>
      <c r="F72" s="220"/>
      <c r="G72" s="220"/>
      <c r="H72" s="220"/>
      <c r="I72" s="220"/>
      <c r="J72" s="220"/>
      <c r="K72" s="221"/>
    </row>
    <row r="73" spans="2:11" ht="15" thickBot="1" x14ac:dyDescent="0.35">
      <c r="B73" s="219" t="s">
        <v>80</v>
      </c>
      <c r="C73" s="221"/>
      <c r="D73" s="219" t="s">
        <v>81</v>
      </c>
      <c r="E73" s="221"/>
      <c r="F73" s="219" t="s">
        <v>82</v>
      </c>
      <c r="G73" s="220"/>
      <c r="H73" s="221"/>
      <c r="I73" s="539" t="s">
        <v>194</v>
      </c>
      <c r="J73" s="540"/>
      <c r="K73" s="541"/>
    </row>
    <row r="74" spans="2:11" ht="59.25" customHeight="1" thickBot="1" x14ac:dyDescent="0.35">
      <c r="B74" s="544" t="s">
        <v>176</v>
      </c>
      <c r="C74" s="545"/>
      <c r="D74" s="546">
        <v>45000</v>
      </c>
      <c r="E74" s="545"/>
      <c r="F74" s="544">
        <v>0</v>
      </c>
      <c r="G74" s="549"/>
      <c r="H74" s="549"/>
      <c r="I74" s="547" t="s">
        <v>195</v>
      </c>
      <c r="J74" s="548"/>
      <c r="K74" s="548"/>
    </row>
    <row r="75" spans="2:11" ht="100.8" customHeight="1" thickBot="1" x14ac:dyDescent="0.35">
      <c r="B75" s="544" t="s">
        <v>196</v>
      </c>
      <c r="C75" s="545"/>
      <c r="D75" s="546">
        <v>6150000</v>
      </c>
      <c r="E75" s="545"/>
      <c r="F75" s="544">
        <v>0</v>
      </c>
      <c r="G75" s="549"/>
      <c r="H75" s="549"/>
      <c r="I75" s="547" t="s">
        <v>405</v>
      </c>
      <c r="J75" s="548"/>
      <c r="K75" s="548"/>
    </row>
    <row r="76" spans="2:11" ht="75" customHeight="1" thickBot="1" x14ac:dyDescent="0.35">
      <c r="B76" s="544" t="s">
        <v>197</v>
      </c>
      <c r="C76" s="545"/>
      <c r="D76" s="542">
        <v>1</v>
      </c>
      <c r="E76" s="543"/>
      <c r="F76" s="544">
        <v>0</v>
      </c>
      <c r="G76" s="549"/>
      <c r="H76" s="549"/>
      <c r="I76" s="547" t="s">
        <v>198</v>
      </c>
      <c r="J76" s="548"/>
      <c r="K76" s="548"/>
    </row>
    <row r="77" spans="2:11" ht="75" customHeight="1" thickBot="1" x14ac:dyDescent="0.35">
      <c r="B77" s="544" t="s">
        <v>199</v>
      </c>
      <c r="C77" s="545"/>
      <c r="D77" s="542">
        <v>1</v>
      </c>
      <c r="E77" s="543"/>
      <c r="F77" s="544">
        <v>0</v>
      </c>
      <c r="G77" s="549"/>
      <c r="H77" s="549"/>
      <c r="I77" s="547" t="s">
        <v>198</v>
      </c>
      <c r="J77" s="548"/>
      <c r="K77" s="548"/>
    </row>
  </sheetData>
  <mergeCells count="118">
    <mergeCell ref="B10:K10"/>
    <mergeCell ref="B11:K11"/>
    <mergeCell ref="B12:K12"/>
    <mergeCell ref="B13:K13"/>
    <mergeCell ref="B15:K15"/>
    <mergeCell ref="B16:D16"/>
    <mergeCell ref="E16:H16"/>
    <mergeCell ref="I16:K16"/>
    <mergeCell ref="B24:K24"/>
    <mergeCell ref="B25:C25"/>
    <mergeCell ref="D25:F25"/>
    <mergeCell ref="B26:C26"/>
    <mergeCell ref="D26:F26"/>
    <mergeCell ref="B28:K28"/>
    <mergeCell ref="B29:K29"/>
    <mergeCell ref="B30:K30"/>
    <mergeCell ref="B31:C31"/>
    <mergeCell ref="D31:E31"/>
    <mergeCell ref="F31:G31"/>
    <mergeCell ref="H31:I31"/>
    <mergeCell ref="J31:K31"/>
    <mergeCell ref="B36:G36"/>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H36:I36"/>
    <mergeCell ref="J36:K36"/>
    <mergeCell ref="B37:G37"/>
    <mergeCell ref="H37:I37"/>
    <mergeCell ref="J37:K37"/>
    <mergeCell ref="B32:C32"/>
    <mergeCell ref="D32:E32"/>
    <mergeCell ref="F32:G32"/>
    <mergeCell ref="H32:I32"/>
    <mergeCell ref="J32:K32"/>
    <mergeCell ref="B33:K35"/>
    <mergeCell ref="B47:K47"/>
    <mergeCell ref="B48:C48"/>
    <mergeCell ref="D48:E48"/>
    <mergeCell ref="F48:G48"/>
    <mergeCell ref="H48:I48"/>
    <mergeCell ref="J48:K48"/>
    <mergeCell ref="B49:C49"/>
    <mergeCell ref="D49:E49"/>
    <mergeCell ref="F49:G49"/>
    <mergeCell ref="H49:I49"/>
    <mergeCell ref="J49:K49"/>
    <mergeCell ref="B38:K40"/>
    <mergeCell ref="B41:G41"/>
    <mergeCell ref="H41:I41"/>
    <mergeCell ref="J41:K41"/>
    <mergeCell ref="B42:G42"/>
    <mergeCell ref="H42:I42"/>
    <mergeCell ref="J42:K42"/>
    <mergeCell ref="B43:K45"/>
    <mergeCell ref="B46:K46"/>
    <mergeCell ref="B58:K60"/>
    <mergeCell ref="B53:K55"/>
    <mergeCell ref="B56:G56"/>
    <mergeCell ref="H56:I56"/>
    <mergeCell ref="J56:K56"/>
    <mergeCell ref="B57:G57"/>
    <mergeCell ref="H57:I57"/>
    <mergeCell ref="J57:K57"/>
    <mergeCell ref="B50:K50"/>
    <mergeCell ref="B51:G51"/>
    <mergeCell ref="H51:I51"/>
    <mergeCell ref="J51:K51"/>
    <mergeCell ref="B68:K70"/>
    <mergeCell ref="B63:K65"/>
    <mergeCell ref="B66:G66"/>
    <mergeCell ref="H66:I66"/>
    <mergeCell ref="J66:K66"/>
    <mergeCell ref="B67:G67"/>
    <mergeCell ref="H67:I67"/>
    <mergeCell ref="J67:K67"/>
    <mergeCell ref="B61:G61"/>
    <mergeCell ref="H61:I61"/>
    <mergeCell ref="J61:K61"/>
    <mergeCell ref="B62:G62"/>
    <mergeCell ref="H62:I62"/>
    <mergeCell ref="J62:K62"/>
    <mergeCell ref="B76:C76"/>
    <mergeCell ref="D76:E76"/>
    <mergeCell ref="F76:H76"/>
    <mergeCell ref="I76:K76"/>
    <mergeCell ref="B77:C77"/>
    <mergeCell ref="D77:E77"/>
    <mergeCell ref="F77:H77"/>
    <mergeCell ref="I77:K77"/>
    <mergeCell ref="B52:G52"/>
    <mergeCell ref="H52:I52"/>
    <mergeCell ref="J52:K52"/>
    <mergeCell ref="B75:C75"/>
    <mergeCell ref="D75:E75"/>
    <mergeCell ref="F75:H75"/>
    <mergeCell ref="I75:K75"/>
    <mergeCell ref="B74:C74"/>
    <mergeCell ref="D74:E74"/>
    <mergeCell ref="F74:H74"/>
    <mergeCell ref="I74:K74"/>
    <mergeCell ref="B72:K72"/>
    <mergeCell ref="B73:C73"/>
    <mergeCell ref="D73:E73"/>
    <mergeCell ref="F73:H73"/>
    <mergeCell ref="I73:K73"/>
  </mergeCells>
  <pageMargins left="0.7" right="0.7" top="0.75" bottom="0.75" header="0.3" footer="0.3"/>
  <pageSetup scale="68"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43"/>
  <sheetViews>
    <sheetView showGridLines="0" view="pageBreakPreview" topLeftCell="A135" zoomScaleNormal="100" zoomScaleSheetLayoutView="100" workbookViewId="0">
      <selection activeCell="P142" sqref="P142"/>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10.6640625" customWidth="1"/>
    <col min="8" max="8" width="16.6640625" customWidth="1"/>
    <col min="9" max="9" width="9.88671875" customWidth="1"/>
    <col min="10" max="10" width="16.5546875" customWidth="1"/>
    <col min="11" max="11" width="10.109375" customWidth="1"/>
    <col min="12" max="12" width="2.5546875" customWidth="1"/>
  </cols>
  <sheetData>
    <row r="6" spans="2:11" ht="18" x14ac:dyDescent="0.3">
      <c r="B6" s="167" t="s">
        <v>0</v>
      </c>
      <c r="C6" s="167"/>
      <c r="D6" s="167"/>
      <c r="E6" s="167"/>
      <c r="F6" s="167"/>
      <c r="G6" s="167"/>
      <c r="H6" s="167"/>
      <c r="I6" s="167"/>
      <c r="J6" s="167"/>
      <c r="K6" s="167"/>
    </row>
    <row r="7" spans="2:11" ht="15" thickBot="1" x14ac:dyDescent="0.35"/>
    <row r="8" spans="2:11" ht="15" thickBot="1" x14ac:dyDescent="0.35">
      <c r="B8" s="168" t="s">
        <v>162</v>
      </c>
      <c r="C8" s="169"/>
      <c r="D8" s="169"/>
      <c r="E8" s="169"/>
      <c r="F8" s="169"/>
      <c r="G8" s="169"/>
      <c r="H8" s="169"/>
      <c r="I8" s="169"/>
      <c r="J8" s="169"/>
      <c r="K8" s="170"/>
    </row>
    <row r="9" spans="2:11" ht="22.5" customHeight="1" thickBot="1" x14ac:dyDescent="0.35">
      <c r="B9" s="171" t="s">
        <v>163</v>
      </c>
      <c r="C9" s="172"/>
      <c r="D9" s="172"/>
      <c r="E9" s="236" t="s">
        <v>200</v>
      </c>
      <c r="F9" s="237"/>
      <c r="G9" s="173" t="s">
        <v>165</v>
      </c>
      <c r="H9" s="174"/>
      <c r="I9" s="174"/>
      <c r="J9" s="550">
        <v>44384</v>
      </c>
      <c r="K9" s="296"/>
    </row>
    <row r="10" spans="2:11" ht="57" customHeight="1" thickBot="1" x14ac:dyDescent="0.35">
      <c r="B10" s="231" t="s">
        <v>406</v>
      </c>
      <c r="C10" s="232"/>
      <c r="D10" s="232"/>
      <c r="E10" s="232"/>
      <c r="F10" s="232"/>
      <c r="G10" s="232"/>
      <c r="H10" s="232"/>
      <c r="I10" s="232"/>
      <c r="J10" s="232"/>
      <c r="K10" s="233"/>
    </row>
    <row r="11" spans="2:11" ht="60.75" customHeight="1" thickBot="1" x14ac:dyDescent="0.35">
      <c r="B11" s="551" t="s">
        <v>407</v>
      </c>
      <c r="C11" s="552"/>
      <c r="D11" s="552"/>
      <c r="E11" s="552"/>
      <c r="F11" s="552"/>
      <c r="G11" s="552"/>
      <c r="H11" s="552"/>
      <c r="I11" s="552"/>
      <c r="J11" s="552"/>
      <c r="K11" s="553"/>
    </row>
    <row r="12" spans="2:11" ht="15" thickBot="1" x14ac:dyDescent="0.35">
      <c r="B12" s="231" t="s">
        <v>408</v>
      </c>
      <c r="C12" s="232"/>
      <c r="D12" s="232"/>
      <c r="E12" s="232"/>
      <c r="F12" s="232"/>
      <c r="G12" s="232"/>
      <c r="H12" s="232"/>
      <c r="I12" s="232"/>
      <c r="J12" s="232"/>
      <c r="K12" s="233"/>
    </row>
    <row r="13" spans="2:11" ht="15" thickBot="1" x14ac:dyDescent="0.35">
      <c r="B13" s="231" t="s">
        <v>409</v>
      </c>
      <c r="C13" s="232"/>
      <c r="D13" s="232"/>
      <c r="E13" s="232"/>
      <c r="F13" s="232"/>
      <c r="G13" s="232"/>
      <c r="H13" s="232"/>
      <c r="I13" s="232"/>
      <c r="J13" s="232"/>
      <c r="K13" s="233"/>
    </row>
    <row r="15" spans="2:11" ht="15.75" customHeight="1" thickBot="1" x14ac:dyDescent="0.35">
      <c r="B15" s="177" t="s">
        <v>10</v>
      </c>
      <c r="C15" s="178"/>
      <c r="D15" s="178"/>
      <c r="E15" s="178"/>
      <c r="F15" s="178"/>
      <c r="G15" s="178"/>
      <c r="H15" s="178"/>
      <c r="I15" s="178"/>
      <c r="J15" s="178"/>
      <c r="K15" s="179"/>
    </row>
    <row r="16" spans="2:11" ht="15" thickBot="1" x14ac:dyDescent="0.35">
      <c r="B16" s="186" t="s">
        <v>11</v>
      </c>
      <c r="C16" s="187"/>
      <c r="D16" s="188"/>
      <c r="E16" s="186" t="s">
        <v>12</v>
      </c>
      <c r="F16" s="187"/>
      <c r="G16" s="187"/>
      <c r="H16" s="188"/>
      <c r="I16" s="186" t="s">
        <v>13</v>
      </c>
      <c r="J16" s="187"/>
      <c r="K16" s="188"/>
    </row>
    <row r="17" spans="2:11" ht="15" thickBot="1" x14ac:dyDescent="0.35">
      <c r="B17" s="554">
        <v>0</v>
      </c>
      <c r="C17" s="293"/>
      <c r="D17" s="292"/>
      <c r="E17" s="554">
        <v>5.4100000000000002E-2</v>
      </c>
      <c r="F17" s="293"/>
      <c r="G17" s="293"/>
      <c r="H17" s="292"/>
      <c r="I17" s="554">
        <v>2.4E-2</v>
      </c>
      <c r="J17" s="293"/>
      <c r="K17" s="292"/>
    </row>
    <row r="19" spans="2:11" ht="15" thickBot="1" x14ac:dyDescent="0.35">
      <c r="B19" s="177" t="s">
        <v>168</v>
      </c>
      <c r="C19" s="178"/>
      <c r="D19" s="178"/>
      <c r="E19" s="178"/>
      <c r="F19" s="178"/>
      <c r="G19" s="178"/>
      <c r="H19" s="178"/>
      <c r="I19" s="178"/>
      <c r="J19" s="178"/>
      <c r="K19" s="179"/>
    </row>
    <row r="20" spans="2:11" ht="24.6" thickBot="1" x14ac:dyDescent="0.35">
      <c r="B20" s="180" t="s">
        <v>15</v>
      </c>
      <c r="C20" s="181"/>
      <c r="D20" s="180" t="s">
        <v>16</v>
      </c>
      <c r="E20" s="182"/>
      <c r="F20" s="181"/>
      <c r="G20" s="31" t="s">
        <v>169</v>
      </c>
      <c r="H20" s="31" t="s">
        <v>18</v>
      </c>
      <c r="I20" s="31" t="s">
        <v>19</v>
      </c>
      <c r="J20" s="1" t="s">
        <v>20</v>
      </c>
      <c r="K20" s="31" t="s">
        <v>170</v>
      </c>
    </row>
    <row r="21" spans="2:11" ht="14.25" customHeight="1" thickBot="1" x14ac:dyDescent="0.35">
      <c r="B21" s="555">
        <v>173295099562</v>
      </c>
      <c r="C21" s="556"/>
      <c r="D21" s="555">
        <v>38486283645.470001</v>
      </c>
      <c r="E21" s="557"/>
      <c r="F21" s="556"/>
      <c r="G21" s="558">
        <f>D21/B21</f>
        <v>0.2220852392407133</v>
      </c>
      <c r="H21" s="559">
        <v>9365842353.0300007</v>
      </c>
      <c r="I21" s="558">
        <f>H21/B21</f>
        <v>5.4045627237596365E-2</v>
      </c>
      <c r="J21" s="559">
        <v>7635018233.7399998</v>
      </c>
      <c r="K21" s="560">
        <f>J21/B21</f>
        <v>4.4057900385165882E-2</v>
      </c>
    </row>
    <row r="22" spans="2:11" ht="15" thickBot="1" x14ac:dyDescent="0.35">
      <c r="B22" s="228"/>
      <c r="C22" s="230"/>
      <c r="D22" s="3"/>
      <c r="E22" s="3"/>
      <c r="F22" s="3"/>
      <c r="G22" s="3"/>
      <c r="H22" s="4"/>
      <c r="I22" s="3"/>
      <c r="J22" s="3"/>
      <c r="K22" s="3"/>
    </row>
    <row r="23" spans="2:11" ht="15.75" customHeight="1" thickBot="1" x14ac:dyDescent="0.35">
      <c r="B23" s="177" t="s">
        <v>171</v>
      </c>
      <c r="C23" s="178"/>
      <c r="D23" s="178"/>
      <c r="E23" s="178"/>
      <c r="F23" s="178"/>
      <c r="G23" s="178"/>
      <c r="H23" s="178"/>
      <c r="I23" s="178"/>
      <c r="J23" s="178"/>
      <c r="K23" s="179"/>
    </row>
    <row r="24" spans="2:11" ht="15.75" customHeight="1" thickBot="1" x14ac:dyDescent="0.35">
      <c r="B24" s="189" t="s">
        <v>172</v>
      </c>
      <c r="C24" s="190"/>
      <c r="D24" s="190"/>
      <c r="E24" s="190"/>
      <c r="F24" s="190"/>
      <c r="G24" s="190"/>
      <c r="H24" s="190"/>
      <c r="I24" s="190"/>
      <c r="J24" s="190"/>
      <c r="K24" s="191"/>
    </row>
    <row r="25" spans="2:11" ht="24.6" thickBot="1" x14ac:dyDescent="0.35">
      <c r="B25" s="180" t="s">
        <v>15</v>
      </c>
      <c r="C25" s="181"/>
      <c r="D25" s="180" t="s">
        <v>16</v>
      </c>
      <c r="E25" s="182"/>
      <c r="F25" s="181"/>
      <c r="G25" s="31" t="s">
        <v>169</v>
      </c>
      <c r="H25" s="31" t="s">
        <v>18</v>
      </c>
      <c r="I25" s="31" t="s">
        <v>19</v>
      </c>
      <c r="J25" s="1" t="s">
        <v>20</v>
      </c>
      <c r="K25" s="31" t="s">
        <v>170</v>
      </c>
    </row>
    <row r="26" spans="2:11" ht="15" customHeight="1" thickBot="1" x14ac:dyDescent="0.35">
      <c r="B26" s="555">
        <v>33018819840</v>
      </c>
      <c r="C26" s="556"/>
      <c r="D26" s="555">
        <v>11979084982</v>
      </c>
      <c r="E26" s="557"/>
      <c r="F26" s="557"/>
      <c r="G26" s="561">
        <f>D26/B26</f>
        <v>0.36279567349915315</v>
      </c>
      <c r="H26" s="559">
        <v>1707317503</v>
      </c>
      <c r="I26" s="560">
        <f>H26/B26</f>
        <v>5.1707405391021997E-2</v>
      </c>
      <c r="J26" s="559">
        <v>1707317503</v>
      </c>
      <c r="K26" s="560">
        <f>J26/B26</f>
        <v>5.1707405391021997E-2</v>
      </c>
    </row>
    <row r="27" spans="2:11" ht="15" thickBot="1" x14ac:dyDescent="0.35">
      <c r="B27" s="2"/>
      <c r="C27" s="2"/>
      <c r="D27" s="3"/>
      <c r="E27" s="3"/>
      <c r="F27" s="3"/>
      <c r="G27" s="3"/>
      <c r="H27" s="4"/>
      <c r="I27" s="3"/>
      <c r="J27" s="3"/>
      <c r="K27" s="3"/>
    </row>
    <row r="28" spans="2:11" ht="15.75" customHeight="1" thickBot="1" x14ac:dyDescent="0.35">
      <c r="B28" s="168" t="s">
        <v>173</v>
      </c>
      <c r="C28" s="169"/>
      <c r="D28" s="169"/>
      <c r="E28" s="169"/>
      <c r="F28" s="169"/>
      <c r="G28" s="169"/>
      <c r="H28" s="169"/>
      <c r="I28" s="169"/>
      <c r="J28" s="169"/>
      <c r="K28" s="170"/>
    </row>
    <row r="29" spans="2:11" ht="15" thickBot="1" x14ac:dyDescent="0.35">
      <c r="B29" s="231" t="s">
        <v>201</v>
      </c>
      <c r="C29" s="232"/>
      <c r="D29" s="232"/>
      <c r="E29" s="232"/>
      <c r="F29" s="232"/>
      <c r="G29" s="232"/>
      <c r="H29" s="232"/>
      <c r="I29" s="232"/>
      <c r="J29" s="232"/>
      <c r="K29" s="233"/>
    </row>
    <row r="30" spans="2:11" ht="15" thickBot="1" x14ac:dyDescent="0.35">
      <c r="B30" s="231" t="s">
        <v>202</v>
      </c>
      <c r="C30" s="232"/>
      <c r="D30" s="232"/>
      <c r="E30" s="232"/>
      <c r="F30" s="232"/>
      <c r="G30" s="232"/>
      <c r="H30" s="232"/>
      <c r="I30" s="232"/>
      <c r="J30" s="232"/>
      <c r="K30" s="233"/>
    </row>
    <row r="31" spans="2:11" ht="38.25" customHeight="1" thickBot="1" x14ac:dyDescent="0.35">
      <c r="B31" s="99" t="s">
        <v>34</v>
      </c>
      <c r="C31" s="101"/>
      <c r="D31" s="102" t="s">
        <v>35</v>
      </c>
      <c r="E31" s="103"/>
      <c r="F31" s="102" t="s">
        <v>36</v>
      </c>
      <c r="G31" s="103"/>
      <c r="H31" s="102" t="s">
        <v>37</v>
      </c>
      <c r="I31" s="103"/>
      <c r="J31" s="234" t="s">
        <v>38</v>
      </c>
      <c r="K31" s="235"/>
    </row>
    <row r="32" spans="2:11" ht="42" customHeight="1" thickBot="1" x14ac:dyDescent="0.35">
      <c r="B32" s="238" t="s">
        <v>203</v>
      </c>
      <c r="C32" s="239"/>
      <c r="D32" s="154">
        <v>1</v>
      </c>
      <c r="E32" s="155"/>
      <c r="F32" s="154">
        <v>0</v>
      </c>
      <c r="G32" s="155"/>
      <c r="H32" s="562">
        <v>136386325781</v>
      </c>
      <c r="I32" s="563"/>
      <c r="J32" s="562">
        <v>3317887180</v>
      </c>
      <c r="K32" s="563"/>
    </row>
    <row r="33" spans="2:11" ht="21" customHeight="1" x14ac:dyDescent="0.3">
      <c r="B33" s="240" t="s">
        <v>204</v>
      </c>
      <c r="C33" s="241"/>
      <c r="D33" s="241"/>
      <c r="E33" s="241"/>
      <c r="F33" s="241"/>
      <c r="G33" s="241"/>
      <c r="H33" s="241"/>
      <c r="I33" s="241"/>
      <c r="J33" s="242"/>
      <c r="K33" s="243"/>
    </row>
    <row r="34" spans="2:11" ht="19.5" customHeight="1" x14ac:dyDescent="0.3">
      <c r="B34" s="244"/>
      <c r="C34" s="245"/>
      <c r="D34" s="245"/>
      <c r="E34" s="245"/>
      <c r="F34" s="245"/>
      <c r="G34" s="245"/>
      <c r="H34" s="245"/>
      <c r="I34" s="245"/>
      <c r="J34" s="245"/>
      <c r="K34" s="243"/>
    </row>
    <row r="35" spans="2:11" ht="25.5" customHeight="1" thickBot="1" x14ac:dyDescent="0.35">
      <c r="B35" s="246"/>
      <c r="C35" s="247"/>
      <c r="D35" s="247"/>
      <c r="E35" s="247"/>
      <c r="F35" s="247"/>
      <c r="G35" s="247"/>
      <c r="H35" s="247"/>
      <c r="I35" s="247"/>
      <c r="J35" s="247"/>
      <c r="K35" s="248"/>
    </row>
    <row r="36" spans="2:11" ht="33.75" customHeight="1" thickBot="1" x14ac:dyDescent="0.35">
      <c r="B36" s="99" t="s">
        <v>43</v>
      </c>
      <c r="C36" s="100"/>
      <c r="D36" s="100"/>
      <c r="E36" s="100"/>
      <c r="F36" s="100"/>
      <c r="G36" s="101"/>
      <c r="H36" s="102" t="s">
        <v>37</v>
      </c>
      <c r="I36" s="103"/>
      <c r="J36" s="102" t="s">
        <v>38</v>
      </c>
      <c r="K36" s="103"/>
    </row>
    <row r="37" spans="2:11" ht="15" customHeight="1" thickBot="1" x14ac:dyDescent="0.35">
      <c r="B37" s="228" t="s">
        <v>205</v>
      </c>
      <c r="C37" s="229"/>
      <c r="D37" s="229"/>
      <c r="E37" s="229"/>
      <c r="F37" s="229"/>
      <c r="G37" s="230"/>
      <c r="H37" s="564">
        <v>144839504</v>
      </c>
      <c r="I37" s="565"/>
      <c r="J37" s="564">
        <v>93638427</v>
      </c>
      <c r="K37" s="565"/>
    </row>
    <row r="38" spans="2:11" ht="15" customHeight="1" x14ac:dyDescent="0.3">
      <c r="B38" s="195" t="s">
        <v>206</v>
      </c>
      <c r="C38" s="196"/>
      <c r="D38" s="196"/>
      <c r="E38" s="196"/>
      <c r="F38" s="196"/>
      <c r="G38" s="196"/>
      <c r="H38" s="196"/>
      <c r="I38" s="196"/>
      <c r="J38" s="196"/>
      <c r="K38" s="197"/>
    </row>
    <row r="39" spans="2:11" x14ac:dyDescent="0.3">
      <c r="B39" s="198"/>
      <c r="C39" s="204"/>
      <c r="D39" s="204"/>
      <c r="E39" s="204"/>
      <c r="F39" s="204"/>
      <c r="G39" s="204"/>
      <c r="H39" s="204"/>
      <c r="I39" s="204"/>
      <c r="J39" s="204"/>
      <c r="K39" s="200"/>
    </row>
    <row r="40" spans="2:11" ht="22.5" customHeight="1" thickBot="1" x14ac:dyDescent="0.35">
      <c r="B40" s="201"/>
      <c r="C40" s="202"/>
      <c r="D40" s="202"/>
      <c r="E40" s="202"/>
      <c r="F40" s="202"/>
      <c r="G40" s="202"/>
      <c r="H40" s="202"/>
      <c r="I40" s="202"/>
      <c r="J40" s="202"/>
      <c r="K40" s="203"/>
    </row>
    <row r="41" spans="2:11" ht="26.25" customHeight="1" thickBot="1" x14ac:dyDescent="0.35">
      <c r="B41" s="99" t="s">
        <v>43</v>
      </c>
      <c r="C41" s="100"/>
      <c r="D41" s="100"/>
      <c r="E41" s="100"/>
      <c r="F41" s="100"/>
      <c r="G41" s="101"/>
      <c r="H41" s="102" t="s">
        <v>37</v>
      </c>
      <c r="I41" s="103"/>
      <c r="J41" s="102" t="s">
        <v>38</v>
      </c>
      <c r="K41" s="103"/>
    </row>
    <row r="42" spans="2:11" ht="15" customHeight="1" thickBot="1" x14ac:dyDescent="0.35">
      <c r="B42" s="147" t="s">
        <v>207</v>
      </c>
      <c r="C42" s="148"/>
      <c r="D42" s="148"/>
      <c r="E42" s="148"/>
      <c r="F42" s="148"/>
      <c r="G42" s="149"/>
      <c r="H42" s="150">
        <v>395489081</v>
      </c>
      <c r="I42" s="151"/>
      <c r="J42" s="150">
        <v>151600617</v>
      </c>
      <c r="K42" s="151"/>
    </row>
    <row r="43" spans="2:11" ht="18" customHeight="1" x14ac:dyDescent="0.3">
      <c r="B43" s="195" t="s">
        <v>208</v>
      </c>
      <c r="C43" s="196"/>
      <c r="D43" s="196"/>
      <c r="E43" s="196"/>
      <c r="F43" s="196"/>
      <c r="G43" s="196"/>
      <c r="H43" s="196"/>
      <c r="I43" s="196"/>
      <c r="J43" s="196"/>
      <c r="K43" s="197"/>
    </row>
    <row r="44" spans="2:11" ht="16.5" customHeight="1" x14ac:dyDescent="0.3">
      <c r="B44" s="198"/>
      <c r="C44" s="204"/>
      <c r="D44" s="204"/>
      <c r="E44" s="204"/>
      <c r="F44" s="204"/>
      <c r="G44" s="204"/>
      <c r="H44" s="204"/>
      <c r="I44" s="204"/>
      <c r="J44" s="204"/>
      <c r="K44" s="200"/>
    </row>
    <row r="45" spans="2:11" ht="19.5" customHeight="1" thickBot="1" x14ac:dyDescent="0.35">
      <c r="B45" s="201"/>
      <c r="C45" s="202"/>
      <c r="D45" s="202"/>
      <c r="E45" s="202"/>
      <c r="F45" s="202"/>
      <c r="G45" s="202"/>
      <c r="H45" s="202"/>
      <c r="I45" s="202"/>
      <c r="J45" s="202"/>
      <c r="K45" s="203"/>
    </row>
    <row r="46" spans="2:11" ht="26.25" customHeight="1" thickBot="1" x14ac:dyDescent="0.35">
      <c r="B46" s="99" t="s">
        <v>43</v>
      </c>
      <c r="C46" s="100"/>
      <c r="D46" s="100"/>
      <c r="E46" s="100"/>
      <c r="F46" s="100"/>
      <c r="G46" s="101"/>
      <c r="H46" s="102" t="s">
        <v>37</v>
      </c>
      <c r="I46" s="103"/>
      <c r="J46" s="102" t="s">
        <v>38</v>
      </c>
      <c r="K46" s="103"/>
    </row>
    <row r="47" spans="2:11" ht="15" thickBot="1" x14ac:dyDescent="0.35">
      <c r="B47" s="192" t="s">
        <v>209</v>
      </c>
      <c r="C47" s="193"/>
      <c r="D47" s="193"/>
      <c r="E47" s="193"/>
      <c r="F47" s="193"/>
      <c r="G47" s="194"/>
      <c r="H47" s="150">
        <v>1400000000</v>
      </c>
      <c r="I47" s="151"/>
      <c r="J47" s="150">
        <v>285192274</v>
      </c>
      <c r="K47" s="151"/>
    </row>
    <row r="48" spans="2:11" x14ac:dyDescent="0.3">
      <c r="B48" s="195" t="s">
        <v>210</v>
      </c>
      <c r="C48" s="196"/>
      <c r="D48" s="196"/>
      <c r="E48" s="196"/>
      <c r="F48" s="196"/>
      <c r="G48" s="196"/>
      <c r="H48" s="196"/>
      <c r="I48" s="196"/>
      <c r="J48" s="196"/>
      <c r="K48" s="197"/>
    </row>
    <row r="49" spans="2:11" ht="33.75" customHeight="1" x14ac:dyDescent="0.3">
      <c r="B49" s="198"/>
      <c r="C49" s="199"/>
      <c r="D49" s="199"/>
      <c r="E49" s="199"/>
      <c r="F49" s="199"/>
      <c r="G49" s="199"/>
      <c r="H49" s="199"/>
      <c r="I49" s="199"/>
      <c r="J49" s="199"/>
      <c r="K49" s="200"/>
    </row>
    <row r="50" spans="2:11" ht="15" thickBot="1" x14ac:dyDescent="0.35">
      <c r="B50" s="201"/>
      <c r="C50" s="202"/>
      <c r="D50" s="202"/>
      <c r="E50" s="202"/>
      <c r="F50" s="202"/>
      <c r="G50" s="202"/>
      <c r="H50" s="202"/>
      <c r="I50" s="202"/>
      <c r="J50" s="202"/>
      <c r="K50" s="203"/>
    </row>
    <row r="51" spans="2:11" ht="26.25" customHeight="1" thickBot="1" x14ac:dyDescent="0.35">
      <c r="B51" s="99" t="s">
        <v>43</v>
      </c>
      <c r="C51" s="100"/>
      <c r="D51" s="100"/>
      <c r="E51" s="100"/>
      <c r="F51" s="100"/>
      <c r="G51" s="101"/>
      <c r="H51" s="102" t="s">
        <v>37</v>
      </c>
      <c r="I51" s="113"/>
      <c r="J51" s="102" t="s">
        <v>38</v>
      </c>
      <c r="K51" s="103"/>
    </row>
    <row r="52" spans="2:11" ht="15" customHeight="1" thickBot="1" x14ac:dyDescent="0.35">
      <c r="B52" s="192" t="s">
        <v>211</v>
      </c>
      <c r="C52" s="193"/>
      <c r="D52" s="193"/>
      <c r="E52" s="193"/>
      <c r="F52" s="193"/>
      <c r="G52" s="194"/>
      <c r="H52" s="150">
        <v>1140000000</v>
      </c>
      <c r="I52" s="151"/>
      <c r="J52" s="150">
        <v>42679066</v>
      </c>
      <c r="K52" s="151"/>
    </row>
    <row r="53" spans="2:11" ht="23.25" customHeight="1" x14ac:dyDescent="0.3">
      <c r="B53" s="195" t="s">
        <v>212</v>
      </c>
      <c r="C53" s="196"/>
      <c r="D53" s="196"/>
      <c r="E53" s="196"/>
      <c r="F53" s="196"/>
      <c r="G53" s="196"/>
      <c r="H53" s="196"/>
      <c r="I53" s="196"/>
      <c r="J53" s="196"/>
      <c r="K53" s="197"/>
    </row>
    <row r="54" spans="2:11" ht="27.75" customHeight="1" x14ac:dyDescent="0.3">
      <c r="B54" s="198"/>
      <c r="C54" s="199"/>
      <c r="D54" s="199"/>
      <c r="E54" s="199"/>
      <c r="F54" s="199"/>
      <c r="G54" s="199"/>
      <c r="H54" s="199"/>
      <c r="I54" s="199"/>
      <c r="J54" s="199"/>
      <c r="K54" s="200"/>
    </row>
    <row r="55" spans="2:11" ht="26.25" customHeight="1" thickBot="1" x14ac:dyDescent="0.35">
      <c r="B55" s="201"/>
      <c r="C55" s="202"/>
      <c r="D55" s="202"/>
      <c r="E55" s="202"/>
      <c r="F55" s="202"/>
      <c r="G55" s="202"/>
      <c r="H55" s="202"/>
      <c r="I55" s="202"/>
      <c r="J55" s="202"/>
      <c r="K55" s="203"/>
    </row>
    <row r="56" spans="2:11" ht="26.25" customHeight="1" thickBot="1" x14ac:dyDescent="0.35">
      <c r="B56" s="99" t="s">
        <v>43</v>
      </c>
      <c r="C56" s="100"/>
      <c r="D56" s="100"/>
      <c r="E56" s="100"/>
      <c r="F56" s="100"/>
      <c r="G56" s="101"/>
      <c r="H56" s="102" t="s">
        <v>37</v>
      </c>
      <c r="I56" s="113"/>
      <c r="J56" s="102" t="s">
        <v>38</v>
      </c>
      <c r="K56" s="103"/>
    </row>
    <row r="57" spans="2:11" ht="26.25" customHeight="1" thickBot="1" x14ac:dyDescent="0.35">
      <c r="B57" s="192" t="s">
        <v>213</v>
      </c>
      <c r="C57" s="193"/>
      <c r="D57" s="193"/>
      <c r="E57" s="193"/>
      <c r="F57" s="193"/>
      <c r="G57" s="194"/>
      <c r="H57" s="150">
        <v>30341844820</v>
      </c>
      <c r="I57" s="151"/>
      <c r="J57" s="150">
        <v>1780248060</v>
      </c>
      <c r="K57" s="151"/>
    </row>
    <row r="58" spans="2:11" ht="26.25" customHeight="1" x14ac:dyDescent="0.3">
      <c r="B58" s="195" t="s">
        <v>214</v>
      </c>
      <c r="C58" s="196"/>
      <c r="D58" s="196"/>
      <c r="E58" s="196"/>
      <c r="F58" s="196"/>
      <c r="G58" s="196"/>
      <c r="H58" s="196"/>
      <c r="I58" s="196"/>
      <c r="J58" s="196"/>
      <c r="K58" s="197"/>
    </row>
    <row r="59" spans="2:11" ht="26.25" customHeight="1" x14ac:dyDescent="0.3">
      <c r="B59" s="198"/>
      <c r="C59" s="199"/>
      <c r="D59" s="199"/>
      <c r="E59" s="199"/>
      <c r="F59" s="199"/>
      <c r="G59" s="199"/>
      <c r="H59" s="199"/>
      <c r="I59" s="199"/>
      <c r="J59" s="199"/>
      <c r="K59" s="200"/>
    </row>
    <row r="60" spans="2:11" ht="26.25" customHeight="1" thickBot="1" x14ac:dyDescent="0.35">
      <c r="B60" s="201"/>
      <c r="C60" s="202"/>
      <c r="D60" s="202"/>
      <c r="E60" s="202"/>
      <c r="F60" s="202"/>
      <c r="G60" s="202"/>
      <c r="H60" s="202"/>
      <c r="I60" s="202"/>
      <c r="J60" s="202"/>
      <c r="K60" s="203"/>
    </row>
    <row r="61" spans="2:11" ht="26.25" customHeight="1" thickBot="1" x14ac:dyDescent="0.35">
      <c r="B61" s="99" t="s">
        <v>43</v>
      </c>
      <c r="C61" s="100"/>
      <c r="D61" s="100"/>
      <c r="E61" s="100"/>
      <c r="F61" s="100"/>
      <c r="G61" s="101"/>
      <c r="H61" s="102" t="s">
        <v>37</v>
      </c>
      <c r="I61" s="113"/>
      <c r="J61" s="102" t="s">
        <v>38</v>
      </c>
      <c r="K61" s="103"/>
    </row>
    <row r="62" spans="2:11" ht="26.25" customHeight="1" thickBot="1" x14ac:dyDescent="0.35">
      <c r="B62" s="192" t="s">
        <v>215</v>
      </c>
      <c r="C62" s="193"/>
      <c r="D62" s="193"/>
      <c r="E62" s="193"/>
      <c r="F62" s="193"/>
      <c r="G62" s="194"/>
      <c r="H62" s="150">
        <v>2328163163</v>
      </c>
      <c r="I62" s="151"/>
      <c r="J62" s="150">
        <v>89923185.189999998</v>
      </c>
      <c r="K62" s="151"/>
    </row>
    <row r="63" spans="2:11" ht="26.25" customHeight="1" x14ac:dyDescent="0.3">
      <c r="B63" s="195" t="s">
        <v>212</v>
      </c>
      <c r="C63" s="196"/>
      <c r="D63" s="196"/>
      <c r="E63" s="196"/>
      <c r="F63" s="196"/>
      <c r="G63" s="196"/>
      <c r="H63" s="196"/>
      <c r="I63" s="196"/>
      <c r="J63" s="196"/>
      <c r="K63" s="197"/>
    </row>
    <row r="64" spans="2:11" ht="26.25" customHeight="1" x14ac:dyDescent="0.3">
      <c r="B64" s="198"/>
      <c r="C64" s="199"/>
      <c r="D64" s="199"/>
      <c r="E64" s="199"/>
      <c r="F64" s="199"/>
      <c r="G64" s="199"/>
      <c r="H64" s="199"/>
      <c r="I64" s="199"/>
      <c r="J64" s="199"/>
      <c r="K64" s="200"/>
    </row>
    <row r="65" spans="2:11" ht="26.25" customHeight="1" thickBot="1" x14ac:dyDescent="0.35">
      <c r="B65" s="201"/>
      <c r="C65" s="202"/>
      <c r="D65" s="202"/>
      <c r="E65" s="202"/>
      <c r="F65" s="202"/>
      <c r="G65" s="202"/>
      <c r="H65" s="202"/>
      <c r="I65" s="202"/>
      <c r="J65" s="202"/>
      <c r="K65" s="203"/>
    </row>
    <row r="66" spans="2:11" ht="26.25" customHeight="1" thickBot="1" x14ac:dyDescent="0.35">
      <c r="B66" s="99" t="s">
        <v>43</v>
      </c>
      <c r="C66" s="100"/>
      <c r="D66" s="100"/>
      <c r="E66" s="100"/>
      <c r="F66" s="100"/>
      <c r="G66" s="101"/>
      <c r="H66" s="102" t="s">
        <v>37</v>
      </c>
      <c r="I66" s="113"/>
      <c r="J66" s="102" t="s">
        <v>38</v>
      </c>
      <c r="K66" s="103"/>
    </row>
    <row r="67" spans="2:11" ht="26.25" customHeight="1" thickBot="1" x14ac:dyDescent="0.35">
      <c r="B67" s="192" t="s">
        <v>216</v>
      </c>
      <c r="C67" s="193"/>
      <c r="D67" s="193"/>
      <c r="E67" s="193"/>
      <c r="F67" s="193"/>
      <c r="G67" s="194"/>
      <c r="H67" s="150">
        <v>30734260738</v>
      </c>
      <c r="I67" s="151"/>
      <c r="J67" s="150">
        <v>499852220</v>
      </c>
      <c r="K67" s="151"/>
    </row>
    <row r="68" spans="2:11" ht="26.25" customHeight="1" x14ac:dyDescent="0.3">
      <c r="B68" s="195" t="s">
        <v>217</v>
      </c>
      <c r="C68" s="196"/>
      <c r="D68" s="196"/>
      <c r="E68" s="196"/>
      <c r="F68" s="196"/>
      <c r="G68" s="196"/>
      <c r="H68" s="196"/>
      <c r="I68" s="196"/>
      <c r="J68" s="196"/>
      <c r="K68" s="197"/>
    </row>
    <row r="69" spans="2:11" ht="16.2" customHeight="1" thickBot="1" x14ac:dyDescent="0.35">
      <c r="B69" s="198"/>
      <c r="C69" s="199"/>
      <c r="D69" s="199"/>
      <c r="E69" s="199"/>
      <c r="F69" s="199"/>
      <c r="G69" s="199"/>
      <c r="H69" s="199"/>
      <c r="I69" s="199"/>
      <c r="J69" s="199"/>
      <c r="K69" s="200"/>
    </row>
    <row r="70" spans="2:11" ht="25.8" hidden="1" customHeight="1" thickBot="1" x14ac:dyDescent="0.35">
      <c r="B70" s="198"/>
      <c r="C70" s="204"/>
      <c r="D70" s="204"/>
      <c r="E70" s="204"/>
      <c r="F70" s="204"/>
      <c r="G70" s="204"/>
      <c r="H70" s="204"/>
      <c r="I70" s="204"/>
      <c r="J70" s="204"/>
      <c r="K70" s="200"/>
    </row>
    <row r="71" spans="2:11" ht="26.25" customHeight="1" thickBot="1" x14ac:dyDescent="0.35">
      <c r="B71" s="205" t="s">
        <v>43</v>
      </c>
      <c r="C71" s="206"/>
      <c r="D71" s="206"/>
      <c r="E71" s="206"/>
      <c r="F71" s="206"/>
      <c r="G71" s="207"/>
      <c r="H71" s="208" t="s">
        <v>37</v>
      </c>
      <c r="I71" s="209"/>
      <c r="J71" s="208" t="s">
        <v>38</v>
      </c>
      <c r="K71" s="210"/>
    </row>
    <row r="72" spans="2:11" ht="26.25" customHeight="1" thickBot="1" x14ac:dyDescent="0.35">
      <c r="B72" s="211" t="s">
        <v>218</v>
      </c>
      <c r="C72" s="212"/>
      <c r="D72" s="212"/>
      <c r="E72" s="212"/>
      <c r="F72" s="212"/>
      <c r="G72" s="213"/>
      <c r="H72" s="214">
        <v>3705794144</v>
      </c>
      <c r="I72" s="215"/>
      <c r="J72" s="214">
        <v>94833527</v>
      </c>
      <c r="K72" s="215"/>
    </row>
    <row r="73" spans="2:11" ht="26.25" customHeight="1" x14ac:dyDescent="0.3">
      <c r="B73" s="195" t="s">
        <v>212</v>
      </c>
      <c r="C73" s="196"/>
      <c r="D73" s="196"/>
      <c r="E73" s="196"/>
      <c r="F73" s="196"/>
      <c r="G73" s="196"/>
      <c r="H73" s="196"/>
      <c r="I73" s="196"/>
      <c r="J73" s="196"/>
      <c r="K73" s="197"/>
    </row>
    <row r="74" spans="2:11" ht="10.199999999999999" customHeight="1" thickBot="1" x14ac:dyDescent="0.35">
      <c r="B74" s="198"/>
      <c r="C74" s="199"/>
      <c r="D74" s="199"/>
      <c r="E74" s="199"/>
      <c r="F74" s="199"/>
      <c r="G74" s="199"/>
      <c r="H74" s="199"/>
      <c r="I74" s="199"/>
      <c r="J74" s="199"/>
      <c r="K74" s="200"/>
    </row>
    <row r="75" spans="2:11" ht="25.8" hidden="1" customHeight="1" thickBot="1" x14ac:dyDescent="0.35">
      <c r="B75" s="201"/>
      <c r="C75" s="202"/>
      <c r="D75" s="202"/>
      <c r="E75" s="202"/>
      <c r="F75" s="202"/>
      <c r="G75" s="202"/>
      <c r="H75" s="202"/>
      <c r="I75" s="202"/>
      <c r="J75" s="202"/>
      <c r="K75" s="203"/>
    </row>
    <row r="76" spans="2:11" ht="26.25" customHeight="1" thickBot="1" x14ac:dyDescent="0.35">
      <c r="B76" s="99" t="s">
        <v>43</v>
      </c>
      <c r="C76" s="100"/>
      <c r="D76" s="100"/>
      <c r="E76" s="100"/>
      <c r="F76" s="100"/>
      <c r="G76" s="101"/>
      <c r="H76" s="102" t="s">
        <v>37</v>
      </c>
      <c r="I76" s="113"/>
      <c r="J76" s="102" t="s">
        <v>38</v>
      </c>
      <c r="K76" s="103"/>
    </row>
    <row r="77" spans="2:11" ht="26.25" customHeight="1" thickBot="1" x14ac:dyDescent="0.35">
      <c r="B77" s="192" t="s">
        <v>219</v>
      </c>
      <c r="C77" s="193"/>
      <c r="D77" s="193"/>
      <c r="E77" s="193"/>
      <c r="F77" s="193"/>
      <c r="G77" s="194"/>
      <c r="H77" s="150">
        <v>64595934331</v>
      </c>
      <c r="I77" s="151"/>
      <c r="J77" s="150">
        <v>0</v>
      </c>
      <c r="K77" s="151"/>
    </row>
    <row r="78" spans="2:11" ht="26.25" customHeight="1" x14ac:dyDescent="0.3">
      <c r="B78" s="195" t="s">
        <v>220</v>
      </c>
      <c r="C78" s="196"/>
      <c r="D78" s="196"/>
      <c r="E78" s="196"/>
      <c r="F78" s="196"/>
      <c r="G78" s="196"/>
      <c r="H78" s="196"/>
      <c r="I78" s="196"/>
      <c r="J78" s="196"/>
      <c r="K78" s="197"/>
    </row>
    <row r="79" spans="2:11" ht="7.2" customHeight="1" thickBot="1" x14ac:dyDescent="0.35">
      <c r="B79" s="198"/>
      <c r="C79" s="199"/>
      <c r="D79" s="199"/>
      <c r="E79" s="199"/>
      <c r="F79" s="199"/>
      <c r="G79" s="199"/>
      <c r="H79" s="199"/>
      <c r="I79" s="199"/>
      <c r="J79" s="199"/>
      <c r="K79" s="200"/>
    </row>
    <row r="80" spans="2:11" ht="1.8" hidden="1" customHeight="1" thickBot="1" x14ac:dyDescent="0.35">
      <c r="B80" s="201"/>
      <c r="C80" s="202"/>
      <c r="D80" s="202"/>
      <c r="E80" s="202"/>
      <c r="F80" s="202"/>
      <c r="G80" s="202"/>
      <c r="H80" s="202"/>
      <c r="I80" s="202"/>
      <c r="J80" s="202"/>
      <c r="K80" s="203"/>
    </row>
    <row r="81" spans="2:11" ht="26.25" customHeight="1" thickBot="1" x14ac:dyDescent="0.35">
      <c r="B81" s="99" t="s">
        <v>43</v>
      </c>
      <c r="C81" s="100"/>
      <c r="D81" s="100"/>
      <c r="E81" s="100"/>
      <c r="F81" s="100"/>
      <c r="G81" s="101"/>
      <c r="H81" s="102" t="s">
        <v>37</v>
      </c>
      <c r="I81" s="113"/>
      <c r="J81" s="102" t="s">
        <v>38</v>
      </c>
      <c r="K81" s="103"/>
    </row>
    <row r="82" spans="2:11" ht="26.25" customHeight="1" thickBot="1" x14ac:dyDescent="0.35">
      <c r="B82" s="192" t="s">
        <v>221</v>
      </c>
      <c r="C82" s="193"/>
      <c r="D82" s="193"/>
      <c r="E82" s="193"/>
      <c r="F82" s="193"/>
      <c r="G82" s="194"/>
      <c r="H82" s="150">
        <v>1600000000</v>
      </c>
      <c r="I82" s="151"/>
      <c r="J82" s="150">
        <v>279919804.41000003</v>
      </c>
      <c r="K82" s="151"/>
    </row>
    <row r="83" spans="2:11" ht="26.25" customHeight="1" x14ac:dyDescent="0.3">
      <c r="B83" s="195" t="s">
        <v>212</v>
      </c>
      <c r="C83" s="196"/>
      <c r="D83" s="196"/>
      <c r="E83" s="196"/>
      <c r="F83" s="196"/>
      <c r="G83" s="196"/>
      <c r="H83" s="196"/>
      <c r="I83" s="196"/>
      <c r="J83" s="196"/>
      <c r="K83" s="197"/>
    </row>
    <row r="84" spans="2:11" ht="25.8" hidden="1" customHeight="1" x14ac:dyDescent="0.3">
      <c r="B84" s="198"/>
      <c r="C84" s="199"/>
      <c r="D84" s="199"/>
      <c r="E84" s="199"/>
      <c r="F84" s="199"/>
      <c r="G84" s="199"/>
      <c r="H84" s="199"/>
      <c r="I84" s="199"/>
      <c r="J84" s="199"/>
      <c r="K84" s="200"/>
    </row>
    <row r="85" spans="2:11" ht="13.2" customHeight="1" thickBot="1" x14ac:dyDescent="0.35">
      <c r="B85" s="201"/>
      <c r="C85" s="202"/>
      <c r="D85" s="202"/>
      <c r="E85" s="202"/>
      <c r="F85" s="202"/>
      <c r="G85" s="202"/>
      <c r="H85" s="202"/>
      <c r="I85" s="202"/>
      <c r="J85" s="202"/>
      <c r="K85" s="203"/>
    </row>
    <row r="86" spans="2:11" ht="26.25" customHeight="1" thickBot="1" x14ac:dyDescent="0.35">
      <c r="B86" s="231" t="s">
        <v>201</v>
      </c>
      <c r="C86" s="232"/>
      <c r="D86" s="232"/>
      <c r="E86" s="232"/>
      <c r="F86" s="232"/>
      <c r="G86" s="232"/>
      <c r="H86" s="232"/>
      <c r="I86" s="232"/>
      <c r="J86" s="232"/>
      <c r="K86" s="233"/>
    </row>
    <row r="87" spans="2:11" ht="26.25" customHeight="1" thickBot="1" x14ac:dyDescent="0.35">
      <c r="B87" s="231" t="s">
        <v>222</v>
      </c>
      <c r="C87" s="232"/>
      <c r="D87" s="232"/>
      <c r="E87" s="232"/>
      <c r="F87" s="232"/>
      <c r="G87" s="232"/>
      <c r="H87" s="232"/>
      <c r="I87" s="232"/>
      <c r="J87" s="232"/>
      <c r="K87" s="233"/>
    </row>
    <row r="88" spans="2:11" ht="26.25" customHeight="1" thickBot="1" x14ac:dyDescent="0.35">
      <c r="B88" s="99" t="s">
        <v>34</v>
      </c>
      <c r="C88" s="101"/>
      <c r="D88" s="102" t="s">
        <v>35</v>
      </c>
      <c r="E88" s="103"/>
      <c r="F88" s="102" t="s">
        <v>36</v>
      </c>
      <c r="G88" s="103"/>
      <c r="H88" s="102" t="s">
        <v>37</v>
      </c>
      <c r="I88" s="103"/>
      <c r="J88" s="234" t="s">
        <v>38</v>
      </c>
      <c r="K88" s="235"/>
    </row>
    <row r="89" spans="2:11" ht="26.25" customHeight="1" thickBot="1" x14ac:dyDescent="0.35">
      <c r="B89" s="238" t="s">
        <v>223</v>
      </c>
      <c r="C89" s="239"/>
      <c r="D89" s="249">
        <v>271836</v>
      </c>
      <c r="E89" s="155"/>
      <c r="F89" s="154">
        <v>0</v>
      </c>
      <c r="G89" s="155"/>
      <c r="H89" s="150">
        <v>24353948408</v>
      </c>
      <c r="I89" s="151"/>
      <c r="J89" s="150">
        <v>3315646640.23</v>
      </c>
      <c r="K89" s="151"/>
    </row>
    <row r="90" spans="2:11" ht="26.25" customHeight="1" x14ac:dyDescent="0.3">
      <c r="B90" s="240" t="s">
        <v>224</v>
      </c>
      <c r="C90" s="241"/>
      <c r="D90" s="241"/>
      <c r="E90" s="241"/>
      <c r="F90" s="241"/>
      <c r="G90" s="241"/>
      <c r="H90" s="241"/>
      <c r="I90" s="241"/>
      <c r="J90" s="242"/>
      <c r="K90" s="243"/>
    </row>
    <row r="91" spans="2:11" ht="30.75" customHeight="1" x14ac:dyDescent="0.3">
      <c r="B91" s="244"/>
      <c r="C91" s="245"/>
      <c r="D91" s="245"/>
      <c r="E91" s="245"/>
      <c r="F91" s="245"/>
      <c r="G91" s="245"/>
      <c r="H91" s="245"/>
      <c r="I91" s="245"/>
      <c r="J91" s="245"/>
      <c r="K91" s="243"/>
    </row>
    <row r="92" spans="2:11" ht="37.5" customHeight="1" thickBot="1" x14ac:dyDescent="0.35">
      <c r="B92" s="246"/>
      <c r="C92" s="247"/>
      <c r="D92" s="247"/>
      <c r="E92" s="247"/>
      <c r="F92" s="247"/>
      <c r="G92" s="247"/>
      <c r="H92" s="247"/>
      <c r="I92" s="247"/>
      <c r="J92" s="247"/>
      <c r="K92" s="248"/>
    </row>
    <row r="93" spans="2:11" ht="26.25" customHeight="1" thickBot="1" x14ac:dyDescent="0.35">
      <c r="B93" s="99" t="s">
        <v>43</v>
      </c>
      <c r="C93" s="100"/>
      <c r="D93" s="100"/>
      <c r="E93" s="100"/>
      <c r="F93" s="100"/>
      <c r="G93" s="101"/>
      <c r="H93" s="250" t="s">
        <v>37</v>
      </c>
      <c r="I93" s="251"/>
      <c r="J93" s="102" t="s">
        <v>38</v>
      </c>
      <c r="K93" s="103"/>
    </row>
    <row r="94" spans="2:11" ht="26.25" customHeight="1" thickBot="1" x14ac:dyDescent="0.35">
      <c r="B94" s="228" t="s">
        <v>225</v>
      </c>
      <c r="C94" s="229"/>
      <c r="D94" s="229"/>
      <c r="E94" s="229"/>
      <c r="F94" s="229"/>
      <c r="G94" s="230"/>
      <c r="H94" s="150">
        <v>24353948408</v>
      </c>
      <c r="I94" s="151"/>
      <c r="J94" s="150">
        <v>3315646640.23</v>
      </c>
      <c r="K94" s="151"/>
    </row>
    <row r="95" spans="2:11" ht="26.25" customHeight="1" x14ac:dyDescent="0.3">
      <c r="B95" s="195" t="s">
        <v>226</v>
      </c>
      <c r="C95" s="196"/>
      <c r="D95" s="196"/>
      <c r="E95" s="196"/>
      <c r="F95" s="196"/>
      <c r="G95" s="196"/>
      <c r="H95" s="196"/>
      <c r="I95" s="196"/>
      <c r="J95" s="196"/>
      <c r="K95" s="197"/>
    </row>
    <row r="96" spans="2:11" ht="36.75" customHeight="1" x14ac:dyDescent="0.3">
      <c r="B96" s="198"/>
      <c r="C96" s="204"/>
      <c r="D96" s="204"/>
      <c r="E96" s="204"/>
      <c r="F96" s="204"/>
      <c r="G96" s="204"/>
      <c r="H96" s="204"/>
      <c r="I96" s="204"/>
      <c r="J96" s="204"/>
      <c r="K96" s="200"/>
    </row>
    <row r="97" spans="2:11" ht="42.75" customHeight="1" thickBot="1" x14ac:dyDescent="0.35">
      <c r="B97" s="201"/>
      <c r="C97" s="202"/>
      <c r="D97" s="202"/>
      <c r="E97" s="202"/>
      <c r="F97" s="202"/>
      <c r="G97" s="202"/>
      <c r="H97" s="202"/>
      <c r="I97" s="202"/>
      <c r="J97" s="202"/>
      <c r="K97" s="203"/>
    </row>
    <row r="98" spans="2:11" ht="26.25" customHeight="1" thickBot="1" x14ac:dyDescent="0.35">
      <c r="B98" s="231" t="s">
        <v>201</v>
      </c>
      <c r="C98" s="232"/>
      <c r="D98" s="232"/>
      <c r="E98" s="232"/>
      <c r="F98" s="232"/>
      <c r="G98" s="232"/>
      <c r="H98" s="232"/>
      <c r="I98" s="232"/>
      <c r="J98" s="232"/>
      <c r="K98" s="233"/>
    </row>
    <row r="99" spans="2:11" ht="26.25" customHeight="1" thickBot="1" x14ac:dyDescent="0.35">
      <c r="B99" s="231" t="s">
        <v>222</v>
      </c>
      <c r="C99" s="232"/>
      <c r="D99" s="232"/>
      <c r="E99" s="232"/>
      <c r="F99" s="232"/>
      <c r="G99" s="232"/>
      <c r="H99" s="232"/>
      <c r="I99" s="232"/>
      <c r="J99" s="232"/>
      <c r="K99" s="233"/>
    </row>
    <row r="100" spans="2:11" ht="26.25" customHeight="1" thickBot="1" x14ac:dyDescent="0.35">
      <c r="B100" s="171" t="s">
        <v>34</v>
      </c>
      <c r="C100" s="183"/>
      <c r="D100" s="102" t="s">
        <v>35</v>
      </c>
      <c r="E100" s="103"/>
      <c r="F100" s="102" t="s">
        <v>36</v>
      </c>
      <c r="G100" s="103"/>
      <c r="H100" s="102" t="s">
        <v>37</v>
      </c>
      <c r="I100" s="103"/>
      <c r="J100" s="234" t="s">
        <v>38</v>
      </c>
      <c r="K100" s="235"/>
    </row>
    <row r="101" spans="2:11" ht="26.25" customHeight="1" thickBot="1" x14ac:dyDescent="0.35">
      <c r="B101" s="238" t="s">
        <v>227</v>
      </c>
      <c r="C101" s="239"/>
      <c r="D101" s="249">
        <v>448209</v>
      </c>
      <c r="E101" s="155"/>
      <c r="F101" s="249">
        <v>186451</v>
      </c>
      <c r="G101" s="155"/>
      <c r="H101" s="150">
        <v>9306098767</v>
      </c>
      <c r="I101" s="151"/>
      <c r="J101" s="150">
        <v>1842612662.2</v>
      </c>
      <c r="K101" s="151"/>
    </row>
    <row r="102" spans="2:11" ht="23.4" customHeight="1" x14ac:dyDescent="0.3">
      <c r="B102" s="195" t="s">
        <v>228</v>
      </c>
      <c r="C102" s="196"/>
      <c r="D102" s="196"/>
      <c r="E102" s="196"/>
      <c r="F102" s="196"/>
      <c r="G102" s="196"/>
      <c r="H102" s="196"/>
      <c r="I102" s="196"/>
      <c r="J102" s="196"/>
      <c r="K102" s="197"/>
    </row>
    <row r="103" spans="2:11" ht="25.8" hidden="1" customHeight="1" x14ac:dyDescent="0.3">
      <c r="B103" s="198"/>
      <c r="C103" s="204"/>
      <c r="D103" s="204"/>
      <c r="E103" s="204"/>
      <c r="F103" s="204"/>
      <c r="G103" s="204"/>
      <c r="H103" s="204"/>
      <c r="I103" s="204"/>
      <c r="J103" s="204"/>
      <c r="K103" s="200"/>
    </row>
    <row r="104" spans="2:11" ht="9.6" customHeight="1" thickBot="1" x14ac:dyDescent="0.35">
      <c r="B104" s="201"/>
      <c r="C104" s="202"/>
      <c r="D104" s="202"/>
      <c r="E104" s="202"/>
      <c r="F104" s="202"/>
      <c r="G104" s="202"/>
      <c r="H104" s="202"/>
      <c r="I104" s="202"/>
      <c r="J104" s="202"/>
      <c r="K104" s="203"/>
    </row>
    <row r="105" spans="2:11" ht="26.25" customHeight="1" thickBot="1" x14ac:dyDescent="0.35">
      <c r="B105" s="99" t="s">
        <v>43</v>
      </c>
      <c r="C105" s="100"/>
      <c r="D105" s="100"/>
      <c r="E105" s="100"/>
      <c r="F105" s="100"/>
      <c r="G105" s="101"/>
      <c r="H105" s="250" t="s">
        <v>37</v>
      </c>
      <c r="I105" s="251"/>
      <c r="J105" s="102" t="s">
        <v>38</v>
      </c>
      <c r="K105" s="103"/>
    </row>
    <row r="106" spans="2:11" ht="26.25" customHeight="1" thickBot="1" x14ac:dyDescent="0.35">
      <c r="B106" s="252" t="s">
        <v>229</v>
      </c>
      <c r="C106" s="253"/>
      <c r="D106" s="253"/>
      <c r="E106" s="253"/>
      <c r="F106" s="253"/>
      <c r="G106" s="254"/>
      <c r="H106" s="150">
        <v>9306098767</v>
      </c>
      <c r="I106" s="151"/>
      <c r="J106" s="150">
        <v>1842612662.2</v>
      </c>
      <c r="K106" s="151"/>
    </row>
    <row r="107" spans="2:11" ht="26.25" customHeight="1" x14ac:dyDescent="0.3">
      <c r="B107" s="195" t="s">
        <v>228</v>
      </c>
      <c r="C107" s="196"/>
      <c r="D107" s="196"/>
      <c r="E107" s="196"/>
      <c r="F107" s="196"/>
      <c r="G107" s="196"/>
      <c r="H107" s="196"/>
      <c r="I107" s="196"/>
      <c r="J107" s="196"/>
      <c r="K107" s="197"/>
    </row>
    <row r="108" spans="2:11" ht="4.8" customHeight="1" x14ac:dyDescent="0.3">
      <c r="B108" s="198"/>
      <c r="C108" s="204"/>
      <c r="D108" s="204"/>
      <c r="E108" s="204"/>
      <c r="F108" s="204"/>
      <c r="G108" s="204"/>
      <c r="H108" s="204"/>
      <c r="I108" s="204"/>
      <c r="J108" s="204"/>
      <c r="K108" s="200"/>
    </row>
    <row r="109" spans="2:11" ht="12.6" customHeight="1" thickBot="1" x14ac:dyDescent="0.35">
      <c r="B109" s="201"/>
      <c r="C109" s="202"/>
      <c r="D109" s="202"/>
      <c r="E109" s="202"/>
      <c r="F109" s="202"/>
      <c r="G109" s="202"/>
      <c r="H109" s="202"/>
      <c r="I109" s="202"/>
      <c r="J109" s="202"/>
      <c r="K109" s="203"/>
    </row>
    <row r="110" spans="2:11" ht="26.25" customHeight="1" thickBot="1" x14ac:dyDescent="0.35">
      <c r="B110" s="231" t="s">
        <v>201</v>
      </c>
      <c r="C110" s="232"/>
      <c r="D110" s="232"/>
      <c r="E110" s="232"/>
      <c r="F110" s="232"/>
      <c r="G110" s="232"/>
      <c r="H110" s="232"/>
      <c r="I110" s="232"/>
      <c r="J110" s="232"/>
      <c r="K110" s="233"/>
    </row>
    <row r="111" spans="2:11" ht="26.25" customHeight="1" thickBot="1" x14ac:dyDescent="0.35">
      <c r="B111" s="231" t="s">
        <v>222</v>
      </c>
      <c r="C111" s="232"/>
      <c r="D111" s="232"/>
      <c r="E111" s="232"/>
      <c r="F111" s="232"/>
      <c r="G111" s="232"/>
      <c r="H111" s="232"/>
      <c r="I111" s="232"/>
      <c r="J111" s="232"/>
      <c r="K111" s="233"/>
    </row>
    <row r="112" spans="2:11" ht="26.25" customHeight="1" thickBot="1" x14ac:dyDescent="0.35">
      <c r="B112" s="171" t="s">
        <v>34</v>
      </c>
      <c r="C112" s="183"/>
      <c r="D112" s="102" t="s">
        <v>35</v>
      </c>
      <c r="E112" s="103"/>
      <c r="F112" s="102" t="s">
        <v>36</v>
      </c>
      <c r="G112" s="103"/>
      <c r="H112" s="102" t="s">
        <v>37</v>
      </c>
      <c r="I112" s="103"/>
      <c r="J112" s="234" t="s">
        <v>38</v>
      </c>
      <c r="K112" s="235"/>
    </row>
    <row r="113" spans="2:11" ht="26.25" customHeight="1" thickBot="1" x14ac:dyDescent="0.35">
      <c r="B113" s="238" t="s">
        <v>230</v>
      </c>
      <c r="C113" s="239"/>
      <c r="D113" s="249">
        <v>85</v>
      </c>
      <c r="E113" s="155"/>
      <c r="F113" s="249">
        <v>112</v>
      </c>
      <c r="G113" s="155"/>
      <c r="H113" s="150">
        <v>932008973</v>
      </c>
      <c r="I113" s="151"/>
      <c r="J113" s="150">
        <v>305777356</v>
      </c>
      <c r="K113" s="151"/>
    </row>
    <row r="114" spans="2:11" ht="26.25" customHeight="1" x14ac:dyDescent="0.3">
      <c r="B114" s="240" t="s">
        <v>231</v>
      </c>
      <c r="C114" s="241"/>
      <c r="D114" s="241"/>
      <c r="E114" s="241"/>
      <c r="F114" s="241"/>
      <c r="G114" s="241"/>
      <c r="H114" s="241"/>
      <c r="I114" s="241"/>
      <c r="J114" s="242"/>
      <c r="K114" s="243"/>
    </row>
    <row r="115" spans="2:11" ht="6" customHeight="1" x14ac:dyDescent="0.3">
      <c r="B115" s="244"/>
      <c r="C115" s="245"/>
      <c r="D115" s="245"/>
      <c r="E115" s="245"/>
      <c r="F115" s="245"/>
      <c r="G115" s="245"/>
      <c r="H115" s="245"/>
      <c r="I115" s="245"/>
      <c r="J115" s="245"/>
      <c r="K115" s="243"/>
    </row>
    <row r="116" spans="2:11" ht="5.4" customHeight="1" thickBot="1" x14ac:dyDescent="0.35">
      <c r="B116" s="246"/>
      <c r="C116" s="247"/>
      <c r="D116" s="247"/>
      <c r="E116" s="247"/>
      <c r="F116" s="247"/>
      <c r="G116" s="247"/>
      <c r="H116" s="247"/>
      <c r="I116" s="247"/>
      <c r="J116" s="247"/>
      <c r="K116" s="248"/>
    </row>
    <row r="117" spans="2:11" ht="26.25" customHeight="1" thickBot="1" x14ac:dyDescent="0.35">
      <c r="B117" s="99" t="s">
        <v>43</v>
      </c>
      <c r="C117" s="100"/>
      <c r="D117" s="100"/>
      <c r="E117" s="100"/>
      <c r="F117" s="100"/>
      <c r="G117" s="101"/>
      <c r="H117" s="250" t="s">
        <v>37</v>
      </c>
      <c r="I117" s="251"/>
      <c r="J117" s="102" t="s">
        <v>38</v>
      </c>
      <c r="K117" s="103"/>
    </row>
    <row r="118" spans="2:11" ht="26.25" customHeight="1" thickBot="1" x14ac:dyDescent="0.35">
      <c r="B118" s="252" t="s">
        <v>232</v>
      </c>
      <c r="C118" s="253"/>
      <c r="D118" s="253"/>
      <c r="E118" s="253"/>
      <c r="F118" s="253"/>
      <c r="G118" s="254"/>
      <c r="H118" s="150">
        <v>932008973</v>
      </c>
      <c r="I118" s="151"/>
      <c r="J118" s="150">
        <v>305777356</v>
      </c>
      <c r="K118" s="151"/>
    </row>
    <row r="119" spans="2:11" ht="26.25" customHeight="1" x14ac:dyDescent="0.3">
      <c r="B119" s="195" t="s">
        <v>233</v>
      </c>
      <c r="C119" s="196"/>
      <c r="D119" s="196"/>
      <c r="E119" s="196"/>
      <c r="F119" s="196"/>
      <c r="G119" s="196"/>
      <c r="H119" s="196"/>
      <c r="I119" s="196"/>
      <c r="J119" s="196"/>
      <c r="K119" s="197"/>
    </row>
    <row r="120" spans="2:11" ht="26.25" customHeight="1" x14ac:dyDescent="0.3">
      <c r="B120" s="198"/>
      <c r="C120" s="204"/>
      <c r="D120" s="204"/>
      <c r="E120" s="204"/>
      <c r="F120" s="204"/>
      <c r="G120" s="204"/>
      <c r="H120" s="204"/>
      <c r="I120" s="204"/>
      <c r="J120" s="204"/>
      <c r="K120" s="200"/>
    </row>
    <row r="121" spans="2:11" ht="26.25" customHeight="1" thickBot="1" x14ac:dyDescent="0.35">
      <c r="B121" s="201"/>
      <c r="C121" s="202"/>
      <c r="D121" s="202"/>
      <c r="E121" s="202"/>
      <c r="F121" s="202"/>
      <c r="G121" s="202"/>
      <c r="H121" s="202"/>
      <c r="I121" s="202"/>
      <c r="J121" s="202"/>
      <c r="K121" s="203"/>
    </row>
    <row r="122" spans="2:11" ht="15.75" customHeight="1" thickBot="1" x14ac:dyDescent="0.35">
      <c r="B122" s="171" t="s">
        <v>234</v>
      </c>
      <c r="C122" s="172"/>
      <c r="D122" s="172"/>
      <c r="E122" s="172"/>
      <c r="F122" s="172"/>
      <c r="G122" s="172"/>
      <c r="H122" s="172"/>
      <c r="I122" s="172"/>
      <c r="J122" s="172"/>
      <c r="K122" s="183"/>
    </row>
    <row r="123" spans="2:11" ht="15" thickBot="1" x14ac:dyDescent="0.35">
      <c r="B123" s="171" t="s">
        <v>235</v>
      </c>
      <c r="C123" s="172"/>
      <c r="D123" s="172"/>
      <c r="E123" s="172"/>
      <c r="F123" s="172"/>
      <c r="G123" s="172"/>
      <c r="H123" s="172"/>
      <c r="I123" s="172"/>
      <c r="J123" s="172"/>
      <c r="K123" s="183"/>
    </row>
    <row r="124" spans="2:11" ht="38.25" customHeight="1" thickBot="1" x14ac:dyDescent="0.35">
      <c r="B124" s="171" t="s">
        <v>34</v>
      </c>
      <c r="C124" s="183"/>
      <c r="D124" s="102" t="s">
        <v>35</v>
      </c>
      <c r="E124" s="103"/>
      <c r="F124" s="102" t="s">
        <v>48</v>
      </c>
      <c r="G124" s="103"/>
      <c r="H124" s="102" t="s">
        <v>37</v>
      </c>
      <c r="I124" s="103"/>
      <c r="J124" s="102" t="s">
        <v>38</v>
      </c>
      <c r="K124" s="103"/>
    </row>
    <row r="125" spans="2:11" ht="34.5" customHeight="1" thickBot="1" x14ac:dyDescent="0.35">
      <c r="B125" s="255" t="s">
        <v>236</v>
      </c>
      <c r="C125" s="256"/>
      <c r="D125" s="257">
        <v>6991</v>
      </c>
      <c r="E125" s="258"/>
      <c r="F125" s="259">
        <v>120</v>
      </c>
      <c r="G125" s="258"/>
      <c r="H125" s="150">
        <f>H130+H135</f>
        <v>2316717636</v>
      </c>
      <c r="I125" s="151"/>
      <c r="J125" s="150">
        <f>J130+J135</f>
        <v>583918514</v>
      </c>
      <c r="K125" s="151"/>
    </row>
    <row r="126" spans="2:11" x14ac:dyDescent="0.3">
      <c r="B126" s="195" t="s">
        <v>237</v>
      </c>
      <c r="C126" s="196"/>
      <c r="D126" s="196"/>
      <c r="E126" s="196"/>
      <c r="F126" s="196"/>
      <c r="G126" s="196"/>
      <c r="H126" s="196"/>
      <c r="I126" s="196"/>
      <c r="J126" s="196"/>
      <c r="K126" s="197"/>
    </row>
    <row r="127" spans="2:11" x14ac:dyDescent="0.3">
      <c r="B127" s="198"/>
      <c r="C127" s="199"/>
      <c r="D127" s="199"/>
      <c r="E127" s="199"/>
      <c r="F127" s="199"/>
      <c r="G127" s="199"/>
      <c r="H127" s="199"/>
      <c r="I127" s="199"/>
      <c r="J127" s="199"/>
      <c r="K127" s="200"/>
    </row>
    <row r="128" spans="2:11" ht="15" thickBot="1" x14ac:dyDescent="0.35">
      <c r="B128" s="201"/>
      <c r="C128" s="202"/>
      <c r="D128" s="202"/>
      <c r="E128" s="202"/>
      <c r="F128" s="202"/>
      <c r="G128" s="202"/>
      <c r="H128" s="202"/>
      <c r="I128" s="202"/>
      <c r="J128" s="202"/>
      <c r="K128" s="203"/>
    </row>
    <row r="129" spans="2:11" ht="26.25" customHeight="1" thickBot="1" x14ac:dyDescent="0.35">
      <c r="B129" s="99" t="s">
        <v>43</v>
      </c>
      <c r="C129" s="100"/>
      <c r="D129" s="100"/>
      <c r="E129" s="100"/>
      <c r="F129" s="100"/>
      <c r="G129" s="101"/>
      <c r="H129" s="102" t="s">
        <v>37</v>
      </c>
      <c r="I129" s="103"/>
      <c r="J129" s="102" t="s">
        <v>38</v>
      </c>
      <c r="K129" s="103"/>
    </row>
    <row r="130" spans="2:11" ht="24.75" customHeight="1" thickBot="1" x14ac:dyDescent="0.35">
      <c r="B130" s="147" t="s">
        <v>238</v>
      </c>
      <c r="C130" s="148"/>
      <c r="D130" s="148"/>
      <c r="E130" s="148"/>
      <c r="F130" s="148"/>
      <c r="G130" s="149"/>
      <c r="H130" s="214">
        <v>177158520</v>
      </c>
      <c r="I130" s="227"/>
      <c r="J130" s="150">
        <v>63163870</v>
      </c>
      <c r="K130" s="151"/>
    </row>
    <row r="131" spans="2:11" x14ac:dyDescent="0.3">
      <c r="B131" s="195" t="s">
        <v>239</v>
      </c>
      <c r="C131" s="196"/>
      <c r="D131" s="196"/>
      <c r="E131" s="196"/>
      <c r="F131" s="196"/>
      <c r="G131" s="196"/>
      <c r="H131" s="196"/>
      <c r="I131" s="196"/>
      <c r="J131" s="196"/>
      <c r="K131" s="197"/>
    </row>
    <row r="132" spans="2:11" x14ac:dyDescent="0.3">
      <c r="B132" s="198"/>
      <c r="C132" s="199"/>
      <c r="D132" s="199"/>
      <c r="E132" s="199"/>
      <c r="F132" s="199"/>
      <c r="G132" s="199"/>
      <c r="H132" s="199"/>
      <c r="I132" s="199"/>
      <c r="J132" s="199"/>
      <c r="K132" s="200"/>
    </row>
    <row r="133" spans="2:11" ht="15" thickBot="1" x14ac:dyDescent="0.35">
      <c r="B133" s="201"/>
      <c r="C133" s="202"/>
      <c r="D133" s="202"/>
      <c r="E133" s="202"/>
      <c r="F133" s="202"/>
      <c r="G133" s="202"/>
      <c r="H133" s="202"/>
      <c r="I133" s="202"/>
      <c r="J133" s="202"/>
      <c r="K133" s="203"/>
    </row>
    <row r="134" spans="2:11" ht="26.25" customHeight="1" thickBot="1" x14ac:dyDescent="0.35">
      <c r="B134" s="99" t="s">
        <v>43</v>
      </c>
      <c r="C134" s="100"/>
      <c r="D134" s="100"/>
      <c r="E134" s="100"/>
      <c r="F134" s="100"/>
      <c r="G134" s="101"/>
      <c r="H134" s="102" t="s">
        <v>37</v>
      </c>
      <c r="I134" s="103"/>
      <c r="J134" s="102" t="s">
        <v>38</v>
      </c>
      <c r="K134" s="103"/>
    </row>
    <row r="135" spans="2:11" ht="15" thickBot="1" x14ac:dyDescent="0.35">
      <c r="B135" s="222" t="s">
        <v>240</v>
      </c>
      <c r="C135" s="223"/>
      <c r="D135" s="223"/>
      <c r="E135" s="223"/>
      <c r="F135" s="223"/>
      <c r="G135" s="224"/>
      <c r="H135" s="225">
        <v>2139559116</v>
      </c>
      <c r="I135" s="226"/>
      <c r="J135" s="150">
        <v>520754644</v>
      </c>
      <c r="K135" s="151"/>
    </row>
    <row r="136" spans="2:11" x14ac:dyDescent="0.3">
      <c r="B136" s="195" t="s">
        <v>241</v>
      </c>
      <c r="C136" s="196"/>
      <c r="D136" s="196"/>
      <c r="E136" s="196"/>
      <c r="F136" s="196"/>
      <c r="G136" s="196"/>
      <c r="H136" s="196"/>
      <c r="I136" s="196"/>
      <c r="J136" s="196"/>
      <c r="K136" s="197"/>
    </row>
    <row r="137" spans="2:11" x14ac:dyDescent="0.3">
      <c r="B137" s="198"/>
      <c r="C137" s="199"/>
      <c r="D137" s="199"/>
      <c r="E137" s="199"/>
      <c r="F137" s="199"/>
      <c r="G137" s="199"/>
      <c r="H137" s="199"/>
      <c r="I137" s="199"/>
      <c r="J137" s="199"/>
      <c r="K137" s="200"/>
    </row>
    <row r="138" spans="2:11" ht="15" thickBot="1" x14ac:dyDescent="0.35">
      <c r="B138" s="201"/>
      <c r="C138" s="202"/>
      <c r="D138" s="202"/>
      <c r="E138" s="202"/>
      <c r="F138" s="202"/>
      <c r="G138" s="202"/>
      <c r="H138" s="202"/>
      <c r="I138" s="202"/>
      <c r="J138" s="202"/>
      <c r="K138" s="203"/>
    </row>
    <row r="140" spans="2:11" ht="15" thickBot="1" x14ac:dyDescent="0.35">
      <c r="B140" s="219" t="s">
        <v>79</v>
      </c>
      <c r="C140" s="220"/>
      <c r="D140" s="220"/>
      <c r="E140" s="220"/>
      <c r="F140" s="220"/>
      <c r="G140" s="220"/>
      <c r="H140" s="220"/>
      <c r="I140" s="220"/>
      <c r="J140" s="220"/>
      <c r="K140" s="221"/>
    </row>
    <row r="141" spans="2:11" ht="15" thickBot="1" x14ac:dyDescent="0.35">
      <c r="B141" s="219" t="s">
        <v>80</v>
      </c>
      <c r="C141" s="221"/>
      <c r="D141" s="219" t="s">
        <v>81</v>
      </c>
      <c r="E141" s="221"/>
      <c r="F141" s="219" t="s">
        <v>82</v>
      </c>
      <c r="G141" s="220"/>
      <c r="H141" s="221"/>
      <c r="I141" s="219" t="s">
        <v>194</v>
      </c>
      <c r="J141" s="220"/>
      <c r="K141" s="221"/>
    </row>
    <row r="142" spans="2:11" ht="124.5" customHeight="1" thickBot="1" x14ac:dyDescent="0.35">
      <c r="B142" s="566" t="s">
        <v>242</v>
      </c>
      <c r="C142" s="567"/>
      <c r="D142" s="568">
        <v>2070</v>
      </c>
      <c r="E142" s="567"/>
      <c r="F142" s="569">
        <v>120</v>
      </c>
      <c r="G142" s="570"/>
      <c r="H142" s="571"/>
      <c r="I142" s="572" t="s">
        <v>243</v>
      </c>
      <c r="J142" s="573"/>
      <c r="K142" s="574"/>
    </row>
    <row r="143" spans="2:11" ht="120.75" customHeight="1" thickBot="1" x14ac:dyDescent="0.35">
      <c r="B143" s="566" t="s">
        <v>244</v>
      </c>
      <c r="C143" s="567"/>
      <c r="D143" s="566">
        <v>1</v>
      </c>
      <c r="E143" s="567"/>
      <c r="F143" s="566">
        <v>0</v>
      </c>
      <c r="G143" s="575"/>
      <c r="H143" s="567"/>
      <c r="I143" s="572" t="s">
        <v>245</v>
      </c>
      <c r="J143" s="573"/>
      <c r="K143" s="574"/>
    </row>
  </sheetData>
  <mergeCells count="213">
    <mergeCell ref="B118:G118"/>
    <mergeCell ref="H118:I118"/>
    <mergeCell ref="J118:K118"/>
    <mergeCell ref="B119:K121"/>
    <mergeCell ref="B142:C142"/>
    <mergeCell ref="D142:E142"/>
    <mergeCell ref="F142:H142"/>
    <mergeCell ref="I142:K142"/>
    <mergeCell ref="B113:C113"/>
    <mergeCell ref="D113:E113"/>
    <mergeCell ref="F113:G113"/>
    <mergeCell ref="H113:I113"/>
    <mergeCell ref="J113:K113"/>
    <mergeCell ref="B114:K116"/>
    <mergeCell ref="B117:G117"/>
    <mergeCell ref="H117:I117"/>
    <mergeCell ref="J117:K117"/>
    <mergeCell ref="B125:C125"/>
    <mergeCell ref="D125:E125"/>
    <mergeCell ref="F125:G125"/>
    <mergeCell ref="H125:I125"/>
    <mergeCell ref="J125:K125"/>
    <mergeCell ref="B126:K128"/>
    <mergeCell ref="B131:K133"/>
    <mergeCell ref="B106:G106"/>
    <mergeCell ref="H106:I106"/>
    <mergeCell ref="J106:K106"/>
    <mergeCell ref="B107:K109"/>
    <mergeCell ref="B110:K110"/>
    <mergeCell ref="B111:K111"/>
    <mergeCell ref="B112:C112"/>
    <mergeCell ref="D112:E112"/>
    <mergeCell ref="F112:G112"/>
    <mergeCell ref="H112:I112"/>
    <mergeCell ref="J112:K112"/>
    <mergeCell ref="B102:K104"/>
    <mergeCell ref="B105:G105"/>
    <mergeCell ref="H105:I105"/>
    <mergeCell ref="J105:K105"/>
    <mergeCell ref="B90:K92"/>
    <mergeCell ref="B93:G93"/>
    <mergeCell ref="H93:I93"/>
    <mergeCell ref="J93:K93"/>
    <mergeCell ref="B94:G94"/>
    <mergeCell ref="H94:I94"/>
    <mergeCell ref="J94:K94"/>
    <mergeCell ref="B95:K97"/>
    <mergeCell ref="H101:I101"/>
    <mergeCell ref="J101:K101"/>
    <mergeCell ref="B98:K98"/>
    <mergeCell ref="B99:K99"/>
    <mergeCell ref="B100:C100"/>
    <mergeCell ref="D100:E100"/>
    <mergeCell ref="F100:G100"/>
    <mergeCell ref="H100:I100"/>
    <mergeCell ref="J100:K100"/>
    <mergeCell ref="B101:C101"/>
    <mergeCell ref="D101:E101"/>
    <mergeCell ref="F101:G101"/>
    <mergeCell ref="B86:K86"/>
    <mergeCell ref="B87:K87"/>
    <mergeCell ref="B88:C88"/>
    <mergeCell ref="D88:E88"/>
    <mergeCell ref="F88:G88"/>
    <mergeCell ref="H88:I88"/>
    <mergeCell ref="J88:K88"/>
    <mergeCell ref="B89:C89"/>
    <mergeCell ref="D89:E89"/>
    <mergeCell ref="F89:G89"/>
    <mergeCell ref="H89:I89"/>
    <mergeCell ref="J89:K89"/>
    <mergeCell ref="B81:G81"/>
    <mergeCell ref="H81:I81"/>
    <mergeCell ref="J81:K81"/>
    <mergeCell ref="B82:G82"/>
    <mergeCell ref="H82:I82"/>
    <mergeCell ref="J82:K82"/>
    <mergeCell ref="B83:K85"/>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22:C22"/>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122:K122"/>
    <mergeCell ref="B123:K123"/>
    <mergeCell ref="B124:C124"/>
    <mergeCell ref="D124:E124"/>
    <mergeCell ref="F124:G124"/>
    <mergeCell ref="H124:I124"/>
    <mergeCell ref="J124:K124"/>
    <mergeCell ref="B56:G56"/>
    <mergeCell ref="H56:I56"/>
    <mergeCell ref="J56:K56"/>
    <mergeCell ref="B57:G57"/>
    <mergeCell ref="H57:I57"/>
    <mergeCell ref="J57:K57"/>
    <mergeCell ref="B58:K60"/>
    <mergeCell ref="B61:G61"/>
    <mergeCell ref="H61:I61"/>
    <mergeCell ref="J61:K61"/>
    <mergeCell ref="B62:G62"/>
    <mergeCell ref="H62:I62"/>
    <mergeCell ref="J62:K62"/>
    <mergeCell ref="B63:K65"/>
    <mergeCell ref="B66:G66"/>
    <mergeCell ref="H66:I66"/>
    <mergeCell ref="B134:G134"/>
    <mergeCell ref="H134:I134"/>
    <mergeCell ref="J134:K134"/>
    <mergeCell ref="B135:G135"/>
    <mergeCell ref="H135:I135"/>
    <mergeCell ref="J135:K135"/>
    <mergeCell ref="B129:G129"/>
    <mergeCell ref="H129:I129"/>
    <mergeCell ref="J129:K129"/>
    <mergeCell ref="B130:G130"/>
    <mergeCell ref="H130:I130"/>
    <mergeCell ref="J130:K130"/>
    <mergeCell ref="B136:K138"/>
    <mergeCell ref="B143:C143"/>
    <mergeCell ref="D143:E143"/>
    <mergeCell ref="F143:H143"/>
    <mergeCell ref="I143:K143"/>
    <mergeCell ref="B140:K140"/>
    <mergeCell ref="B141:C141"/>
    <mergeCell ref="D141:E141"/>
    <mergeCell ref="F141:H141"/>
    <mergeCell ref="I141:K141"/>
    <mergeCell ref="J66:K66"/>
    <mergeCell ref="B67:G67"/>
    <mergeCell ref="H67:I67"/>
    <mergeCell ref="J67:K67"/>
    <mergeCell ref="B77:G77"/>
    <mergeCell ref="H77:I77"/>
    <mergeCell ref="J77:K77"/>
    <mergeCell ref="B78:K80"/>
    <mergeCell ref="B68:K70"/>
    <mergeCell ref="B71:G71"/>
    <mergeCell ref="H71:I71"/>
    <mergeCell ref="J71:K71"/>
    <mergeCell ref="B72:G72"/>
    <mergeCell ref="H72:I72"/>
    <mergeCell ref="J72:K72"/>
    <mergeCell ref="B73:K75"/>
    <mergeCell ref="B76:G76"/>
    <mergeCell ref="H76:I76"/>
    <mergeCell ref="J76:K76"/>
  </mergeCells>
  <pageMargins left="0.7" right="0.7" top="0.75" bottom="0.75" header="0.3" footer="0.3"/>
  <pageSetup scale="55" orientation="portrait" horizontalDpi="4294967293" r:id="rId1"/>
  <rowBreaks count="1" manualBreakCount="1">
    <brk id="94"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8"/>
  <sheetViews>
    <sheetView showGridLines="0" view="pageBreakPreview" zoomScaleNormal="100" zoomScaleSheetLayoutView="100" workbookViewId="0">
      <selection activeCell="O76" sqref="O76"/>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9.33203125" customWidth="1"/>
    <col min="8" max="8" width="16.6640625" customWidth="1"/>
    <col min="9" max="9" width="8" customWidth="1"/>
    <col min="10" max="10" width="16.5546875" customWidth="1"/>
    <col min="11" max="11" width="14" customWidth="1"/>
    <col min="12" max="12" width="2.5546875" customWidth="1"/>
  </cols>
  <sheetData>
    <row r="6" spans="2:11" ht="18" x14ac:dyDescent="0.3">
      <c r="B6" s="167" t="s">
        <v>0</v>
      </c>
      <c r="C6" s="167"/>
      <c r="D6" s="167"/>
      <c r="E6" s="167"/>
      <c r="F6" s="167"/>
      <c r="G6" s="167"/>
      <c r="H6" s="167"/>
      <c r="I6" s="167"/>
      <c r="J6" s="167"/>
      <c r="K6" s="167"/>
    </row>
    <row r="7" spans="2:11" ht="15" thickBot="1" x14ac:dyDescent="0.35"/>
    <row r="8" spans="2:11" ht="19.5" customHeight="1" thickBot="1" x14ac:dyDescent="0.35">
      <c r="B8" s="168" t="s">
        <v>246</v>
      </c>
      <c r="C8" s="169"/>
      <c r="D8" s="169"/>
      <c r="E8" s="169"/>
      <c r="F8" s="169"/>
      <c r="G8" s="169"/>
      <c r="H8" s="169"/>
      <c r="I8" s="169"/>
      <c r="J8" s="169"/>
      <c r="K8" s="170"/>
    </row>
    <row r="9" spans="2:11" ht="22.5" customHeight="1" x14ac:dyDescent="0.3">
      <c r="B9" s="171" t="s">
        <v>163</v>
      </c>
      <c r="C9" s="172"/>
      <c r="D9" s="172"/>
      <c r="E9" s="236" t="s">
        <v>200</v>
      </c>
      <c r="F9" s="237"/>
      <c r="G9" s="173" t="s">
        <v>165</v>
      </c>
      <c r="H9" s="174"/>
      <c r="I9" s="174"/>
      <c r="J9" s="175">
        <v>44385</v>
      </c>
      <c r="K9" s="176"/>
    </row>
    <row r="10" spans="2:11" x14ac:dyDescent="0.3">
      <c r="B10" s="231" t="s">
        <v>413</v>
      </c>
      <c r="C10" s="232"/>
      <c r="D10" s="232"/>
      <c r="E10" s="232"/>
      <c r="F10" s="232"/>
      <c r="G10" s="232"/>
      <c r="H10" s="232"/>
      <c r="I10" s="232"/>
      <c r="J10" s="232"/>
      <c r="K10" s="233"/>
    </row>
    <row r="11" spans="2:11" ht="64.2" customHeight="1" x14ac:dyDescent="0.3">
      <c r="B11" s="334" t="s">
        <v>410</v>
      </c>
      <c r="C11" s="335"/>
      <c r="D11" s="335"/>
      <c r="E11" s="335"/>
      <c r="F11" s="335"/>
      <c r="G11" s="335"/>
      <c r="H11" s="335"/>
      <c r="I11" s="335"/>
      <c r="J11" s="335"/>
      <c r="K11" s="336"/>
    </row>
    <row r="12" spans="2:11" ht="26.25" customHeight="1" x14ac:dyDescent="0.3">
      <c r="B12" s="334" t="s">
        <v>411</v>
      </c>
      <c r="C12" s="335"/>
      <c r="D12" s="335"/>
      <c r="E12" s="335"/>
      <c r="F12" s="335"/>
      <c r="G12" s="335"/>
      <c r="H12" s="335"/>
      <c r="I12" s="335"/>
      <c r="J12" s="335"/>
      <c r="K12" s="336"/>
    </row>
    <row r="13" spans="2:11" ht="21" customHeight="1" x14ac:dyDescent="0.3">
      <c r="B13" s="334" t="s">
        <v>412</v>
      </c>
      <c r="C13" s="335"/>
      <c r="D13" s="335"/>
      <c r="E13" s="335"/>
      <c r="F13" s="335"/>
      <c r="G13" s="335"/>
      <c r="H13" s="335"/>
      <c r="I13" s="335"/>
      <c r="J13" s="335"/>
      <c r="K13" s="336"/>
    </row>
    <row r="15" spans="2:11" ht="15.75" customHeight="1" x14ac:dyDescent="0.3">
      <c r="B15" s="177" t="s">
        <v>10</v>
      </c>
      <c r="C15" s="178"/>
      <c r="D15" s="178"/>
      <c r="E15" s="178"/>
      <c r="F15" s="178"/>
      <c r="G15" s="178"/>
      <c r="H15" s="178"/>
      <c r="I15" s="178"/>
      <c r="J15" s="178"/>
      <c r="K15" s="179"/>
    </row>
    <row r="16" spans="2:11" x14ac:dyDescent="0.3">
      <c r="B16" s="186" t="s">
        <v>11</v>
      </c>
      <c r="C16" s="187"/>
      <c r="D16" s="188"/>
      <c r="E16" s="186" t="s">
        <v>12</v>
      </c>
      <c r="F16" s="187"/>
      <c r="G16" s="187"/>
      <c r="H16" s="188"/>
      <c r="I16" s="186" t="s">
        <v>13</v>
      </c>
      <c r="J16" s="187"/>
      <c r="K16" s="188"/>
    </row>
    <row r="17" spans="2:11" x14ac:dyDescent="0.3">
      <c r="B17" s="312">
        <v>0.16</v>
      </c>
      <c r="C17" s="313"/>
      <c r="D17" s="314"/>
      <c r="E17" s="315">
        <v>0.1174</v>
      </c>
      <c r="F17" s="313"/>
      <c r="G17" s="313"/>
      <c r="H17" s="314"/>
      <c r="I17" s="315">
        <v>0.5</v>
      </c>
      <c r="J17" s="313"/>
      <c r="K17" s="314"/>
    </row>
    <row r="19" spans="2:11" x14ac:dyDescent="0.3">
      <c r="B19" s="177" t="s">
        <v>247</v>
      </c>
      <c r="C19" s="178"/>
      <c r="D19" s="178"/>
      <c r="E19" s="178"/>
      <c r="F19" s="178"/>
      <c r="G19" s="178"/>
      <c r="H19" s="178"/>
      <c r="I19" s="178"/>
      <c r="J19" s="178"/>
      <c r="K19" s="179"/>
    </row>
    <row r="20" spans="2:11" ht="28.8" x14ac:dyDescent="0.3">
      <c r="B20" s="316" t="s">
        <v>15</v>
      </c>
      <c r="C20" s="317"/>
      <c r="D20" s="316" t="s">
        <v>16</v>
      </c>
      <c r="E20" s="318"/>
      <c r="F20" s="317"/>
      <c r="G20" s="32" t="s">
        <v>169</v>
      </c>
      <c r="H20" s="32" t="s">
        <v>18</v>
      </c>
      <c r="I20" s="32" t="s">
        <v>19</v>
      </c>
      <c r="J20" s="9" t="s">
        <v>20</v>
      </c>
      <c r="K20" s="32" t="s">
        <v>170</v>
      </c>
    </row>
    <row r="21" spans="2:11" ht="23.25" customHeight="1" x14ac:dyDescent="0.3">
      <c r="B21" s="576">
        <v>3791745803</v>
      </c>
      <c r="C21" s="577"/>
      <c r="D21" s="576">
        <v>892752660.82000005</v>
      </c>
      <c r="E21" s="577"/>
      <c r="F21" s="578"/>
      <c r="G21" s="10">
        <f>D21/B21</f>
        <v>0.235446337176311</v>
      </c>
      <c r="H21" s="11">
        <v>445234826</v>
      </c>
      <c r="I21" s="10">
        <f>H21/B21</f>
        <v>0.11742211876327091</v>
      </c>
      <c r="J21" s="12">
        <v>418495214</v>
      </c>
      <c r="K21" s="10">
        <f>J21/B21</f>
        <v>0.11037006058499223</v>
      </c>
    </row>
    <row r="22" spans="2:11" x14ac:dyDescent="0.3">
      <c r="B22" s="2"/>
      <c r="C22" s="2"/>
      <c r="D22" s="3"/>
      <c r="E22" s="3"/>
      <c r="F22" s="3"/>
      <c r="G22" s="3"/>
      <c r="H22" s="4"/>
      <c r="I22" s="3"/>
      <c r="J22" s="3"/>
      <c r="K22" s="3"/>
    </row>
    <row r="23" spans="2:11" ht="15.75" customHeight="1" x14ac:dyDescent="0.3">
      <c r="B23" s="177" t="s">
        <v>171</v>
      </c>
      <c r="C23" s="178"/>
      <c r="D23" s="178"/>
      <c r="E23" s="178"/>
      <c r="F23" s="178"/>
      <c r="G23" s="178"/>
      <c r="H23" s="178"/>
      <c r="I23" s="178"/>
      <c r="J23" s="178"/>
      <c r="K23" s="179"/>
    </row>
    <row r="24" spans="2:11" ht="15.75" customHeight="1" x14ac:dyDescent="0.3">
      <c r="B24" s="189" t="s">
        <v>248</v>
      </c>
      <c r="C24" s="190"/>
      <c r="D24" s="190"/>
      <c r="E24" s="190"/>
      <c r="F24" s="190"/>
      <c r="G24" s="190"/>
      <c r="H24" s="190"/>
      <c r="I24" s="190"/>
      <c r="J24" s="190"/>
      <c r="K24" s="191"/>
    </row>
    <row r="25" spans="2:11" ht="28.8" x14ac:dyDescent="0.3">
      <c r="B25" s="316" t="s">
        <v>15</v>
      </c>
      <c r="C25" s="317"/>
      <c r="D25" s="316" t="s">
        <v>16</v>
      </c>
      <c r="E25" s="318"/>
      <c r="F25" s="317"/>
      <c r="G25" s="13" t="s">
        <v>169</v>
      </c>
      <c r="H25" s="32" t="s">
        <v>18</v>
      </c>
      <c r="I25" s="32" t="s">
        <v>19</v>
      </c>
      <c r="J25" s="9" t="s">
        <v>20</v>
      </c>
      <c r="K25" s="32" t="s">
        <v>170</v>
      </c>
    </row>
    <row r="26" spans="2:11" ht="22.5" customHeight="1" x14ac:dyDescent="0.3">
      <c r="B26" s="576">
        <v>100000000</v>
      </c>
      <c r="C26" s="577"/>
      <c r="D26" s="576">
        <v>89037147</v>
      </c>
      <c r="E26" s="577"/>
      <c r="F26" s="577"/>
      <c r="G26" s="14">
        <f>D26/B26</f>
        <v>0.89037147000000005</v>
      </c>
      <c r="H26" s="11">
        <v>69245159</v>
      </c>
      <c r="I26" s="10">
        <f>H26/B26</f>
        <v>0.69245159000000001</v>
      </c>
      <c r="J26" s="12">
        <v>69245159</v>
      </c>
      <c r="K26" s="10">
        <f>J26/B26</f>
        <v>0.69245159000000001</v>
      </c>
    </row>
    <row r="27" spans="2:11" x14ac:dyDescent="0.3">
      <c r="B27" s="2"/>
      <c r="C27" s="2"/>
      <c r="D27" s="3"/>
      <c r="E27" s="3"/>
      <c r="F27" s="3"/>
      <c r="G27" s="3"/>
      <c r="H27" s="4"/>
      <c r="I27" s="3"/>
      <c r="J27" s="3"/>
      <c r="K27" s="3"/>
    </row>
    <row r="28" spans="2:11" ht="15.75" customHeight="1" x14ac:dyDescent="0.3">
      <c r="B28" s="168" t="s">
        <v>173</v>
      </c>
      <c r="C28" s="169"/>
      <c r="D28" s="169"/>
      <c r="E28" s="169"/>
      <c r="F28" s="169"/>
      <c r="G28" s="169"/>
      <c r="H28" s="169"/>
      <c r="I28" s="169"/>
      <c r="J28" s="169"/>
      <c r="K28" s="170"/>
    </row>
    <row r="29" spans="2:11" ht="21.75" customHeight="1" x14ac:dyDescent="0.3">
      <c r="B29" s="294" t="s">
        <v>249</v>
      </c>
      <c r="C29" s="295"/>
      <c r="D29" s="295"/>
      <c r="E29" s="295"/>
      <c r="F29" s="295"/>
      <c r="G29" s="295"/>
      <c r="H29" s="295"/>
      <c r="I29" s="295"/>
      <c r="J29" s="295"/>
      <c r="K29" s="296"/>
    </row>
    <row r="30" spans="2:11" ht="24.75" customHeight="1" x14ac:dyDescent="0.3">
      <c r="B30" s="294" t="s">
        <v>250</v>
      </c>
      <c r="C30" s="295"/>
      <c r="D30" s="295"/>
      <c r="E30" s="295"/>
      <c r="F30" s="295"/>
      <c r="G30" s="295"/>
      <c r="H30" s="295"/>
      <c r="I30" s="295"/>
      <c r="J30" s="295"/>
      <c r="K30" s="296"/>
    </row>
    <row r="31" spans="2:11" ht="38.25" customHeight="1" x14ac:dyDescent="0.3">
      <c r="B31" s="171" t="s">
        <v>34</v>
      </c>
      <c r="C31" s="183"/>
      <c r="D31" s="99" t="s">
        <v>35</v>
      </c>
      <c r="E31" s="101"/>
      <c r="F31" s="99" t="s">
        <v>36</v>
      </c>
      <c r="G31" s="101"/>
      <c r="H31" s="99" t="s">
        <v>37</v>
      </c>
      <c r="I31" s="101"/>
      <c r="J31" s="99" t="s">
        <v>38</v>
      </c>
      <c r="K31" s="101"/>
    </row>
    <row r="32" spans="2:11" ht="42" customHeight="1" x14ac:dyDescent="0.3">
      <c r="B32" s="579" t="s">
        <v>251</v>
      </c>
      <c r="C32" s="580"/>
      <c r="D32" s="338">
        <v>1</v>
      </c>
      <c r="E32" s="337"/>
      <c r="F32" s="338">
        <v>0</v>
      </c>
      <c r="G32" s="337"/>
      <c r="H32" s="339">
        <f>H37+H42</f>
        <v>800000000</v>
      </c>
      <c r="I32" s="340"/>
      <c r="J32" s="272">
        <f>J37+J42</f>
        <v>25259753</v>
      </c>
      <c r="K32" s="273"/>
    </row>
    <row r="33" spans="2:11" ht="27" customHeight="1" x14ac:dyDescent="0.3">
      <c r="B33" s="277" t="s">
        <v>414</v>
      </c>
      <c r="C33" s="278"/>
      <c r="D33" s="278"/>
      <c r="E33" s="278"/>
      <c r="F33" s="278"/>
      <c r="G33" s="278"/>
      <c r="H33" s="278"/>
      <c r="I33" s="278"/>
      <c r="J33" s="278"/>
      <c r="K33" s="279"/>
    </row>
    <row r="34" spans="2:11" ht="19.5" customHeight="1" x14ac:dyDescent="0.3">
      <c r="B34" s="280"/>
      <c r="C34" s="281"/>
      <c r="D34" s="281"/>
      <c r="E34" s="281"/>
      <c r="F34" s="281"/>
      <c r="G34" s="281"/>
      <c r="H34" s="281"/>
      <c r="I34" s="281"/>
      <c r="J34" s="281"/>
      <c r="K34" s="282"/>
    </row>
    <row r="35" spans="2:11" ht="51" customHeight="1" thickBot="1" x14ac:dyDescent="0.35">
      <c r="B35" s="283"/>
      <c r="C35" s="284"/>
      <c r="D35" s="284"/>
      <c r="E35" s="284"/>
      <c r="F35" s="284"/>
      <c r="G35" s="284"/>
      <c r="H35" s="284"/>
      <c r="I35" s="284"/>
      <c r="J35" s="284"/>
      <c r="K35" s="285"/>
    </row>
    <row r="36" spans="2:11" ht="33.75" customHeight="1" thickBot="1" x14ac:dyDescent="0.35">
      <c r="B36" s="99" t="s">
        <v>43</v>
      </c>
      <c r="C36" s="100"/>
      <c r="D36" s="100"/>
      <c r="E36" s="100"/>
      <c r="F36" s="100"/>
      <c r="G36" s="101"/>
      <c r="H36" s="99" t="s">
        <v>37</v>
      </c>
      <c r="I36" s="101"/>
      <c r="J36" s="99" t="s">
        <v>38</v>
      </c>
      <c r="K36" s="101"/>
    </row>
    <row r="37" spans="2:11" ht="35.25" customHeight="1" thickBot="1" x14ac:dyDescent="0.35">
      <c r="B37" s="255" t="s">
        <v>252</v>
      </c>
      <c r="C37" s="269"/>
      <c r="D37" s="269"/>
      <c r="E37" s="269"/>
      <c r="F37" s="269"/>
      <c r="G37" s="256"/>
      <c r="H37" s="272">
        <v>450000000</v>
      </c>
      <c r="I37" s="273"/>
      <c r="J37" s="310">
        <v>0</v>
      </c>
      <c r="K37" s="311"/>
    </row>
    <row r="38" spans="2:11" x14ac:dyDescent="0.3">
      <c r="B38" s="277" t="s">
        <v>415</v>
      </c>
      <c r="C38" s="278"/>
      <c r="D38" s="278"/>
      <c r="E38" s="278"/>
      <c r="F38" s="278"/>
      <c r="G38" s="278"/>
      <c r="H38" s="278"/>
      <c r="I38" s="278"/>
      <c r="J38" s="278"/>
      <c r="K38" s="279"/>
    </row>
    <row r="39" spans="2:11" ht="12" customHeight="1" x14ac:dyDescent="0.3">
      <c r="B39" s="280"/>
      <c r="C39" s="281"/>
      <c r="D39" s="281"/>
      <c r="E39" s="281"/>
      <c r="F39" s="281"/>
      <c r="G39" s="281"/>
      <c r="H39" s="281"/>
      <c r="I39" s="281"/>
      <c r="J39" s="281"/>
      <c r="K39" s="282"/>
    </row>
    <row r="40" spans="2:11" ht="22.5" customHeight="1" thickBot="1" x14ac:dyDescent="0.35">
      <c r="B40" s="283"/>
      <c r="C40" s="284"/>
      <c r="D40" s="284"/>
      <c r="E40" s="284"/>
      <c r="F40" s="284"/>
      <c r="G40" s="284"/>
      <c r="H40" s="284"/>
      <c r="I40" s="284"/>
      <c r="J40" s="284"/>
      <c r="K40" s="285"/>
    </row>
    <row r="41" spans="2:11" ht="26.25" customHeight="1" thickBot="1" x14ac:dyDescent="0.35">
      <c r="B41" s="99" t="s">
        <v>43</v>
      </c>
      <c r="C41" s="100"/>
      <c r="D41" s="100"/>
      <c r="E41" s="100"/>
      <c r="F41" s="100"/>
      <c r="G41" s="101"/>
      <c r="H41" s="99" t="s">
        <v>37</v>
      </c>
      <c r="I41" s="100"/>
      <c r="J41" s="99" t="s">
        <v>38</v>
      </c>
      <c r="K41" s="101"/>
    </row>
    <row r="42" spans="2:11" ht="30.75" customHeight="1" thickBot="1" x14ac:dyDescent="0.35">
      <c r="B42" s="306" t="s">
        <v>253</v>
      </c>
      <c r="C42" s="307"/>
      <c r="D42" s="307"/>
      <c r="E42" s="307"/>
      <c r="F42" s="307"/>
      <c r="G42" s="308"/>
      <c r="H42" s="270">
        <v>350000000</v>
      </c>
      <c r="I42" s="271"/>
      <c r="J42" s="309">
        <v>25259753</v>
      </c>
      <c r="K42" s="273"/>
    </row>
    <row r="43" spans="2:11" ht="192" customHeight="1" x14ac:dyDescent="0.3">
      <c r="B43" s="297" t="s">
        <v>416</v>
      </c>
      <c r="C43" s="298"/>
      <c r="D43" s="298"/>
      <c r="E43" s="298"/>
      <c r="F43" s="298"/>
      <c r="G43" s="298"/>
      <c r="H43" s="298"/>
      <c r="I43" s="298"/>
      <c r="J43" s="298"/>
      <c r="K43" s="299"/>
    </row>
    <row r="44" spans="2:11" ht="211.5" customHeight="1" x14ac:dyDescent="0.3">
      <c r="B44" s="300"/>
      <c r="C44" s="301"/>
      <c r="D44" s="301"/>
      <c r="E44" s="301"/>
      <c r="F44" s="301"/>
      <c r="G44" s="301"/>
      <c r="H44" s="301"/>
      <c r="I44" s="301"/>
      <c r="J44" s="301"/>
      <c r="K44" s="302"/>
    </row>
    <row r="45" spans="2:11" ht="189" customHeight="1" x14ac:dyDescent="0.3">
      <c r="B45" s="303"/>
      <c r="C45" s="304"/>
      <c r="D45" s="304"/>
      <c r="E45" s="304"/>
      <c r="F45" s="304"/>
      <c r="G45" s="304"/>
      <c r="H45" s="304"/>
      <c r="I45" s="304"/>
      <c r="J45" s="304"/>
      <c r="K45" s="305"/>
    </row>
    <row r="46" spans="2:11" s="15" customFormat="1" ht="21.75" customHeight="1" x14ac:dyDescent="0.3">
      <c r="B46" s="294" t="s">
        <v>254</v>
      </c>
      <c r="C46" s="295"/>
      <c r="D46" s="295"/>
      <c r="E46" s="295"/>
      <c r="F46" s="295"/>
      <c r="G46" s="295"/>
      <c r="H46" s="295"/>
      <c r="I46" s="295"/>
      <c r="J46" s="295"/>
      <c r="K46" s="296"/>
    </row>
    <row r="47" spans="2:11" s="15" customFormat="1" ht="21.75" customHeight="1" x14ac:dyDescent="0.3">
      <c r="B47" s="294" t="s">
        <v>255</v>
      </c>
      <c r="C47" s="295"/>
      <c r="D47" s="295"/>
      <c r="E47" s="295"/>
      <c r="F47" s="295"/>
      <c r="G47" s="295"/>
      <c r="H47" s="295"/>
      <c r="I47" s="295"/>
      <c r="J47" s="295"/>
      <c r="K47" s="296"/>
    </row>
    <row r="48" spans="2:11" ht="38.25" customHeight="1" x14ac:dyDescent="0.3">
      <c r="B48" s="99" t="s">
        <v>34</v>
      </c>
      <c r="C48" s="101"/>
      <c r="D48" s="99" t="s">
        <v>35</v>
      </c>
      <c r="E48" s="101"/>
      <c r="F48" s="99" t="s">
        <v>48</v>
      </c>
      <c r="G48" s="101"/>
      <c r="H48" s="99" t="s">
        <v>37</v>
      </c>
      <c r="I48" s="101"/>
      <c r="J48" s="99" t="s">
        <v>38</v>
      </c>
      <c r="K48" s="101"/>
    </row>
    <row r="49" spans="2:11" ht="34.5" customHeight="1" x14ac:dyDescent="0.3">
      <c r="B49" s="291" t="s">
        <v>256</v>
      </c>
      <c r="C49" s="292"/>
      <c r="D49" s="293">
        <v>5</v>
      </c>
      <c r="E49" s="292"/>
      <c r="F49" s="293">
        <v>1</v>
      </c>
      <c r="G49" s="292"/>
      <c r="H49" s="272">
        <f>H54+H59+H64+H69</f>
        <v>2991745803</v>
      </c>
      <c r="I49" s="273"/>
      <c r="J49" s="272">
        <f>J54+J59+J64+J69</f>
        <v>419975073</v>
      </c>
      <c r="K49" s="273"/>
    </row>
    <row r="50" spans="2:11" x14ac:dyDescent="0.3">
      <c r="B50" s="277" t="s">
        <v>417</v>
      </c>
      <c r="C50" s="278"/>
      <c r="D50" s="278"/>
      <c r="E50" s="278"/>
      <c r="F50" s="278"/>
      <c r="G50" s="278"/>
      <c r="H50" s="278"/>
      <c r="I50" s="278"/>
      <c r="J50" s="278"/>
      <c r="K50" s="279"/>
    </row>
    <row r="51" spans="2:11" ht="33" customHeight="1" x14ac:dyDescent="0.3">
      <c r="B51" s="280"/>
      <c r="C51" s="281"/>
      <c r="D51" s="281"/>
      <c r="E51" s="281"/>
      <c r="F51" s="281"/>
      <c r="G51" s="281"/>
      <c r="H51" s="281"/>
      <c r="I51" s="281"/>
      <c r="J51" s="281"/>
      <c r="K51" s="282"/>
    </row>
    <row r="52" spans="2:11" ht="33" customHeight="1" thickBot="1" x14ac:dyDescent="0.35">
      <c r="B52" s="283"/>
      <c r="C52" s="284"/>
      <c r="D52" s="284"/>
      <c r="E52" s="284"/>
      <c r="F52" s="284"/>
      <c r="G52" s="284"/>
      <c r="H52" s="284"/>
      <c r="I52" s="284"/>
      <c r="J52" s="284"/>
      <c r="K52" s="285"/>
    </row>
    <row r="53" spans="2:11" ht="26.25" customHeight="1" thickBot="1" x14ac:dyDescent="0.35">
      <c r="B53" s="99" t="s">
        <v>43</v>
      </c>
      <c r="C53" s="100"/>
      <c r="D53" s="100"/>
      <c r="E53" s="100"/>
      <c r="F53" s="100"/>
      <c r="G53" s="101"/>
      <c r="H53" s="99" t="s">
        <v>37</v>
      </c>
      <c r="I53" s="101"/>
      <c r="J53" s="99" t="s">
        <v>38</v>
      </c>
      <c r="K53" s="101"/>
    </row>
    <row r="54" spans="2:11" ht="24.75" customHeight="1" thickBot="1" x14ac:dyDescent="0.35">
      <c r="B54" s="255" t="s">
        <v>257</v>
      </c>
      <c r="C54" s="269"/>
      <c r="D54" s="269"/>
      <c r="E54" s="269"/>
      <c r="F54" s="269"/>
      <c r="G54" s="256"/>
      <c r="H54" s="270">
        <v>232061157</v>
      </c>
      <c r="I54" s="271"/>
      <c r="J54" s="272">
        <v>85431895</v>
      </c>
      <c r="K54" s="273"/>
    </row>
    <row r="55" spans="2:11" s="16" customFormat="1" ht="123.75" customHeight="1" x14ac:dyDescent="0.3">
      <c r="B55" s="277" t="s">
        <v>418</v>
      </c>
      <c r="C55" s="278"/>
      <c r="D55" s="278"/>
      <c r="E55" s="278"/>
      <c r="F55" s="278"/>
      <c r="G55" s="278"/>
      <c r="H55" s="278"/>
      <c r="I55" s="278"/>
      <c r="J55" s="278"/>
      <c r="K55" s="279"/>
    </row>
    <row r="56" spans="2:11" s="16" customFormat="1" ht="93" customHeight="1" x14ac:dyDescent="0.3">
      <c r="B56" s="280"/>
      <c r="C56" s="281"/>
      <c r="D56" s="281"/>
      <c r="E56" s="281"/>
      <c r="F56" s="281"/>
      <c r="G56" s="281"/>
      <c r="H56" s="281"/>
      <c r="I56" s="281"/>
      <c r="J56" s="281"/>
      <c r="K56" s="282"/>
    </row>
    <row r="57" spans="2:11" s="16" customFormat="1" ht="19.5" customHeight="1" x14ac:dyDescent="0.3">
      <c r="B57" s="283"/>
      <c r="C57" s="284"/>
      <c r="D57" s="284"/>
      <c r="E57" s="284"/>
      <c r="F57" s="284"/>
      <c r="G57" s="284"/>
      <c r="H57" s="284"/>
      <c r="I57" s="284"/>
      <c r="J57" s="284"/>
      <c r="K57" s="285"/>
    </row>
    <row r="58" spans="2:11" ht="26.25" customHeight="1" x14ac:dyDescent="0.3">
      <c r="B58" s="99" t="s">
        <v>43</v>
      </c>
      <c r="C58" s="100"/>
      <c r="D58" s="100"/>
      <c r="E58" s="100"/>
      <c r="F58" s="100"/>
      <c r="G58" s="101"/>
      <c r="H58" s="99" t="s">
        <v>37</v>
      </c>
      <c r="I58" s="101"/>
      <c r="J58" s="99" t="s">
        <v>38</v>
      </c>
      <c r="K58" s="101"/>
    </row>
    <row r="59" spans="2:11" ht="27" customHeight="1" thickBot="1" x14ac:dyDescent="0.35">
      <c r="B59" s="286" t="s">
        <v>258</v>
      </c>
      <c r="C59" s="287"/>
      <c r="D59" s="287"/>
      <c r="E59" s="287"/>
      <c r="F59" s="287"/>
      <c r="G59" s="288"/>
      <c r="H59" s="289">
        <v>2559684646</v>
      </c>
      <c r="I59" s="290"/>
      <c r="J59" s="272">
        <v>265298019</v>
      </c>
      <c r="K59" s="273"/>
    </row>
    <row r="60" spans="2:11" ht="75.75" customHeight="1" x14ac:dyDescent="0.3">
      <c r="B60" s="277" t="s">
        <v>419</v>
      </c>
      <c r="C60" s="278"/>
      <c r="D60" s="278"/>
      <c r="E60" s="278"/>
      <c r="F60" s="278"/>
      <c r="G60" s="278"/>
      <c r="H60" s="278"/>
      <c r="I60" s="278"/>
      <c r="J60" s="278"/>
      <c r="K60" s="279"/>
    </row>
    <row r="61" spans="2:11" ht="75.75" customHeight="1" x14ac:dyDescent="0.3">
      <c r="B61" s="280"/>
      <c r="C61" s="281"/>
      <c r="D61" s="281"/>
      <c r="E61" s="281"/>
      <c r="F61" s="281"/>
      <c r="G61" s="281"/>
      <c r="H61" s="281"/>
      <c r="I61" s="281"/>
      <c r="J61" s="281"/>
      <c r="K61" s="282"/>
    </row>
    <row r="62" spans="2:11" ht="75.75" customHeight="1" x14ac:dyDescent="0.3">
      <c r="B62" s="283"/>
      <c r="C62" s="284"/>
      <c r="D62" s="284"/>
      <c r="E62" s="284"/>
      <c r="F62" s="284"/>
      <c r="G62" s="284"/>
      <c r="H62" s="284"/>
      <c r="I62" s="284"/>
      <c r="J62" s="284"/>
      <c r="K62" s="285"/>
    </row>
    <row r="63" spans="2:11" ht="26.25" customHeight="1" x14ac:dyDescent="0.3">
      <c r="B63" s="99" t="s">
        <v>43</v>
      </c>
      <c r="C63" s="100"/>
      <c r="D63" s="100"/>
      <c r="E63" s="100"/>
      <c r="F63" s="100"/>
      <c r="G63" s="101"/>
      <c r="H63" s="99" t="s">
        <v>37</v>
      </c>
      <c r="I63" s="101"/>
      <c r="J63" s="99" t="s">
        <v>38</v>
      </c>
      <c r="K63" s="101"/>
    </row>
    <row r="64" spans="2:11" ht="30" customHeight="1" thickBot="1" x14ac:dyDescent="0.35">
      <c r="B64" s="274" t="s">
        <v>259</v>
      </c>
      <c r="C64" s="275"/>
      <c r="D64" s="275"/>
      <c r="E64" s="275"/>
      <c r="F64" s="275"/>
      <c r="G64" s="276"/>
      <c r="H64" s="272">
        <v>100000000</v>
      </c>
      <c r="I64" s="273"/>
      <c r="J64" s="272">
        <v>69245159</v>
      </c>
      <c r="K64" s="273"/>
    </row>
    <row r="65" spans="2:11" ht="102" customHeight="1" x14ac:dyDescent="0.3">
      <c r="B65" s="277" t="s">
        <v>420</v>
      </c>
      <c r="C65" s="261"/>
      <c r="D65" s="261"/>
      <c r="E65" s="261"/>
      <c r="F65" s="261"/>
      <c r="G65" s="261"/>
      <c r="H65" s="261"/>
      <c r="I65" s="261"/>
      <c r="J65" s="261"/>
      <c r="K65" s="262"/>
    </row>
    <row r="66" spans="2:11" ht="102" customHeight="1" x14ac:dyDescent="0.3">
      <c r="B66" s="263"/>
      <c r="C66" s="264"/>
      <c r="D66" s="264"/>
      <c r="E66" s="264"/>
      <c r="F66" s="264"/>
      <c r="G66" s="264"/>
      <c r="H66" s="264"/>
      <c r="I66" s="264"/>
      <c r="J66" s="264"/>
      <c r="K66" s="265"/>
    </row>
    <row r="67" spans="2:11" ht="102" customHeight="1" thickBot="1" x14ac:dyDescent="0.35">
      <c r="B67" s="266"/>
      <c r="C67" s="267"/>
      <c r="D67" s="267"/>
      <c r="E67" s="267"/>
      <c r="F67" s="267"/>
      <c r="G67" s="267"/>
      <c r="H67" s="267"/>
      <c r="I67" s="267"/>
      <c r="J67" s="267"/>
      <c r="K67" s="268"/>
    </row>
    <row r="68" spans="2:11" ht="26.25" customHeight="1" thickBot="1" x14ac:dyDescent="0.35">
      <c r="B68" s="99" t="s">
        <v>43</v>
      </c>
      <c r="C68" s="100"/>
      <c r="D68" s="100"/>
      <c r="E68" s="100"/>
      <c r="F68" s="100"/>
      <c r="G68" s="101"/>
      <c r="H68" s="99" t="s">
        <v>37</v>
      </c>
      <c r="I68" s="101"/>
      <c r="J68" s="99" t="s">
        <v>38</v>
      </c>
      <c r="K68" s="101"/>
    </row>
    <row r="69" spans="2:11" ht="15" customHeight="1" thickBot="1" x14ac:dyDescent="0.35">
      <c r="B69" s="255" t="s">
        <v>260</v>
      </c>
      <c r="C69" s="269"/>
      <c r="D69" s="269"/>
      <c r="E69" s="269"/>
      <c r="F69" s="269"/>
      <c r="G69" s="256"/>
      <c r="H69" s="270">
        <v>100000000</v>
      </c>
      <c r="I69" s="271"/>
      <c r="J69" s="272">
        <v>0</v>
      </c>
      <c r="K69" s="273"/>
    </row>
    <row r="70" spans="2:11" x14ac:dyDescent="0.3">
      <c r="B70" s="277" t="s">
        <v>421</v>
      </c>
      <c r="C70" s="261"/>
      <c r="D70" s="261"/>
      <c r="E70" s="261"/>
      <c r="F70" s="261"/>
      <c r="G70" s="261"/>
      <c r="H70" s="261"/>
      <c r="I70" s="261"/>
      <c r="J70" s="261"/>
      <c r="K70" s="262"/>
    </row>
    <row r="71" spans="2:11" ht="27.75" customHeight="1" x14ac:dyDescent="0.3">
      <c r="B71" s="263"/>
      <c r="C71" s="264"/>
      <c r="D71" s="264"/>
      <c r="E71" s="264"/>
      <c r="F71" s="264"/>
      <c r="G71" s="264"/>
      <c r="H71" s="264"/>
      <c r="I71" s="264"/>
      <c r="J71" s="264"/>
      <c r="K71" s="265"/>
    </row>
    <row r="72" spans="2:11" ht="27.75" customHeight="1" x14ac:dyDescent="0.3">
      <c r="B72" s="266"/>
      <c r="C72" s="267"/>
      <c r="D72" s="267"/>
      <c r="E72" s="267"/>
      <c r="F72" s="267"/>
      <c r="G72" s="267"/>
      <c r="H72" s="267"/>
      <c r="I72" s="267"/>
      <c r="J72" s="267"/>
      <c r="K72" s="268"/>
    </row>
    <row r="74" spans="2:11" ht="15" thickBot="1" x14ac:dyDescent="0.35">
      <c r="B74" s="219" t="s">
        <v>79</v>
      </c>
      <c r="C74" s="220"/>
      <c r="D74" s="220"/>
      <c r="E74" s="220"/>
      <c r="F74" s="220"/>
      <c r="G74" s="220"/>
      <c r="H74" s="220"/>
      <c r="I74" s="220"/>
      <c r="J74" s="220"/>
      <c r="K74" s="221"/>
    </row>
    <row r="75" spans="2:11" x14ac:dyDescent="0.3">
      <c r="B75" s="219" t="s">
        <v>80</v>
      </c>
      <c r="C75" s="221"/>
      <c r="D75" s="219" t="s">
        <v>81</v>
      </c>
      <c r="E75" s="221"/>
      <c r="F75" s="219" t="s">
        <v>82</v>
      </c>
      <c r="G75" s="220"/>
      <c r="H75" s="221"/>
      <c r="I75" s="219" t="s">
        <v>194</v>
      </c>
      <c r="J75" s="220"/>
      <c r="K75" s="221"/>
    </row>
    <row r="76" spans="2:11" ht="409.6" customHeight="1" x14ac:dyDescent="0.3">
      <c r="B76" s="319" t="s">
        <v>261</v>
      </c>
      <c r="C76" s="320"/>
      <c r="D76" s="325">
        <v>2</v>
      </c>
      <c r="E76" s="326"/>
      <c r="F76" s="325">
        <v>1</v>
      </c>
      <c r="G76" s="331"/>
      <c r="H76" s="326"/>
      <c r="I76" s="581" t="s">
        <v>262</v>
      </c>
      <c r="J76" s="582"/>
      <c r="K76" s="583"/>
    </row>
    <row r="77" spans="2:11" ht="166.5" customHeight="1" x14ac:dyDescent="0.3">
      <c r="B77" s="321"/>
      <c r="C77" s="322"/>
      <c r="D77" s="327"/>
      <c r="E77" s="328"/>
      <c r="F77" s="327"/>
      <c r="G77" s="332"/>
      <c r="H77" s="328"/>
      <c r="I77" s="584"/>
      <c r="J77" s="585"/>
      <c r="K77" s="586"/>
    </row>
    <row r="78" spans="2:11" ht="12" customHeight="1" x14ac:dyDescent="0.3">
      <c r="B78" s="323"/>
      <c r="C78" s="324"/>
      <c r="D78" s="329"/>
      <c r="E78" s="330"/>
      <c r="F78" s="329"/>
      <c r="G78" s="333"/>
      <c r="H78" s="330"/>
      <c r="I78" s="587"/>
      <c r="J78" s="588"/>
      <c r="K78" s="589"/>
    </row>
  </sheetData>
  <mergeCells count="106">
    <mergeCell ref="B76:C78"/>
    <mergeCell ref="D76:E78"/>
    <mergeCell ref="F76:H78"/>
    <mergeCell ref="I76:K78"/>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26:C26"/>
    <mergeCell ref="D26:F26"/>
    <mergeCell ref="B28:K28"/>
    <mergeCell ref="J36:K36"/>
    <mergeCell ref="B37:G37"/>
    <mergeCell ref="H37:I37"/>
    <mergeCell ref="J37:K37"/>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46:K46"/>
    <mergeCell ref="B47:K47"/>
    <mergeCell ref="B48:C48"/>
    <mergeCell ref="D48:E48"/>
    <mergeCell ref="F48:G48"/>
    <mergeCell ref="H48:I48"/>
    <mergeCell ref="J48:K48"/>
    <mergeCell ref="B29:K29"/>
    <mergeCell ref="B30:K30"/>
    <mergeCell ref="B31:C31"/>
    <mergeCell ref="D31:E31"/>
    <mergeCell ref="F31:G31"/>
    <mergeCell ref="H31:I31"/>
    <mergeCell ref="J31:K31"/>
    <mergeCell ref="B43:K45"/>
    <mergeCell ref="B38:K40"/>
    <mergeCell ref="B41:G41"/>
    <mergeCell ref="H41:I41"/>
    <mergeCell ref="J41:K41"/>
    <mergeCell ref="B42:G42"/>
    <mergeCell ref="H42:I42"/>
    <mergeCell ref="J42:K42"/>
    <mergeCell ref="B36:G36"/>
    <mergeCell ref="H36:I36"/>
    <mergeCell ref="B53:G53"/>
    <mergeCell ref="H53:I53"/>
    <mergeCell ref="J53:K53"/>
    <mergeCell ref="B54:G54"/>
    <mergeCell ref="H54:I54"/>
    <mergeCell ref="J54:K54"/>
    <mergeCell ref="B49:C49"/>
    <mergeCell ref="D49:E49"/>
    <mergeCell ref="F49:G49"/>
    <mergeCell ref="H49:I49"/>
    <mergeCell ref="J49:K49"/>
    <mergeCell ref="B50:K52"/>
    <mergeCell ref="B63:G63"/>
    <mergeCell ref="H63:I63"/>
    <mergeCell ref="J63:K63"/>
    <mergeCell ref="B64:G64"/>
    <mergeCell ref="H64:I64"/>
    <mergeCell ref="J64:K64"/>
    <mergeCell ref="B60:K62"/>
    <mergeCell ref="B55:K57"/>
    <mergeCell ref="B58:G58"/>
    <mergeCell ref="H58:I58"/>
    <mergeCell ref="J58:K58"/>
    <mergeCell ref="B59:G59"/>
    <mergeCell ref="H59:I59"/>
    <mergeCell ref="J59:K59"/>
    <mergeCell ref="B74:K74"/>
    <mergeCell ref="B75:C75"/>
    <mergeCell ref="D75:E75"/>
    <mergeCell ref="F75:H75"/>
    <mergeCell ref="I75:K75"/>
    <mergeCell ref="B70:K72"/>
    <mergeCell ref="B65:K67"/>
    <mergeCell ref="B68:G68"/>
    <mergeCell ref="H68:I68"/>
    <mergeCell ref="J68:K68"/>
    <mergeCell ref="B69:G69"/>
    <mergeCell ref="H69:I69"/>
    <mergeCell ref="J69:K69"/>
  </mergeCells>
  <pageMargins left="0.7" right="0.7" top="0.75" bottom="0.75" header="0.3" footer="0.3"/>
  <pageSetup scale="62" orientation="portrait" horizontalDpi="4294967293" r:id="rId1"/>
  <rowBreaks count="2" manualBreakCount="2">
    <brk id="42" max="11" man="1"/>
    <brk id="57"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23"/>
  <sheetViews>
    <sheetView showGridLines="0" view="pageBreakPreview" zoomScaleNormal="100" zoomScaleSheetLayoutView="100" workbookViewId="0">
      <selection activeCell="O129" sqref="O129"/>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6.6640625" customWidth="1"/>
    <col min="8" max="8" width="16.6640625" customWidth="1"/>
    <col min="9" max="9" width="6.6640625" customWidth="1"/>
    <col min="10" max="10" width="16.5546875" customWidth="1"/>
    <col min="11" max="11" width="6.6640625" customWidth="1"/>
    <col min="12" max="12" width="2.5546875" customWidth="1"/>
  </cols>
  <sheetData>
    <row r="6" spans="2:11" ht="18" x14ac:dyDescent="0.3">
      <c r="B6" s="167" t="s">
        <v>0</v>
      </c>
      <c r="C6" s="167"/>
      <c r="D6" s="167"/>
      <c r="E6" s="167"/>
      <c r="F6" s="167"/>
      <c r="G6" s="167"/>
      <c r="H6" s="167"/>
      <c r="I6" s="167"/>
      <c r="J6" s="167"/>
      <c r="K6" s="167"/>
    </row>
    <row r="7" spans="2:11" ht="15" thickBot="1" x14ac:dyDescent="0.35"/>
    <row r="8" spans="2:11" ht="15" thickBot="1" x14ac:dyDescent="0.35">
      <c r="B8" s="168" t="s">
        <v>162</v>
      </c>
      <c r="C8" s="169"/>
      <c r="D8" s="169"/>
      <c r="E8" s="169"/>
      <c r="F8" s="169"/>
      <c r="G8" s="169"/>
      <c r="H8" s="169"/>
      <c r="I8" s="169"/>
      <c r="J8" s="169"/>
      <c r="K8" s="170"/>
    </row>
    <row r="9" spans="2:11" ht="22.5" customHeight="1" thickBot="1" x14ac:dyDescent="0.35">
      <c r="B9" s="171" t="s">
        <v>163</v>
      </c>
      <c r="C9" s="172"/>
      <c r="D9" s="172"/>
      <c r="E9" s="236" t="s">
        <v>200</v>
      </c>
      <c r="F9" s="237"/>
      <c r="G9" s="173" t="s">
        <v>165</v>
      </c>
      <c r="H9" s="174"/>
      <c r="I9" s="174"/>
      <c r="J9" s="175">
        <v>44384</v>
      </c>
      <c r="K9" s="176"/>
    </row>
    <row r="10" spans="2:11" ht="15" thickBot="1" x14ac:dyDescent="0.35">
      <c r="B10" s="171" t="s">
        <v>263</v>
      </c>
      <c r="C10" s="172"/>
      <c r="D10" s="172"/>
      <c r="E10" s="172"/>
      <c r="F10" s="172"/>
      <c r="G10" s="172"/>
      <c r="H10" s="172"/>
      <c r="I10" s="172"/>
      <c r="J10" s="172"/>
      <c r="K10" s="183"/>
    </row>
    <row r="11" spans="2:11" ht="78" customHeight="1" thickBot="1" x14ac:dyDescent="0.35">
      <c r="B11" s="171" t="s">
        <v>264</v>
      </c>
      <c r="C11" s="172"/>
      <c r="D11" s="172"/>
      <c r="E11" s="172"/>
      <c r="F11" s="172"/>
      <c r="G11" s="172"/>
      <c r="H11" s="172"/>
      <c r="I11" s="172"/>
      <c r="J11" s="172"/>
      <c r="K11" s="183"/>
    </row>
    <row r="12" spans="2:11" ht="15" thickBot="1" x14ac:dyDescent="0.35">
      <c r="B12" s="171" t="s">
        <v>265</v>
      </c>
      <c r="C12" s="172"/>
      <c r="D12" s="172"/>
      <c r="E12" s="172"/>
      <c r="F12" s="172"/>
      <c r="G12" s="184"/>
      <c r="H12" s="184"/>
      <c r="I12" s="184"/>
      <c r="J12" s="184"/>
      <c r="K12" s="185"/>
    </row>
    <row r="13" spans="2:11" ht="15" thickBot="1" x14ac:dyDescent="0.35">
      <c r="B13" s="171" t="s">
        <v>422</v>
      </c>
      <c r="C13" s="172"/>
      <c r="D13" s="172"/>
      <c r="E13" s="172"/>
      <c r="F13" s="172"/>
      <c r="G13" s="184"/>
      <c r="H13" s="184"/>
      <c r="I13" s="184"/>
      <c r="J13" s="184"/>
      <c r="K13" s="185"/>
    </row>
    <row r="14" spans="2:11" ht="15" thickBot="1" x14ac:dyDescent="0.35"/>
    <row r="15" spans="2:11" ht="15.75" customHeight="1" thickBot="1" x14ac:dyDescent="0.35">
      <c r="B15" s="177" t="s">
        <v>10</v>
      </c>
      <c r="C15" s="178"/>
      <c r="D15" s="178"/>
      <c r="E15" s="178"/>
      <c r="F15" s="178"/>
      <c r="G15" s="178"/>
      <c r="H15" s="178"/>
      <c r="I15" s="178"/>
      <c r="J15" s="178"/>
      <c r="K15" s="179"/>
    </row>
    <row r="16" spans="2:11" ht="15" thickBot="1" x14ac:dyDescent="0.35">
      <c r="B16" s="186" t="s">
        <v>11</v>
      </c>
      <c r="C16" s="187"/>
      <c r="D16" s="188"/>
      <c r="E16" s="186" t="s">
        <v>12</v>
      </c>
      <c r="F16" s="187"/>
      <c r="G16" s="187"/>
      <c r="H16" s="188"/>
      <c r="I16" s="186" t="s">
        <v>13</v>
      </c>
      <c r="J16" s="187"/>
      <c r="K16" s="188"/>
    </row>
    <row r="17" spans="2:11" ht="15" thickBot="1" x14ac:dyDescent="0.35">
      <c r="B17" s="379">
        <v>0.56000000000000005</v>
      </c>
      <c r="C17" s="380"/>
      <c r="D17" s="381"/>
      <c r="E17" s="382">
        <v>0.22339999999999999</v>
      </c>
      <c r="F17" s="218"/>
      <c r="G17" s="218"/>
      <c r="H17" s="217"/>
      <c r="I17" s="383">
        <v>0.29299999999999998</v>
      </c>
      <c r="J17" s="384"/>
      <c r="K17" s="385"/>
    </row>
    <row r="18" spans="2:11" ht="15" thickBot="1" x14ac:dyDescent="0.35"/>
    <row r="19" spans="2:11" ht="15" thickBot="1" x14ac:dyDescent="0.35">
      <c r="B19" s="177" t="s">
        <v>168</v>
      </c>
      <c r="C19" s="178"/>
      <c r="D19" s="178"/>
      <c r="E19" s="178"/>
      <c r="F19" s="178"/>
      <c r="G19" s="178"/>
      <c r="H19" s="178"/>
      <c r="I19" s="178"/>
      <c r="J19" s="178"/>
      <c r="K19" s="179"/>
    </row>
    <row r="20" spans="2:11" ht="24.6" thickBot="1" x14ac:dyDescent="0.35">
      <c r="B20" s="180" t="s">
        <v>15</v>
      </c>
      <c r="C20" s="181"/>
      <c r="D20" s="180" t="s">
        <v>16</v>
      </c>
      <c r="E20" s="182"/>
      <c r="F20" s="181"/>
      <c r="G20" s="31" t="s">
        <v>169</v>
      </c>
      <c r="H20" s="31" t="s">
        <v>18</v>
      </c>
      <c r="I20" s="31" t="s">
        <v>19</v>
      </c>
      <c r="J20" s="1" t="s">
        <v>20</v>
      </c>
      <c r="K20" s="31" t="s">
        <v>170</v>
      </c>
    </row>
    <row r="21" spans="2:11" x14ac:dyDescent="0.3">
      <c r="B21" s="374">
        <v>5965250338</v>
      </c>
      <c r="C21" s="375"/>
      <c r="D21" s="376">
        <v>4040800494.04</v>
      </c>
      <c r="E21" s="377"/>
      <c r="F21" s="378"/>
      <c r="G21" s="7">
        <f>D21/B21</f>
        <v>0.67738992751053262</v>
      </c>
      <c r="H21" s="17">
        <v>1332744318</v>
      </c>
      <c r="I21" s="7">
        <f>H21/B21</f>
        <v>0.22341800301491388</v>
      </c>
      <c r="J21" s="6">
        <v>1216762785</v>
      </c>
      <c r="K21" s="7">
        <f>J21/B21</f>
        <v>0.20397514204038422</v>
      </c>
    </row>
    <row r="22" spans="2:11" ht="15" thickBot="1" x14ac:dyDescent="0.35">
      <c r="B22" s="2"/>
      <c r="C22" s="2"/>
      <c r="D22" s="3"/>
      <c r="E22" s="3"/>
      <c r="F22" s="3"/>
      <c r="G22" s="3"/>
      <c r="H22" s="4"/>
      <c r="I22" s="3"/>
      <c r="J22" s="3"/>
      <c r="K22" s="3"/>
    </row>
    <row r="23" spans="2:11" ht="15.75" customHeight="1" thickBot="1" x14ac:dyDescent="0.35">
      <c r="B23" s="177" t="s">
        <v>171</v>
      </c>
      <c r="C23" s="178"/>
      <c r="D23" s="178"/>
      <c r="E23" s="178"/>
      <c r="F23" s="178"/>
      <c r="G23" s="178"/>
      <c r="H23" s="178"/>
      <c r="I23" s="178"/>
      <c r="J23" s="178"/>
      <c r="K23" s="179"/>
    </row>
    <row r="24" spans="2:11" ht="15.75" customHeight="1" thickBot="1" x14ac:dyDescent="0.35">
      <c r="B24" s="189" t="s">
        <v>266</v>
      </c>
      <c r="C24" s="190"/>
      <c r="D24" s="190"/>
      <c r="E24" s="190"/>
      <c r="F24" s="190"/>
      <c r="G24" s="190"/>
      <c r="H24" s="190"/>
      <c r="I24" s="190"/>
      <c r="J24" s="190"/>
      <c r="K24" s="191"/>
    </row>
    <row r="25" spans="2:11" ht="24" x14ac:dyDescent="0.3">
      <c r="B25" s="180" t="s">
        <v>15</v>
      </c>
      <c r="C25" s="181"/>
      <c r="D25" s="180" t="s">
        <v>16</v>
      </c>
      <c r="E25" s="182"/>
      <c r="F25" s="181"/>
      <c r="G25" s="31" t="s">
        <v>169</v>
      </c>
      <c r="H25" s="31" t="s">
        <v>18</v>
      </c>
      <c r="I25" s="31" t="s">
        <v>19</v>
      </c>
      <c r="J25" s="1" t="s">
        <v>20</v>
      </c>
      <c r="K25" s="31" t="s">
        <v>170</v>
      </c>
    </row>
    <row r="26" spans="2:11" x14ac:dyDescent="0.3">
      <c r="B26" s="374">
        <v>0</v>
      </c>
      <c r="C26" s="375"/>
      <c r="D26" s="374">
        <v>0</v>
      </c>
      <c r="E26" s="386"/>
      <c r="F26" s="375"/>
      <c r="G26" s="7" t="s">
        <v>267</v>
      </c>
      <c r="H26" s="5">
        <v>0</v>
      </c>
      <c r="I26" s="7" t="s">
        <v>267</v>
      </c>
      <c r="J26" s="6">
        <v>0</v>
      </c>
      <c r="K26" s="7" t="s">
        <v>267</v>
      </c>
    </row>
    <row r="27" spans="2:11" x14ac:dyDescent="0.3">
      <c r="B27" s="2"/>
      <c r="C27" s="2"/>
      <c r="D27" s="3"/>
      <c r="E27" s="3"/>
      <c r="F27" s="3"/>
      <c r="G27" s="3"/>
      <c r="H27" s="4"/>
      <c r="I27" s="3"/>
      <c r="J27" s="3"/>
      <c r="K27" s="3"/>
    </row>
    <row r="28" spans="2:11" ht="15.75" customHeight="1" x14ac:dyDescent="0.3">
      <c r="B28" s="168" t="s">
        <v>173</v>
      </c>
      <c r="C28" s="169"/>
      <c r="D28" s="169"/>
      <c r="E28" s="169"/>
      <c r="F28" s="169"/>
      <c r="G28" s="169"/>
      <c r="H28" s="169"/>
      <c r="I28" s="169"/>
      <c r="J28" s="169"/>
      <c r="K28" s="170"/>
    </row>
    <row r="29" spans="2:11" ht="15" thickBot="1" x14ac:dyDescent="0.35">
      <c r="B29" s="171" t="s">
        <v>268</v>
      </c>
      <c r="C29" s="172"/>
      <c r="D29" s="172"/>
      <c r="E29" s="172"/>
      <c r="F29" s="172"/>
      <c r="G29" s="172"/>
      <c r="H29" s="172"/>
      <c r="I29" s="172"/>
      <c r="J29" s="172"/>
      <c r="K29" s="183"/>
    </row>
    <row r="30" spans="2:11" x14ac:dyDescent="0.3">
      <c r="B30" s="171" t="s">
        <v>269</v>
      </c>
      <c r="C30" s="172"/>
      <c r="D30" s="172"/>
      <c r="E30" s="172"/>
      <c r="F30" s="172"/>
      <c r="G30" s="172"/>
      <c r="H30" s="172"/>
      <c r="I30" s="172"/>
      <c r="J30" s="184"/>
      <c r="K30" s="185"/>
    </row>
    <row r="31" spans="2:11" ht="38.25" customHeight="1" x14ac:dyDescent="0.3">
      <c r="B31" s="590" t="s">
        <v>34</v>
      </c>
      <c r="C31" s="591"/>
      <c r="D31" s="234" t="s">
        <v>35</v>
      </c>
      <c r="E31" s="235"/>
      <c r="F31" s="234" t="s">
        <v>36</v>
      </c>
      <c r="G31" s="235"/>
      <c r="H31" s="234" t="s">
        <v>37</v>
      </c>
      <c r="I31" s="235"/>
      <c r="J31" s="234" t="s">
        <v>38</v>
      </c>
      <c r="K31" s="235"/>
    </row>
    <row r="32" spans="2:11" ht="42" customHeight="1" x14ac:dyDescent="0.3">
      <c r="B32" s="255" t="s">
        <v>270</v>
      </c>
      <c r="C32" s="256"/>
      <c r="D32" s="259">
        <v>2</v>
      </c>
      <c r="E32" s="258"/>
      <c r="F32" s="259">
        <v>2</v>
      </c>
      <c r="G32" s="258"/>
      <c r="H32" s="357">
        <f>H38+H43+H48</f>
        <v>1260832882</v>
      </c>
      <c r="I32" s="358"/>
      <c r="J32" s="357">
        <f>J38+J43+J48</f>
        <v>402860990</v>
      </c>
      <c r="K32" s="358"/>
    </row>
    <row r="33" spans="2:11" ht="42" customHeight="1" x14ac:dyDescent="0.3">
      <c r="B33" s="255" t="s">
        <v>271</v>
      </c>
      <c r="C33" s="256"/>
      <c r="D33" s="259">
        <v>2</v>
      </c>
      <c r="E33" s="258"/>
      <c r="F33" s="259">
        <v>0</v>
      </c>
      <c r="G33" s="258"/>
      <c r="H33" s="359"/>
      <c r="I33" s="360"/>
      <c r="J33" s="359"/>
      <c r="K33" s="360"/>
    </row>
    <row r="34" spans="2:11" ht="21" customHeight="1" x14ac:dyDescent="0.3">
      <c r="B34" s="198" t="s">
        <v>272</v>
      </c>
      <c r="C34" s="199"/>
      <c r="D34" s="199"/>
      <c r="E34" s="199"/>
      <c r="F34" s="199"/>
      <c r="G34" s="199"/>
      <c r="H34" s="199"/>
      <c r="I34" s="199"/>
      <c r="J34" s="199"/>
      <c r="K34" s="200"/>
    </row>
    <row r="35" spans="2:11" ht="19.5" customHeight="1" thickBot="1" x14ac:dyDescent="0.35">
      <c r="B35" s="198"/>
      <c r="C35" s="199"/>
      <c r="D35" s="199"/>
      <c r="E35" s="199"/>
      <c r="F35" s="199"/>
      <c r="G35" s="199"/>
      <c r="H35" s="199"/>
      <c r="I35" s="199"/>
      <c r="J35" s="199"/>
      <c r="K35" s="200"/>
    </row>
    <row r="36" spans="2:11" ht="25.5" hidden="1" customHeight="1" thickBot="1" x14ac:dyDescent="0.35">
      <c r="B36" s="201"/>
      <c r="C36" s="202"/>
      <c r="D36" s="202"/>
      <c r="E36" s="202"/>
      <c r="F36" s="202"/>
      <c r="G36" s="202"/>
      <c r="H36" s="202"/>
      <c r="I36" s="202"/>
      <c r="J36" s="202"/>
      <c r="K36" s="203"/>
    </row>
    <row r="37" spans="2:11" ht="33.75" customHeight="1" thickBot="1" x14ac:dyDescent="0.35">
      <c r="B37" s="99" t="s">
        <v>43</v>
      </c>
      <c r="C37" s="100"/>
      <c r="D37" s="100"/>
      <c r="E37" s="100"/>
      <c r="F37" s="100"/>
      <c r="G37" s="101"/>
      <c r="H37" s="102" t="s">
        <v>37</v>
      </c>
      <c r="I37" s="103"/>
      <c r="J37" s="102" t="s">
        <v>38</v>
      </c>
      <c r="K37" s="103"/>
    </row>
    <row r="38" spans="2:11" ht="15" customHeight="1" thickBot="1" x14ac:dyDescent="0.35">
      <c r="B38" s="147" t="s">
        <v>273</v>
      </c>
      <c r="C38" s="148"/>
      <c r="D38" s="148"/>
      <c r="E38" s="148"/>
      <c r="F38" s="148"/>
      <c r="G38" s="149"/>
      <c r="H38" s="150">
        <v>587066975</v>
      </c>
      <c r="I38" s="151"/>
      <c r="J38" s="150">
        <v>177209422</v>
      </c>
      <c r="K38" s="151"/>
    </row>
    <row r="39" spans="2:11" ht="198.75" customHeight="1" x14ac:dyDescent="0.3">
      <c r="B39" s="195" t="s">
        <v>274</v>
      </c>
      <c r="C39" s="196"/>
      <c r="D39" s="196"/>
      <c r="E39" s="196"/>
      <c r="F39" s="196"/>
      <c r="G39" s="196"/>
      <c r="H39" s="196"/>
      <c r="I39" s="196"/>
      <c r="J39" s="196"/>
      <c r="K39" s="197"/>
    </row>
    <row r="40" spans="2:11" ht="72" customHeight="1" thickBot="1" x14ac:dyDescent="0.35">
      <c r="B40" s="198"/>
      <c r="C40" s="199"/>
      <c r="D40" s="199"/>
      <c r="E40" s="199"/>
      <c r="F40" s="199"/>
      <c r="G40" s="199"/>
      <c r="H40" s="199"/>
      <c r="I40" s="199"/>
      <c r="J40" s="199"/>
      <c r="K40" s="200"/>
    </row>
    <row r="41" spans="2:11" ht="64.5" hidden="1" customHeight="1" thickBot="1" x14ac:dyDescent="0.35">
      <c r="B41" s="201"/>
      <c r="C41" s="202"/>
      <c r="D41" s="202"/>
      <c r="E41" s="202"/>
      <c r="F41" s="202"/>
      <c r="G41" s="202"/>
      <c r="H41" s="202"/>
      <c r="I41" s="202"/>
      <c r="J41" s="202"/>
      <c r="K41" s="203"/>
    </row>
    <row r="42" spans="2:11" ht="26.25" customHeight="1" thickBot="1" x14ac:dyDescent="0.35">
      <c r="B42" s="99" t="s">
        <v>43</v>
      </c>
      <c r="C42" s="100"/>
      <c r="D42" s="100"/>
      <c r="E42" s="100"/>
      <c r="F42" s="100"/>
      <c r="G42" s="101"/>
      <c r="H42" s="102" t="s">
        <v>37</v>
      </c>
      <c r="I42" s="113"/>
      <c r="J42" s="102" t="s">
        <v>38</v>
      </c>
      <c r="K42" s="103"/>
    </row>
    <row r="43" spans="2:11" ht="15" customHeight="1" thickBot="1" x14ac:dyDescent="0.35">
      <c r="B43" s="370" t="s">
        <v>275</v>
      </c>
      <c r="C43" s="371"/>
      <c r="D43" s="371"/>
      <c r="E43" s="371"/>
      <c r="F43" s="371"/>
      <c r="G43" s="372"/>
      <c r="H43" s="214">
        <v>619025239</v>
      </c>
      <c r="I43" s="227"/>
      <c r="J43" s="373">
        <v>225651568</v>
      </c>
      <c r="K43" s="151"/>
    </row>
    <row r="44" spans="2:11" ht="208.5" customHeight="1" x14ac:dyDescent="0.3">
      <c r="B44" s="361" t="s">
        <v>276</v>
      </c>
      <c r="C44" s="362"/>
      <c r="D44" s="362"/>
      <c r="E44" s="362"/>
      <c r="F44" s="362"/>
      <c r="G44" s="362"/>
      <c r="H44" s="362"/>
      <c r="I44" s="362"/>
      <c r="J44" s="362"/>
      <c r="K44" s="363"/>
    </row>
    <row r="45" spans="2:11" ht="171.75" customHeight="1" x14ac:dyDescent="0.3">
      <c r="B45" s="364"/>
      <c r="C45" s="365"/>
      <c r="D45" s="365"/>
      <c r="E45" s="365"/>
      <c r="F45" s="365"/>
      <c r="G45" s="365"/>
      <c r="H45" s="365"/>
      <c r="I45" s="365"/>
      <c r="J45" s="365"/>
      <c r="K45" s="366"/>
    </row>
    <row r="46" spans="2:11" ht="170.25" customHeight="1" thickBot="1" x14ac:dyDescent="0.35">
      <c r="B46" s="367"/>
      <c r="C46" s="368"/>
      <c r="D46" s="368"/>
      <c r="E46" s="368"/>
      <c r="F46" s="368"/>
      <c r="G46" s="368"/>
      <c r="H46" s="368"/>
      <c r="I46" s="368"/>
      <c r="J46" s="368"/>
      <c r="K46" s="369"/>
    </row>
    <row r="47" spans="2:11" ht="26.25" customHeight="1" thickBot="1" x14ac:dyDescent="0.35">
      <c r="B47" s="99" t="s">
        <v>43</v>
      </c>
      <c r="C47" s="100"/>
      <c r="D47" s="100"/>
      <c r="E47" s="100"/>
      <c r="F47" s="100"/>
      <c r="G47" s="101"/>
      <c r="H47" s="102" t="s">
        <v>37</v>
      </c>
      <c r="I47" s="103"/>
      <c r="J47" s="102" t="s">
        <v>38</v>
      </c>
      <c r="K47" s="103"/>
    </row>
    <row r="48" spans="2:11" ht="15" customHeight="1" thickBot="1" x14ac:dyDescent="0.35">
      <c r="B48" s="192" t="s">
        <v>277</v>
      </c>
      <c r="C48" s="193"/>
      <c r="D48" s="193"/>
      <c r="E48" s="193"/>
      <c r="F48" s="193"/>
      <c r="G48" s="194"/>
      <c r="H48" s="150">
        <v>54740668</v>
      </c>
      <c r="I48" s="151"/>
      <c r="J48" s="150">
        <v>0</v>
      </c>
      <c r="K48" s="151"/>
    </row>
    <row r="49" spans="2:11" ht="66" customHeight="1" x14ac:dyDescent="0.3">
      <c r="B49" s="195" t="s">
        <v>278</v>
      </c>
      <c r="C49" s="196"/>
      <c r="D49" s="196"/>
      <c r="E49" s="196"/>
      <c r="F49" s="196"/>
      <c r="G49" s="196"/>
      <c r="H49" s="196"/>
      <c r="I49" s="196"/>
      <c r="J49" s="196"/>
      <c r="K49" s="197"/>
    </row>
    <row r="50" spans="2:11" ht="76.5" customHeight="1" x14ac:dyDescent="0.3">
      <c r="B50" s="198"/>
      <c r="C50" s="199"/>
      <c r="D50" s="199"/>
      <c r="E50" s="199"/>
      <c r="F50" s="199"/>
      <c r="G50" s="199"/>
      <c r="H50" s="199"/>
      <c r="I50" s="199"/>
      <c r="J50" s="199"/>
      <c r="K50" s="200"/>
    </row>
    <row r="51" spans="2:11" ht="79.5" customHeight="1" x14ac:dyDescent="0.3">
      <c r="B51" s="201"/>
      <c r="C51" s="202"/>
      <c r="D51" s="202"/>
      <c r="E51" s="202"/>
      <c r="F51" s="202"/>
      <c r="G51" s="202"/>
      <c r="H51" s="202"/>
      <c r="I51" s="202"/>
      <c r="J51" s="202"/>
      <c r="K51" s="203"/>
    </row>
    <row r="52" spans="2:11" x14ac:dyDescent="0.3">
      <c r="B52" s="171" t="s">
        <v>279</v>
      </c>
      <c r="C52" s="172"/>
      <c r="D52" s="172"/>
      <c r="E52" s="172"/>
      <c r="F52" s="172"/>
      <c r="G52" s="172"/>
      <c r="H52" s="172"/>
      <c r="I52" s="172"/>
      <c r="J52" s="184"/>
      <c r="K52" s="185"/>
    </row>
    <row r="53" spans="2:11" ht="38.25" customHeight="1" x14ac:dyDescent="0.3">
      <c r="B53" s="99" t="s">
        <v>34</v>
      </c>
      <c r="C53" s="101"/>
      <c r="D53" s="102" t="s">
        <v>35</v>
      </c>
      <c r="E53" s="103"/>
      <c r="F53" s="102" t="s">
        <v>48</v>
      </c>
      <c r="G53" s="103"/>
      <c r="H53" s="102" t="s">
        <v>37</v>
      </c>
      <c r="I53" s="103"/>
      <c r="J53" s="102" t="s">
        <v>38</v>
      </c>
      <c r="K53" s="103"/>
    </row>
    <row r="54" spans="2:11" ht="34.5" customHeight="1" x14ac:dyDescent="0.3">
      <c r="B54" s="255" t="s">
        <v>280</v>
      </c>
      <c r="C54" s="256"/>
      <c r="D54" s="259">
        <v>1</v>
      </c>
      <c r="E54" s="258"/>
      <c r="F54" s="259"/>
      <c r="G54" s="258"/>
      <c r="H54" s="357">
        <f>H60+H65</f>
        <v>578474644</v>
      </c>
      <c r="I54" s="358"/>
      <c r="J54" s="357">
        <f>J60+J65</f>
        <v>231823589</v>
      </c>
      <c r="K54" s="358"/>
    </row>
    <row r="55" spans="2:11" ht="34.5" customHeight="1" x14ac:dyDescent="0.3">
      <c r="B55" s="255" t="s">
        <v>281</v>
      </c>
      <c r="C55" s="256"/>
      <c r="D55" s="259">
        <v>2</v>
      </c>
      <c r="E55" s="258"/>
      <c r="F55" s="259"/>
      <c r="G55" s="258"/>
      <c r="H55" s="359"/>
      <c r="I55" s="360"/>
      <c r="J55" s="359"/>
      <c r="K55" s="360"/>
    </row>
    <row r="56" spans="2:11" x14ac:dyDescent="0.3">
      <c r="B56" s="195" t="s">
        <v>282</v>
      </c>
      <c r="C56" s="196"/>
      <c r="D56" s="196"/>
      <c r="E56" s="196"/>
      <c r="F56" s="196"/>
      <c r="G56" s="196"/>
      <c r="H56" s="196"/>
      <c r="I56" s="196"/>
      <c r="J56" s="196"/>
      <c r="K56" s="197"/>
    </row>
    <row r="57" spans="2:11" ht="0.75" customHeight="1" x14ac:dyDescent="0.3">
      <c r="B57" s="198"/>
      <c r="C57" s="199"/>
      <c r="D57" s="199"/>
      <c r="E57" s="199"/>
      <c r="F57" s="199"/>
      <c r="G57" s="199"/>
      <c r="H57" s="199"/>
      <c r="I57" s="199"/>
      <c r="J57" s="199"/>
      <c r="K57" s="200"/>
    </row>
    <row r="58" spans="2:11" ht="15" thickBot="1" x14ac:dyDescent="0.35">
      <c r="B58" s="201"/>
      <c r="C58" s="202"/>
      <c r="D58" s="202"/>
      <c r="E58" s="202"/>
      <c r="F58" s="202"/>
      <c r="G58" s="202"/>
      <c r="H58" s="202"/>
      <c r="I58" s="202"/>
      <c r="J58" s="202"/>
      <c r="K58" s="203"/>
    </row>
    <row r="59" spans="2:11" ht="26.25" customHeight="1" thickBot="1" x14ac:dyDescent="0.35">
      <c r="B59" s="99" t="s">
        <v>43</v>
      </c>
      <c r="C59" s="100"/>
      <c r="D59" s="100"/>
      <c r="E59" s="100"/>
      <c r="F59" s="100"/>
      <c r="G59" s="101"/>
      <c r="H59" s="102" t="s">
        <v>37</v>
      </c>
      <c r="I59" s="103"/>
      <c r="J59" s="102" t="s">
        <v>38</v>
      </c>
      <c r="K59" s="103"/>
    </row>
    <row r="60" spans="2:11" ht="24.75" customHeight="1" thickBot="1" x14ac:dyDescent="0.35">
      <c r="B60" s="147" t="s">
        <v>283</v>
      </c>
      <c r="C60" s="148"/>
      <c r="D60" s="148"/>
      <c r="E60" s="148"/>
      <c r="F60" s="148"/>
      <c r="G60" s="149"/>
      <c r="H60" s="214">
        <v>305131765</v>
      </c>
      <c r="I60" s="227"/>
      <c r="J60" s="150">
        <v>127415609</v>
      </c>
      <c r="K60" s="151"/>
    </row>
    <row r="61" spans="2:11" ht="93.75" customHeight="1" x14ac:dyDescent="0.3">
      <c r="B61" s="195" t="s">
        <v>284</v>
      </c>
      <c r="C61" s="196"/>
      <c r="D61" s="196"/>
      <c r="E61" s="196"/>
      <c r="F61" s="196"/>
      <c r="G61" s="196"/>
      <c r="H61" s="196"/>
      <c r="I61" s="196"/>
      <c r="J61" s="196"/>
      <c r="K61" s="197"/>
    </row>
    <row r="62" spans="2:11" ht="62.25" customHeight="1" x14ac:dyDescent="0.3">
      <c r="B62" s="198"/>
      <c r="C62" s="199"/>
      <c r="D62" s="199"/>
      <c r="E62" s="199"/>
      <c r="F62" s="199"/>
      <c r="G62" s="199"/>
      <c r="H62" s="199"/>
      <c r="I62" s="199"/>
      <c r="J62" s="199"/>
      <c r="K62" s="200"/>
    </row>
    <row r="63" spans="2:11" ht="142.5" customHeight="1" thickBot="1" x14ac:dyDescent="0.35">
      <c r="B63" s="201"/>
      <c r="C63" s="202"/>
      <c r="D63" s="202"/>
      <c r="E63" s="202"/>
      <c r="F63" s="202"/>
      <c r="G63" s="202"/>
      <c r="H63" s="202"/>
      <c r="I63" s="202"/>
      <c r="J63" s="202"/>
      <c r="K63" s="203"/>
    </row>
    <row r="64" spans="2:11" ht="26.25" customHeight="1" thickBot="1" x14ac:dyDescent="0.35">
      <c r="B64" s="99" t="s">
        <v>43</v>
      </c>
      <c r="C64" s="100"/>
      <c r="D64" s="100"/>
      <c r="E64" s="100"/>
      <c r="F64" s="100"/>
      <c r="G64" s="101"/>
      <c r="H64" s="102" t="s">
        <v>37</v>
      </c>
      <c r="I64" s="103"/>
      <c r="J64" s="102" t="s">
        <v>38</v>
      </c>
      <c r="K64" s="103"/>
    </row>
    <row r="65" spans="1:11" ht="15" thickBot="1" x14ac:dyDescent="0.35">
      <c r="B65" s="222" t="s">
        <v>285</v>
      </c>
      <c r="C65" s="223"/>
      <c r="D65" s="223"/>
      <c r="E65" s="223"/>
      <c r="F65" s="223"/>
      <c r="G65" s="224"/>
      <c r="H65" s="225">
        <v>273342879</v>
      </c>
      <c r="I65" s="226"/>
      <c r="J65" s="150">
        <v>104407980</v>
      </c>
      <c r="K65" s="151"/>
    </row>
    <row r="66" spans="1:11" ht="132" customHeight="1" x14ac:dyDescent="0.3">
      <c r="B66" s="195" t="s">
        <v>286</v>
      </c>
      <c r="C66" s="196"/>
      <c r="D66" s="196"/>
      <c r="E66" s="196"/>
      <c r="F66" s="196"/>
      <c r="G66" s="196"/>
      <c r="H66" s="196"/>
      <c r="I66" s="196"/>
      <c r="J66" s="196"/>
      <c r="K66" s="197"/>
    </row>
    <row r="67" spans="1:11" ht="51" customHeight="1" x14ac:dyDescent="0.3">
      <c r="B67" s="198"/>
      <c r="C67" s="199"/>
      <c r="D67" s="199"/>
      <c r="E67" s="199"/>
      <c r="F67" s="199"/>
      <c r="G67" s="199"/>
      <c r="H67" s="199"/>
      <c r="I67" s="199"/>
      <c r="J67" s="199"/>
      <c r="K67" s="200"/>
    </row>
    <row r="68" spans="1:11" ht="63" customHeight="1" x14ac:dyDescent="0.3">
      <c r="B68" s="201"/>
      <c r="C68" s="202"/>
      <c r="D68" s="202"/>
      <c r="E68" s="202"/>
      <c r="F68" s="202"/>
      <c r="G68" s="202"/>
      <c r="H68" s="202"/>
      <c r="I68" s="202"/>
      <c r="J68" s="202"/>
      <c r="K68" s="203"/>
    </row>
    <row r="69" spans="1:11" x14ac:dyDescent="0.3">
      <c r="B69" s="171" t="s">
        <v>287</v>
      </c>
      <c r="C69" s="172"/>
      <c r="D69" s="172"/>
      <c r="E69" s="172"/>
      <c r="F69" s="172"/>
      <c r="G69" s="172"/>
      <c r="H69" s="172"/>
      <c r="I69" s="172"/>
      <c r="J69" s="172"/>
      <c r="K69" s="183"/>
    </row>
    <row r="70" spans="1:11" ht="15.75" customHeight="1" x14ac:dyDescent="0.3">
      <c r="B70" s="171" t="s">
        <v>288</v>
      </c>
      <c r="C70" s="172"/>
      <c r="D70" s="172"/>
      <c r="E70" s="172"/>
      <c r="F70" s="172"/>
      <c r="G70" s="172"/>
      <c r="H70" s="172"/>
      <c r="I70" s="172"/>
      <c r="J70" s="172"/>
      <c r="K70" s="183"/>
    </row>
    <row r="71" spans="1:11" ht="38.25" customHeight="1" thickBot="1" x14ac:dyDescent="0.35">
      <c r="B71" s="99" t="s">
        <v>34</v>
      </c>
      <c r="C71" s="101"/>
      <c r="D71" s="102" t="s">
        <v>35</v>
      </c>
      <c r="E71" s="103"/>
      <c r="F71" s="102" t="s">
        <v>36</v>
      </c>
      <c r="G71" s="103"/>
      <c r="H71" s="102" t="s">
        <v>37</v>
      </c>
      <c r="I71" s="103"/>
      <c r="J71" s="102" t="s">
        <v>38</v>
      </c>
      <c r="K71" s="103"/>
    </row>
    <row r="72" spans="1:11" ht="34.5" customHeight="1" thickBot="1" x14ac:dyDescent="0.35">
      <c r="B72" s="306" t="s">
        <v>289</v>
      </c>
      <c r="C72" s="308"/>
      <c r="D72" s="351">
        <v>90</v>
      </c>
      <c r="E72" s="352"/>
      <c r="F72" s="351">
        <v>47</v>
      </c>
      <c r="G72" s="352"/>
      <c r="H72" s="150">
        <f>H77+H82+H87+H92</f>
        <v>3916901843</v>
      </c>
      <c r="I72" s="354"/>
      <c r="J72" s="355">
        <f>J77+J82+J87+J92</f>
        <v>691726167</v>
      </c>
      <c r="K72" s="356"/>
    </row>
    <row r="73" spans="1:11" x14ac:dyDescent="0.3">
      <c r="B73" s="195" t="s">
        <v>290</v>
      </c>
      <c r="C73" s="196"/>
      <c r="D73" s="196"/>
      <c r="E73" s="196"/>
      <c r="F73" s="196"/>
      <c r="G73" s="196"/>
      <c r="H73" s="196"/>
      <c r="I73" s="196"/>
      <c r="J73" s="196"/>
      <c r="K73" s="197"/>
    </row>
    <row r="74" spans="1:11" x14ac:dyDescent="0.3">
      <c r="B74" s="198"/>
      <c r="C74" s="199"/>
      <c r="D74" s="199"/>
      <c r="E74" s="199"/>
      <c r="F74" s="199"/>
      <c r="G74" s="199"/>
      <c r="H74" s="199"/>
      <c r="I74" s="199"/>
      <c r="J74" s="199"/>
      <c r="K74" s="200"/>
    </row>
    <row r="75" spans="1:11" ht="15" thickBot="1" x14ac:dyDescent="0.35">
      <c r="B75" s="201"/>
      <c r="C75" s="202"/>
      <c r="D75" s="202"/>
      <c r="E75" s="202"/>
      <c r="F75" s="202"/>
      <c r="G75" s="202"/>
      <c r="H75" s="202"/>
      <c r="I75" s="202"/>
      <c r="J75" s="202"/>
      <c r="K75" s="203"/>
    </row>
    <row r="76" spans="1:11" ht="26.25" customHeight="1" thickBot="1" x14ac:dyDescent="0.35">
      <c r="A76" t="s">
        <v>291</v>
      </c>
      <c r="B76" s="99" t="s">
        <v>43</v>
      </c>
      <c r="C76" s="100"/>
      <c r="D76" s="100"/>
      <c r="E76" s="100"/>
      <c r="F76" s="100"/>
      <c r="G76" s="101"/>
      <c r="H76" s="102" t="s">
        <v>37</v>
      </c>
      <c r="I76" s="103"/>
      <c r="J76" s="102" t="s">
        <v>38</v>
      </c>
      <c r="K76" s="103"/>
    </row>
    <row r="77" spans="1:11" ht="15" thickBot="1" x14ac:dyDescent="0.35">
      <c r="B77" s="147" t="s">
        <v>292</v>
      </c>
      <c r="C77" s="148"/>
      <c r="D77" s="148"/>
      <c r="E77" s="148"/>
      <c r="F77" s="148"/>
      <c r="G77" s="149"/>
      <c r="H77" s="150">
        <v>203857478</v>
      </c>
      <c r="I77" s="151"/>
      <c r="J77" s="150">
        <v>59001202</v>
      </c>
      <c r="K77" s="353"/>
    </row>
    <row r="78" spans="1:11" x14ac:dyDescent="0.3">
      <c r="B78" s="195" t="s">
        <v>293</v>
      </c>
      <c r="C78" s="196"/>
      <c r="D78" s="196"/>
      <c r="E78" s="196"/>
      <c r="F78" s="196"/>
      <c r="G78" s="196"/>
      <c r="H78" s="196"/>
      <c r="I78" s="196"/>
      <c r="J78" s="196"/>
      <c r="K78" s="197"/>
    </row>
    <row r="79" spans="1:11" ht="85.5" customHeight="1" x14ac:dyDescent="0.3">
      <c r="B79" s="198"/>
      <c r="C79" s="199"/>
      <c r="D79" s="199"/>
      <c r="E79" s="199"/>
      <c r="F79" s="199"/>
      <c r="G79" s="199"/>
      <c r="H79" s="199"/>
      <c r="I79" s="199"/>
      <c r="J79" s="199"/>
      <c r="K79" s="200"/>
    </row>
    <row r="80" spans="1:11" ht="34.5" customHeight="1" x14ac:dyDescent="0.3">
      <c r="B80" s="201"/>
      <c r="C80" s="202"/>
      <c r="D80" s="202"/>
      <c r="E80" s="202"/>
      <c r="F80" s="202"/>
      <c r="G80" s="202"/>
      <c r="H80" s="202"/>
      <c r="I80" s="202"/>
      <c r="J80" s="202"/>
      <c r="K80" s="203"/>
    </row>
    <row r="81" spans="2:11" ht="26.25" customHeight="1" x14ac:dyDescent="0.3">
      <c r="B81" s="99" t="s">
        <v>43</v>
      </c>
      <c r="C81" s="100"/>
      <c r="D81" s="100"/>
      <c r="E81" s="100"/>
      <c r="F81" s="100"/>
      <c r="G81" s="101"/>
      <c r="H81" s="102" t="s">
        <v>37</v>
      </c>
      <c r="I81" s="103"/>
      <c r="J81" s="102" t="s">
        <v>38</v>
      </c>
      <c r="K81" s="103"/>
    </row>
    <row r="82" spans="2:11" ht="15" customHeight="1" x14ac:dyDescent="0.3">
      <c r="B82" s="192" t="s">
        <v>294</v>
      </c>
      <c r="C82" s="193"/>
      <c r="D82" s="193"/>
      <c r="E82" s="193"/>
      <c r="F82" s="193"/>
      <c r="G82" s="194"/>
      <c r="H82" s="349">
        <v>2798259217</v>
      </c>
      <c r="I82" s="350"/>
      <c r="J82" s="349">
        <v>298278420</v>
      </c>
      <c r="K82" s="350"/>
    </row>
    <row r="83" spans="2:11" x14ac:dyDescent="0.3">
      <c r="B83" s="195" t="s">
        <v>295</v>
      </c>
      <c r="C83" s="196"/>
      <c r="D83" s="196"/>
      <c r="E83" s="196"/>
      <c r="F83" s="196"/>
      <c r="G83" s="196"/>
      <c r="H83" s="196"/>
      <c r="I83" s="196"/>
      <c r="J83" s="196"/>
      <c r="K83" s="197"/>
    </row>
    <row r="84" spans="2:11" ht="63.75" customHeight="1" x14ac:dyDescent="0.3">
      <c r="B84" s="198"/>
      <c r="C84" s="199"/>
      <c r="D84" s="199"/>
      <c r="E84" s="199"/>
      <c r="F84" s="199"/>
      <c r="G84" s="199"/>
      <c r="H84" s="199"/>
      <c r="I84" s="199"/>
      <c r="J84" s="199"/>
      <c r="K84" s="200"/>
    </row>
    <row r="85" spans="2:11" ht="87" customHeight="1" x14ac:dyDescent="0.3">
      <c r="B85" s="201"/>
      <c r="C85" s="202"/>
      <c r="D85" s="202"/>
      <c r="E85" s="202"/>
      <c r="F85" s="202"/>
      <c r="G85" s="202"/>
      <c r="H85" s="202"/>
      <c r="I85" s="202"/>
      <c r="J85" s="202"/>
      <c r="K85" s="203"/>
    </row>
    <row r="86" spans="2:11" x14ac:dyDescent="0.3">
      <c r="B86" s="99" t="s">
        <v>43</v>
      </c>
      <c r="C86" s="100"/>
      <c r="D86" s="100"/>
      <c r="E86" s="100"/>
      <c r="F86" s="100"/>
      <c r="G86" s="101"/>
      <c r="H86" s="102" t="s">
        <v>37</v>
      </c>
      <c r="I86" s="103"/>
      <c r="J86" s="102" t="s">
        <v>38</v>
      </c>
      <c r="K86" s="103"/>
    </row>
    <row r="87" spans="2:11" ht="15" customHeight="1" x14ac:dyDescent="0.3">
      <c r="B87" s="192" t="s">
        <v>296</v>
      </c>
      <c r="C87" s="193"/>
      <c r="D87" s="193"/>
      <c r="E87" s="193"/>
      <c r="F87" s="193"/>
      <c r="G87" s="194"/>
      <c r="H87" s="349">
        <v>786430439</v>
      </c>
      <c r="I87" s="350"/>
      <c r="J87" s="349">
        <v>285621421</v>
      </c>
      <c r="K87" s="350"/>
    </row>
    <row r="88" spans="2:11" ht="89.25" customHeight="1" x14ac:dyDescent="0.3">
      <c r="B88" s="195" t="s">
        <v>297</v>
      </c>
      <c r="C88" s="196"/>
      <c r="D88" s="196"/>
      <c r="E88" s="196"/>
      <c r="F88" s="196"/>
      <c r="G88" s="196"/>
      <c r="H88" s="196"/>
      <c r="I88" s="196"/>
      <c r="J88" s="196"/>
      <c r="K88" s="197"/>
    </row>
    <row r="89" spans="2:11" ht="83.25" customHeight="1" x14ac:dyDescent="0.3">
      <c r="B89" s="198"/>
      <c r="C89" s="199"/>
      <c r="D89" s="199"/>
      <c r="E89" s="199"/>
      <c r="F89" s="199"/>
      <c r="G89" s="199"/>
      <c r="H89" s="199"/>
      <c r="I89" s="199"/>
      <c r="J89" s="199"/>
      <c r="K89" s="200"/>
    </row>
    <row r="90" spans="2:11" ht="45.75" customHeight="1" x14ac:dyDescent="0.3">
      <c r="B90" s="201"/>
      <c r="C90" s="202"/>
      <c r="D90" s="202"/>
      <c r="E90" s="202"/>
      <c r="F90" s="202"/>
      <c r="G90" s="202"/>
      <c r="H90" s="202"/>
      <c r="I90" s="202"/>
      <c r="J90" s="202"/>
      <c r="K90" s="203"/>
    </row>
    <row r="91" spans="2:11" x14ac:dyDescent="0.3">
      <c r="B91" s="99" t="s">
        <v>43</v>
      </c>
      <c r="C91" s="100"/>
      <c r="D91" s="100"/>
      <c r="E91" s="100"/>
      <c r="F91" s="100"/>
      <c r="G91" s="101"/>
      <c r="H91" s="102" t="s">
        <v>37</v>
      </c>
      <c r="I91" s="103"/>
      <c r="J91" s="102" t="s">
        <v>38</v>
      </c>
      <c r="K91" s="103"/>
    </row>
    <row r="92" spans="2:11" ht="15" customHeight="1" x14ac:dyDescent="0.3">
      <c r="B92" s="192" t="s">
        <v>298</v>
      </c>
      <c r="C92" s="193"/>
      <c r="D92" s="193"/>
      <c r="E92" s="193"/>
      <c r="F92" s="193"/>
      <c r="G92" s="194"/>
      <c r="H92" s="349">
        <v>128354709</v>
      </c>
      <c r="I92" s="350"/>
      <c r="J92" s="349">
        <v>48825124</v>
      </c>
      <c r="K92" s="350"/>
    </row>
    <row r="93" spans="2:11" x14ac:dyDescent="0.3">
      <c r="B93" s="195" t="s">
        <v>299</v>
      </c>
      <c r="C93" s="196"/>
      <c r="D93" s="196"/>
      <c r="E93" s="196"/>
      <c r="F93" s="196"/>
      <c r="G93" s="196"/>
      <c r="H93" s="196"/>
      <c r="I93" s="196"/>
      <c r="J93" s="196"/>
      <c r="K93" s="197"/>
    </row>
    <row r="94" spans="2:11" ht="29.25" customHeight="1" x14ac:dyDescent="0.3">
      <c r="B94" s="198"/>
      <c r="C94" s="199"/>
      <c r="D94" s="199"/>
      <c r="E94" s="199"/>
      <c r="F94" s="199"/>
      <c r="G94" s="199"/>
      <c r="H94" s="199"/>
      <c r="I94" s="199"/>
      <c r="J94" s="199"/>
      <c r="K94" s="200"/>
    </row>
    <row r="95" spans="2:11" ht="60.75" customHeight="1" x14ac:dyDescent="0.3">
      <c r="B95" s="201"/>
      <c r="C95" s="202"/>
      <c r="D95" s="202"/>
      <c r="E95" s="202"/>
      <c r="F95" s="202"/>
      <c r="G95" s="202"/>
      <c r="H95" s="202"/>
      <c r="I95" s="202"/>
      <c r="J95" s="202"/>
      <c r="K95" s="203"/>
    </row>
    <row r="96" spans="2:11" ht="15.75" customHeight="1" x14ac:dyDescent="0.3">
      <c r="B96" s="171" t="s">
        <v>300</v>
      </c>
      <c r="C96" s="172"/>
      <c r="D96" s="172"/>
      <c r="E96" s="172"/>
      <c r="F96" s="172"/>
      <c r="G96" s="172"/>
      <c r="H96" s="172"/>
      <c r="I96" s="172"/>
      <c r="J96" s="172"/>
      <c r="K96" s="183"/>
    </row>
    <row r="97" spans="2:11" ht="15.75" customHeight="1" thickBot="1" x14ac:dyDescent="0.35">
      <c r="B97" s="171" t="s">
        <v>301</v>
      </c>
      <c r="C97" s="172"/>
      <c r="D97" s="172"/>
      <c r="E97" s="172"/>
      <c r="F97" s="172"/>
      <c r="G97" s="172"/>
      <c r="H97" s="172"/>
      <c r="I97" s="172"/>
      <c r="J97" s="172"/>
      <c r="K97" s="183"/>
    </row>
    <row r="98" spans="2:11" ht="38.25" customHeight="1" thickBot="1" x14ac:dyDescent="0.35">
      <c r="B98" s="99" t="s">
        <v>34</v>
      </c>
      <c r="C98" s="101"/>
      <c r="D98" s="102" t="s">
        <v>35</v>
      </c>
      <c r="E98" s="103"/>
      <c r="F98" s="102" t="s">
        <v>36</v>
      </c>
      <c r="G98" s="103"/>
      <c r="H98" s="234" t="s">
        <v>37</v>
      </c>
      <c r="I98" s="235"/>
      <c r="J98" s="102" t="s">
        <v>38</v>
      </c>
      <c r="K98" s="103"/>
    </row>
    <row r="99" spans="2:11" ht="30.75" customHeight="1" thickBot="1" x14ac:dyDescent="0.35">
      <c r="B99" s="283" t="s">
        <v>302</v>
      </c>
      <c r="C99" s="285"/>
      <c r="D99" s="351">
        <v>462</v>
      </c>
      <c r="E99" s="352"/>
      <c r="F99" s="351">
        <v>19</v>
      </c>
      <c r="G99" s="352"/>
      <c r="H99" s="150">
        <f>H104+H109</f>
        <v>209040969</v>
      </c>
      <c r="I99" s="151"/>
      <c r="J99" s="150">
        <f>J104+J109</f>
        <v>6333572</v>
      </c>
      <c r="K99" s="151"/>
    </row>
    <row r="100" spans="2:11" x14ac:dyDescent="0.3">
      <c r="B100" s="195" t="s">
        <v>303</v>
      </c>
      <c r="C100" s="196"/>
      <c r="D100" s="196"/>
      <c r="E100" s="196"/>
      <c r="F100" s="196"/>
      <c r="G100" s="196"/>
      <c r="H100" s="196"/>
      <c r="I100" s="196"/>
      <c r="J100" s="196"/>
      <c r="K100" s="197"/>
    </row>
    <row r="101" spans="2:11" x14ac:dyDescent="0.3">
      <c r="B101" s="198"/>
      <c r="C101" s="199"/>
      <c r="D101" s="199"/>
      <c r="E101" s="199"/>
      <c r="F101" s="199"/>
      <c r="G101" s="199"/>
      <c r="H101" s="199"/>
      <c r="I101" s="199"/>
      <c r="J101" s="199"/>
      <c r="K101" s="200"/>
    </row>
    <row r="102" spans="2:11" ht="15" thickBot="1" x14ac:dyDescent="0.35">
      <c r="B102" s="201"/>
      <c r="C102" s="202"/>
      <c r="D102" s="202"/>
      <c r="E102" s="202"/>
      <c r="F102" s="202"/>
      <c r="G102" s="202"/>
      <c r="H102" s="202"/>
      <c r="I102" s="202"/>
      <c r="J102" s="202"/>
      <c r="K102" s="203"/>
    </row>
    <row r="103" spans="2:11" ht="26.25" customHeight="1" thickBot="1" x14ac:dyDescent="0.35">
      <c r="B103" s="99" t="s">
        <v>43</v>
      </c>
      <c r="C103" s="100"/>
      <c r="D103" s="100"/>
      <c r="E103" s="100"/>
      <c r="F103" s="100"/>
      <c r="G103" s="101"/>
      <c r="H103" s="102" t="s">
        <v>37</v>
      </c>
      <c r="I103" s="103"/>
      <c r="J103" s="102" t="s">
        <v>38</v>
      </c>
      <c r="K103" s="103"/>
    </row>
    <row r="104" spans="2:11" ht="36.75" customHeight="1" thickBot="1" x14ac:dyDescent="0.35">
      <c r="B104" s="147" t="s">
        <v>304</v>
      </c>
      <c r="C104" s="148"/>
      <c r="D104" s="148"/>
      <c r="E104" s="148"/>
      <c r="F104" s="148"/>
      <c r="G104" s="149"/>
      <c r="H104" s="150">
        <v>124334046</v>
      </c>
      <c r="I104" s="151"/>
      <c r="J104" s="150">
        <v>5757793</v>
      </c>
      <c r="K104" s="151"/>
    </row>
    <row r="105" spans="2:11" x14ac:dyDescent="0.3">
      <c r="B105" s="195" t="s">
        <v>305</v>
      </c>
      <c r="C105" s="196"/>
      <c r="D105" s="196"/>
      <c r="E105" s="196"/>
      <c r="F105" s="196"/>
      <c r="G105" s="196"/>
      <c r="H105" s="196"/>
      <c r="I105" s="196"/>
      <c r="J105" s="196"/>
      <c r="K105" s="197"/>
    </row>
    <row r="106" spans="2:11" x14ac:dyDescent="0.3">
      <c r="B106" s="198"/>
      <c r="C106" s="199"/>
      <c r="D106" s="199"/>
      <c r="E106" s="199"/>
      <c r="F106" s="199"/>
      <c r="G106" s="199"/>
      <c r="H106" s="199"/>
      <c r="I106" s="199"/>
      <c r="J106" s="199"/>
      <c r="K106" s="200"/>
    </row>
    <row r="107" spans="2:11" ht="15" thickBot="1" x14ac:dyDescent="0.35">
      <c r="B107" s="201"/>
      <c r="C107" s="202"/>
      <c r="D107" s="202"/>
      <c r="E107" s="202"/>
      <c r="F107" s="202"/>
      <c r="G107" s="202"/>
      <c r="H107" s="202"/>
      <c r="I107" s="202"/>
      <c r="J107" s="202"/>
      <c r="K107" s="203"/>
    </row>
    <row r="108" spans="2:11" ht="26.25" customHeight="1" thickBot="1" x14ac:dyDescent="0.35">
      <c r="B108" s="346" t="s">
        <v>43</v>
      </c>
      <c r="C108" s="347"/>
      <c r="D108" s="347"/>
      <c r="E108" s="347"/>
      <c r="F108" s="347"/>
      <c r="G108" s="348"/>
      <c r="H108" s="102" t="s">
        <v>37</v>
      </c>
      <c r="I108" s="103"/>
      <c r="J108" s="102" t="s">
        <v>38</v>
      </c>
      <c r="K108" s="103"/>
    </row>
    <row r="109" spans="2:11" ht="34.5" customHeight="1" thickBot="1" x14ac:dyDescent="0.35">
      <c r="B109" s="147" t="s">
        <v>306</v>
      </c>
      <c r="C109" s="148"/>
      <c r="D109" s="148"/>
      <c r="E109" s="148"/>
      <c r="F109" s="148"/>
      <c r="G109" s="149"/>
      <c r="H109" s="150">
        <v>84706923</v>
      </c>
      <c r="I109" s="151"/>
      <c r="J109" s="150">
        <v>575779</v>
      </c>
      <c r="K109" s="151"/>
    </row>
    <row r="110" spans="2:11" x14ac:dyDescent="0.3">
      <c r="B110" s="195" t="s">
        <v>307</v>
      </c>
      <c r="C110" s="196"/>
      <c r="D110" s="196"/>
      <c r="E110" s="196"/>
      <c r="F110" s="196"/>
      <c r="G110" s="196"/>
      <c r="H110" s="196"/>
      <c r="I110" s="196"/>
      <c r="J110" s="196"/>
      <c r="K110" s="197"/>
    </row>
    <row r="111" spans="2:11" x14ac:dyDescent="0.3">
      <c r="B111" s="198"/>
      <c r="C111" s="199"/>
      <c r="D111" s="199"/>
      <c r="E111" s="199"/>
      <c r="F111" s="199"/>
      <c r="G111" s="199"/>
      <c r="H111" s="199"/>
      <c r="I111" s="199"/>
      <c r="J111" s="199"/>
      <c r="K111" s="200"/>
    </row>
    <row r="112" spans="2:11" ht="15" thickBot="1" x14ac:dyDescent="0.35">
      <c r="B112" s="201"/>
      <c r="C112" s="202"/>
      <c r="D112" s="202"/>
      <c r="E112" s="202"/>
      <c r="F112" s="202"/>
      <c r="G112" s="202"/>
      <c r="H112" s="202"/>
      <c r="I112" s="202"/>
      <c r="J112" s="202"/>
      <c r="K112" s="203"/>
    </row>
    <row r="113" spans="2:11" ht="15" thickBot="1" x14ac:dyDescent="0.35"/>
    <row r="114" spans="2:11" ht="15" thickBot="1" x14ac:dyDescent="0.35">
      <c r="B114" s="219" t="s">
        <v>79</v>
      </c>
      <c r="C114" s="220"/>
      <c r="D114" s="220"/>
      <c r="E114" s="220"/>
      <c r="F114" s="220"/>
      <c r="G114" s="220"/>
      <c r="H114" s="220"/>
      <c r="I114" s="220"/>
      <c r="J114" s="220"/>
      <c r="K114" s="221"/>
    </row>
    <row r="115" spans="2:11" x14ac:dyDescent="0.3">
      <c r="B115" s="219" t="s">
        <v>80</v>
      </c>
      <c r="C115" s="221"/>
      <c r="D115" s="219" t="s">
        <v>81</v>
      </c>
      <c r="E115" s="221"/>
      <c r="F115" s="219" t="s">
        <v>82</v>
      </c>
      <c r="G115" s="220"/>
      <c r="H115" s="221"/>
      <c r="I115" s="219" t="s">
        <v>194</v>
      </c>
      <c r="J115" s="220"/>
      <c r="K115" s="221"/>
    </row>
    <row r="116" spans="2:11" x14ac:dyDescent="0.3">
      <c r="B116" s="344" t="s">
        <v>308</v>
      </c>
      <c r="C116" s="345"/>
      <c r="D116" s="216">
        <v>10</v>
      </c>
      <c r="E116" s="217"/>
      <c r="F116" s="216"/>
      <c r="G116" s="218"/>
      <c r="H116" s="217"/>
      <c r="I116" s="341"/>
      <c r="J116" s="342"/>
      <c r="K116" s="343"/>
    </row>
    <row r="117" spans="2:11" ht="118.5" customHeight="1" x14ac:dyDescent="0.3">
      <c r="B117" s="344" t="s">
        <v>309</v>
      </c>
      <c r="C117" s="345"/>
      <c r="D117" s="216">
        <v>1</v>
      </c>
      <c r="E117" s="217"/>
      <c r="F117" s="216"/>
      <c r="G117" s="218"/>
      <c r="H117" s="217"/>
      <c r="I117" s="592" t="s">
        <v>310</v>
      </c>
      <c r="J117" s="593"/>
      <c r="K117" s="594"/>
    </row>
    <row r="118" spans="2:11" ht="31.5" customHeight="1" x14ac:dyDescent="0.3">
      <c r="B118" s="344" t="s">
        <v>311</v>
      </c>
      <c r="C118" s="345"/>
      <c r="D118" s="216">
        <v>2</v>
      </c>
      <c r="E118" s="217"/>
      <c r="F118" s="216"/>
      <c r="G118" s="218"/>
      <c r="H118" s="217"/>
      <c r="I118" s="595"/>
      <c r="J118" s="596"/>
      <c r="K118" s="597"/>
    </row>
    <row r="119" spans="2:11" ht="161.25" customHeight="1" x14ac:dyDescent="0.3">
      <c r="B119" s="344" t="s">
        <v>312</v>
      </c>
      <c r="C119" s="345"/>
      <c r="D119" s="216">
        <v>90</v>
      </c>
      <c r="E119" s="217"/>
      <c r="F119" s="216">
        <v>91</v>
      </c>
      <c r="G119" s="218"/>
      <c r="H119" s="217"/>
      <c r="I119" s="592" t="s">
        <v>313</v>
      </c>
      <c r="J119" s="593"/>
      <c r="K119" s="594"/>
    </row>
    <row r="120" spans="2:11" ht="67.5" customHeight="1" x14ac:dyDescent="0.3">
      <c r="B120" s="344" t="s">
        <v>314</v>
      </c>
      <c r="C120" s="345"/>
      <c r="D120" s="216">
        <v>9</v>
      </c>
      <c r="E120" s="217"/>
      <c r="F120" s="216">
        <v>1</v>
      </c>
      <c r="G120" s="218"/>
      <c r="H120" s="217"/>
      <c r="I120" s="592" t="s">
        <v>315</v>
      </c>
      <c r="J120" s="593"/>
      <c r="K120" s="594"/>
    </row>
    <row r="121" spans="2:11" ht="111" customHeight="1" x14ac:dyDescent="0.3">
      <c r="B121" s="344" t="s">
        <v>316</v>
      </c>
      <c r="C121" s="345"/>
      <c r="D121" s="216">
        <v>90</v>
      </c>
      <c r="E121" s="217"/>
      <c r="F121" s="216">
        <v>30</v>
      </c>
      <c r="G121" s="218"/>
      <c r="H121" s="217"/>
      <c r="I121" s="592" t="s">
        <v>317</v>
      </c>
      <c r="J121" s="593"/>
      <c r="K121" s="594"/>
    </row>
    <row r="122" spans="2:11" ht="140.25" customHeight="1" x14ac:dyDescent="0.3">
      <c r="B122" s="344" t="s">
        <v>318</v>
      </c>
      <c r="C122" s="345"/>
      <c r="D122" s="216">
        <v>5</v>
      </c>
      <c r="E122" s="217"/>
      <c r="F122" s="216">
        <v>2</v>
      </c>
      <c r="G122" s="218"/>
      <c r="H122" s="217"/>
      <c r="I122" s="592" t="s">
        <v>319</v>
      </c>
      <c r="J122" s="593"/>
      <c r="K122" s="594"/>
    </row>
    <row r="123" spans="2:11" ht="33" customHeight="1" x14ac:dyDescent="0.3">
      <c r="B123" s="344" t="s">
        <v>320</v>
      </c>
      <c r="C123" s="345"/>
      <c r="D123" s="216">
        <v>1</v>
      </c>
      <c r="E123" s="217"/>
      <c r="F123" s="216"/>
      <c r="G123" s="218"/>
      <c r="H123" s="217"/>
      <c r="I123" s="595"/>
      <c r="J123" s="596"/>
      <c r="K123" s="597"/>
    </row>
  </sheetData>
  <mergeCells count="200">
    <mergeCell ref="B24:K24"/>
    <mergeCell ref="B25:C25"/>
    <mergeCell ref="D25:F25"/>
    <mergeCell ref="B32:C32"/>
    <mergeCell ref="D32:E32"/>
    <mergeCell ref="F32:G32"/>
    <mergeCell ref="B34:K36"/>
    <mergeCell ref="B26:C26"/>
    <mergeCell ref="D26:F26"/>
    <mergeCell ref="B28:K28"/>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37:G37"/>
    <mergeCell ref="H37:I37"/>
    <mergeCell ref="J37:K37"/>
    <mergeCell ref="B38:G38"/>
    <mergeCell ref="H38:I38"/>
    <mergeCell ref="J38:K38"/>
    <mergeCell ref="B29:K29"/>
    <mergeCell ref="B30:K30"/>
    <mergeCell ref="B31:C31"/>
    <mergeCell ref="D31:E31"/>
    <mergeCell ref="F31:G31"/>
    <mergeCell ref="H31:I31"/>
    <mergeCell ref="J31:K31"/>
    <mergeCell ref="B33:C33"/>
    <mergeCell ref="D33:E33"/>
    <mergeCell ref="F33:G33"/>
    <mergeCell ref="H32:I33"/>
    <mergeCell ref="J32:K33"/>
    <mergeCell ref="B49:K51"/>
    <mergeCell ref="B44:K46"/>
    <mergeCell ref="B47:G47"/>
    <mergeCell ref="H47:I47"/>
    <mergeCell ref="J47:K47"/>
    <mergeCell ref="B48:G48"/>
    <mergeCell ref="H48:I48"/>
    <mergeCell ref="J48:K48"/>
    <mergeCell ref="B39:K41"/>
    <mergeCell ref="B42:G42"/>
    <mergeCell ref="H42:I42"/>
    <mergeCell ref="J42:K42"/>
    <mergeCell ref="B43:G43"/>
    <mergeCell ref="H43:I43"/>
    <mergeCell ref="J43:K43"/>
    <mergeCell ref="B52:K52"/>
    <mergeCell ref="B53:C53"/>
    <mergeCell ref="D53:E53"/>
    <mergeCell ref="F53:G53"/>
    <mergeCell ref="H53:I53"/>
    <mergeCell ref="J53:K53"/>
    <mergeCell ref="B55:C55"/>
    <mergeCell ref="D55:E55"/>
    <mergeCell ref="F55:G55"/>
    <mergeCell ref="H54:I55"/>
    <mergeCell ref="J54:K55"/>
    <mergeCell ref="B59:G59"/>
    <mergeCell ref="H59:I59"/>
    <mergeCell ref="J59:K59"/>
    <mergeCell ref="B60:G60"/>
    <mergeCell ref="H60:I60"/>
    <mergeCell ref="J60:K60"/>
    <mergeCell ref="B54:C54"/>
    <mergeCell ref="D54:E54"/>
    <mergeCell ref="F54:G54"/>
    <mergeCell ref="B56:K58"/>
    <mergeCell ref="B69:K69"/>
    <mergeCell ref="B66:K68"/>
    <mergeCell ref="B61:K63"/>
    <mergeCell ref="B64:G64"/>
    <mergeCell ref="H64:I64"/>
    <mergeCell ref="J64:K64"/>
    <mergeCell ref="B65:G65"/>
    <mergeCell ref="H65:I65"/>
    <mergeCell ref="J65:K65"/>
    <mergeCell ref="B72:C72"/>
    <mergeCell ref="D72:E72"/>
    <mergeCell ref="F72:G72"/>
    <mergeCell ref="H72:I72"/>
    <mergeCell ref="J72:K72"/>
    <mergeCell ref="B73:K75"/>
    <mergeCell ref="B70:K70"/>
    <mergeCell ref="B71:C71"/>
    <mergeCell ref="D71:E71"/>
    <mergeCell ref="F71:G71"/>
    <mergeCell ref="H71:I71"/>
    <mergeCell ref="J71:K71"/>
    <mergeCell ref="B78:K80"/>
    <mergeCell ref="B76:G76"/>
    <mergeCell ref="H76:I76"/>
    <mergeCell ref="J76:K76"/>
    <mergeCell ref="B77:G77"/>
    <mergeCell ref="H77:I77"/>
    <mergeCell ref="J77:K77"/>
    <mergeCell ref="B81:G81"/>
    <mergeCell ref="H81:I81"/>
    <mergeCell ref="J81:K81"/>
    <mergeCell ref="B82:G82"/>
    <mergeCell ref="H82:I82"/>
    <mergeCell ref="J82:K82"/>
    <mergeCell ref="B99:C99"/>
    <mergeCell ref="D99:E99"/>
    <mergeCell ref="F99:G99"/>
    <mergeCell ref="H99:I99"/>
    <mergeCell ref="J99:K99"/>
    <mergeCell ref="B100:K102"/>
    <mergeCell ref="B83:K85"/>
    <mergeCell ref="B96:K96"/>
    <mergeCell ref="B97:K97"/>
    <mergeCell ref="B98:C98"/>
    <mergeCell ref="D98:E98"/>
    <mergeCell ref="F98:G98"/>
    <mergeCell ref="H98:I98"/>
    <mergeCell ref="J98:K98"/>
    <mergeCell ref="B86:G86"/>
    <mergeCell ref="H86:I86"/>
    <mergeCell ref="J86:K86"/>
    <mergeCell ref="B87:G87"/>
    <mergeCell ref="H87:I87"/>
    <mergeCell ref="J87:K87"/>
    <mergeCell ref="B88:K90"/>
    <mergeCell ref="B91:G91"/>
    <mergeCell ref="H91:I91"/>
    <mergeCell ref="J91:K91"/>
    <mergeCell ref="B105:K107"/>
    <mergeCell ref="B108:G108"/>
    <mergeCell ref="H108:I108"/>
    <mergeCell ref="J108:K108"/>
    <mergeCell ref="B109:G109"/>
    <mergeCell ref="H109:I109"/>
    <mergeCell ref="J109:K109"/>
    <mergeCell ref="B103:G103"/>
    <mergeCell ref="H103:I103"/>
    <mergeCell ref="J103:K103"/>
    <mergeCell ref="B104:G104"/>
    <mergeCell ref="H104:I104"/>
    <mergeCell ref="J104:K104"/>
    <mergeCell ref="B92:G92"/>
    <mergeCell ref="H92:I92"/>
    <mergeCell ref="J92:K92"/>
    <mergeCell ref="B93:K95"/>
    <mergeCell ref="F118:H118"/>
    <mergeCell ref="B119:C119"/>
    <mergeCell ref="D119:E119"/>
    <mergeCell ref="F119:H119"/>
    <mergeCell ref="B116:C116"/>
    <mergeCell ref="D116:E116"/>
    <mergeCell ref="F116:H116"/>
    <mergeCell ref="I116:K116"/>
    <mergeCell ref="B110:K112"/>
    <mergeCell ref="B114:K114"/>
    <mergeCell ref="B115:C115"/>
    <mergeCell ref="D115:E115"/>
    <mergeCell ref="F115:H115"/>
    <mergeCell ref="I115:K115"/>
    <mergeCell ref="I117:K117"/>
    <mergeCell ref="I118:K118"/>
    <mergeCell ref="I119:K119"/>
    <mergeCell ref="B117:C117"/>
    <mergeCell ref="D117:E117"/>
    <mergeCell ref="F117:H117"/>
    <mergeCell ref="B118:C118"/>
    <mergeCell ref="D118:E118"/>
    <mergeCell ref="I120:K120"/>
    <mergeCell ref="I121:K121"/>
    <mergeCell ref="I122:K122"/>
    <mergeCell ref="I123:K123"/>
    <mergeCell ref="B123:C123"/>
    <mergeCell ref="D123:E123"/>
    <mergeCell ref="F123:H123"/>
    <mergeCell ref="B120:C120"/>
    <mergeCell ref="D120:E120"/>
    <mergeCell ref="F120:H120"/>
    <mergeCell ref="B121:C121"/>
    <mergeCell ref="D121:E121"/>
    <mergeCell ref="F121:H121"/>
    <mergeCell ref="B122:C122"/>
    <mergeCell ref="D122:E122"/>
    <mergeCell ref="F122:H122"/>
  </mergeCells>
  <pageMargins left="0.7" right="0.7" top="0.75" bottom="0.75" header="0.3" footer="0.3"/>
  <pageSetup scale="72"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89"/>
  <sheetViews>
    <sheetView showGridLines="0" view="pageBreakPreview" zoomScaleNormal="100" zoomScaleSheetLayoutView="100" workbookViewId="0">
      <selection activeCell="B10" sqref="B10:K10"/>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6.6640625" customWidth="1"/>
    <col min="8" max="8" width="16.6640625" customWidth="1"/>
    <col min="9" max="9" width="6.6640625" customWidth="1"/>
    <col min="10" max="10" width="16.5546875" customWidth="1"/>
    <col min="11" max="11" width="6.6640625" customWidth="1"/>
    <col min="12" max="12" width="2.5546875" customWidth="1"/>
  </cols>
  <sheetData>
    <row r="6" spans="2:11" ht="18" x14ac:dyDescent="0.3">
      <c r="B6" s="167" t="s">
        <v>0</v>
      </c>
      <c r="C6" s="167"/>
      <c r="D6" s="167"/>
      <c r="E6" s="167"/>
      <c r="F6" s="167"/>
      <c r="G6" s="167"/>
      <c r="H6" s="167"/>
      <c r="I6" s="167"/>
      <c r="J6" s="167"/>
      <c r="K6" s="167"/>
    </row>
    <row r="8" spans="2:11" x14ac:dyDescent="0.3">
      <c r="B8" s="168" t="s">
        <v>162</v>
      </c>
      <c r="C8" s="169"/>
      <c r="D8" s="169"/>
      <c r="E8" s="169"/>
      <c r="F8" s="169"/>
      <c r="G8" s="169"/>
      <c r="H8" s="169"/>
      <c r="I8" s="169"/>
      <c r="J8" s="169"/>
      <c r="K8" s="170"/>
    </row>
    <row r="9" spans="2:11" ht="22.5" customHeight="1" x14ac:dyDescent="0.3">
      <c r="B9" s="171" t="s">
        <v>163</v>
      </c>
      <c r="C9" s="172"/>
      <c r="D9" s="172"/>
      <c r="E9" s="236" t="s">
        <v>200</v>
      </c>
      <c r="F9" s="237"/>
      <c r="G9" s="173" t="s">
        <v>165</v>
      </c>
      <c r="H9" s="174"/>
      <c r="I9" s="174"/>
      <c r="J9" s="175">
        <v>44384</v>
      </c>
      <c r="K9" s="176"/>
    </row>
    <row r="10" spans="2:11" x14ac:dyDescent="0.3">
      <c r="B10" s="171" t="s">
        <v>263</v>
      </c>
      <c r="C10" s="172"/>
      <c r="D10" s="172"/>
      <c r="E10" s="172"/>
      <c r="F10" s="172"/>
      <c r="G10" s="172"/>
      <c r="H10" s="172"/>
      <c r="I10" s="172"/>
      <c r="J10" s="172"/>
      <c r="K10" s="183"/>
    </row>
    <row r="11" spans="2:11" ht="15.75" customHeight="1" x14ac:dyDescent="0.3">
      <c r="B11" s="171" t="s">
        <v>321</v>
      </c>
      <c r="C11" s="172"/>
      <c r="D11" s="172"/>
      <c r="E11" s="172"/>
      <c r="F11" s="172"/>
      <c r="G11" s="172"/>
      <c r="H11" s="172"/>
      <c r="I11" s="172"/>
      <c r="J11" s="172"/>
      <c r="K11" s="183"/>
    </row>
    <row r="12" spans="2:11" x14ac:dyDescent="0.3">
      <c r="B12" s="171" t="s">
        <v>322</v>
      </c>
      <c r="C12" s="172"/>
      <c r="D12" s="172"/>
      <c r="E12" s="172"/>
      <c r="F12" s="172"/>
      <c r="G12" s="184"/>
      <c r="H12" s="184"/>
      <c r="I12" s="184"/>
      <c r="J12" s="184"/>
      <c r="K12" s="185"/>
    </row>
    <row r="13" spans="2:11" x14ac:dyDescent="0.3">
      <c r="B13" s="171" t="s">
        <v>423</v>
      </c>
      <c r="C13" s="172"/>
      <c r="D13" s="172"/>
      <c r="E13" s="172"/>
      <c r="F13" s="172"/>
      <c r="G13" s="184"/>
      <c r="H13" s="184"/>
      <c r="I13" s="184"/>
      <c r="J13" s="184"/>
      <c r="K13" s="185"/>
    </row>
    <row r="15" spans="2:11" ht="15.75" customHeight="1" x14ac:dyDescent="0.3">
      <c r="B15" s="177" t="s">
        <v>10</v>
      </c>
      <c r="C15" s="178"/>
      <c r="D15" s="178"/>
      <c r="E15" s="178"/>
      <c r="F15" s="178"/>
      <c r="G15" s="178"/>
      <c r="H15" s="178"/>
      <c r="I15" s="178"/>
      <c r="J15" s="178"/>
      <c r="K15" s="179"/>
    </row>
    <row r="16" spans="2:11" x14ac:dyDescent="0.3">
      <c r="B16" s="186" t="s">
        <v>11</v>
      </c>
      <c r="C16" s="187"/>
      <c r="D16" s="188"/>
      <c r="E16" s="186" t="s">
        <v>12</v>
      </c>
      <c r="F16" s="187"/>
      <c r="G16" s="187"/>
      <c r="H16" s="188"/>
      <c r="I16" s="186" t="s">
        <v>13</v>
      </c>
      <c r="J16" s="187"/>
      <c r="K16" s="188"/>
    </row>
    <row r="17" spans="2:11" x14ac:dyDescent="0.3">
      <c r="B17" s="382">
        <v>0.19</v>
      </c>
      <c r="C17" s="389"/>
      <c r="D17" s="390"/>
      <c r="E17" s="382">
        <v>9.8400000000000001E-2</v>
      </c>
      <c r="F17" s="389"/>
      <c r="G17" s="389"/>
      <c r="H17" s="390"/>
      <c r="I17" s="382">
        <v>0.19040000000000001</v>
      </c>
      <c r="J17" s="389"/>
      <c r="K17" s="390"/>
    </row>
    <row r="19" spans="2:11" x14ac:dyDescent="0.3">
      <c r="B19" s="177" t="s">
        <v>168</v>
      </c>
      <c r="C19" s="178"/>
      <c r="D19" s="178"/>
      <c r="E19" s="178"/>
      <c r="F19" s="178"/>
      <c r="G19" s="178"/>
      <c r="H19" s="178"/>
      <c r="I19" s="178"/>
      <c r="J19" s="178"/>
      <c r="K19" s="179"/>
    </row>
    <row r="20" spans="2:11" ht="24" x14ac:dyDescent="0.3">
      <c r="B20" s="180" t="s">
        <v>15</v>
      </c>
      <c r="C20" s="181"/>
      <c r="D20" s="180" t="s">
        <v>16</v>
      </c>
      <c r="E20" s="182"/>
      <c r="F20" s="181"/>
      <c r="G20" s="31" t="s">
        <v>169</v>
      </c>
      <c r="H20" s="31" t="s">
        <v>18</v>
      </c>
      <c r="I20" s="31" t="s">
        <v>19</v>
      </c>
      <c r="J20" s="1" t="s">
        <v>20</v>
      </c>
      <c r="K20" s="31" t="s">
        <v>170</v>
      </c>
    </row>
    <row r="21" spans="2:11" x14ac:dyDescent="0.3">
      <c r="B21" s="374">
        <v>1793530741</v>
      </c>
      <c r="C21" s="375"/>
      <c r="D21" s="374">
        <v>356349784</v>
      </c>
      <c r="E21" s="386"/>
      <c r="F21" s="375"/>
      <c r="G21" s="8">
        <f>D21/B21</f>
        <v>0.19868618689039799</v>
      </c>
      <c r="H21" s="5">
        <v>176408878</v>
      </c>
      <c r="I21" s="7">
        <f>H21/B21</f>
        <v>9.8358435663969471E-2</v>
      </c>
      <c r="J21" s="6">
        <v>169078512</v>
      </c>
      <c r="K21" s="7">
        <f>J21/B21</f>
        <v>9.4271320883927909E-2</v>
      </c>
    </row>
    <row r="22" spans="2:11" x14ac:dyDescent="0.3">
      <c r="B22" s="2"/>
      <c r="C22" s="2"/>
      <c r="D22" s="3"/>
      <c r="E22" s="3"/>
      <c r="F22" s="3"/>
      <c r="G22" s="3"/>
      <c r="H22" s="4"/>
      <c r="I22" s="3"/>
      <c r="J22" s="3"/>
      <c r="K22" s="3"/>
    </row>
    <row r="23" spans="2:11" ht="15.75" customHeight="1" x14ac:dyDescent="0.3">
      <c r="B23" s="177" t="s">
        <v>171</v>
      </c>
      <c r="C23" s="178"/>
      <c r="D23" s="178"/>
      <c r="E23" s="178"/>
      <c r="F23" s="178"/>
      <c r="G23" s="178"/>
      <c r="H23" s="178"/>
      <c r="I23" s="178"/>
      <c r="J23" s="178"/>
      <c r="K23" s="179"/>
    </row>
    <row r="24" spans="2:11" ht="15.75" customHeight="1" x14ac:dyDescent="0.3">
      <c r="B24" s="189" t="s">
        <v>172</v>
      </c>
      <c r="C24" s="190"/>
      <c r="D24" s="190"/>
      <c r="E24" s="190"/>
      <c r="F24" s="190"/>
      <c r="G24" s="190"/>
      <c r="H24" s="190"/>
      <c r="I24" s="190"/>
      <c r="J24" s="190"/>
      <c r="K24" s="191"/>
    </row>
    <row r="25" spans="2:11" ht="24" x14ac:dyDescent="0.3">
      <c r="B25" s="180" t="s">
        <v>15</v>
      </c>
      <c r="C25" s="181"/>
      <c r="D25" s="180" t="s">
        <v>16</v>
      </c>
      <c r="E25" s="182"/>
      <c r="F25" s="181"/>
      <c r="G25" s="31" t="s">
        <v>169</v>
      </c>
      <c r="H25" s="31" t="s">
        <v>18</v>
      </c>
      <c r="I25" s="31" t="s">
        <v>19</v>
      </c>
      <c r="J25" s="1" t="s">
        <v>20</v>
      </c>
      <c r="K25" s="31" t="s">
        <v>170</v>
      </c>
    </row>
    <row r="26" spans="2:11" x14ac:dyDescent="0.3">
      <c r="B26" s="374">
        <v>0</v>
      </c>
      <c r="C26" s="375"/>
      <c r="D26" s="374">
        <v>0</v>
      </c>
      <c r="E26" s="386"/>
      <c r="F26" s="375"/>
      <c r="G26" s="7" t="e">
        <f>D26/B26</f>
        <v>#DIV/0!</v>
      </c>
      <c r="H26" s="5">
        <v>0</v>
      </c>
      <c r="I26" s="7" t="e">
        <f>H26/B26</f>
        <v>#DIV/0!</v>
      </c>
      <c r="J26" s="6">
        <v>0</v>
      </c>
      <c r="K26" s="7" t="e">
        <f>J26/B26</f>
        <v>#DIV/0!</v>
      </c>
    </row>
    <row r="27" spans="2:11" x14ac:dyDescent="0.3">
      <c r="B27" s="2"/>
      <c r="C27" s="2"/>
      <c r="D27" s="3"/>
      <c r="E27" s="3"/>
      <c r="F27" s="3"/>
      <c r="G27" s="3"/>
      <c r="H27" s="4"/>
      <c r="I27" s="3"/>
      <c r="J27" s="3"/>
      <c r="K27" s="3"/>
    </row>
    <row r="28" spans="2:11" ht="15.75" customHeight="1" x14ac:dyDescent="0.3">
      <c r="B28" s="168" t="s">
        <v>173</v>
      </c>
      <c r="C28" s="169"/>
      <c r="D28" s="169"/>
      <c r="E28" s="169"/>
      <c r="F28" s="169"/>
      <c r="G28" s="169"/>
      <c r="H28" s="169"/>
      <c r="I28" s="169"/>
      <c r="J28" s="169"/>
      <c r="K28" s="170"/>
    </row>
    <row r="29" spans="2:11" x14ac:dyDescent="0.3">
      <c r="B29" s="171" t="s">
        <v>323</v>
      </c>
      <c r="C29" s="172"/>
      <c r="D29" s="172"/>
      <c r="E29" s="172"/>
      <c r="F29" s="172"/>
      <c r="G29" s="172"/>
      <c r="H29" s="172"/>
      <c r="I29" s="172"/>
      <c r="J29" s="172"/>
      <c r="K29" s="183"/>
    </row>
    <row r="30" spans="2:11" x14ac:dyDescent="0.3">
      <c r="B30" s="171" t="s">
        <v>324</v>
      </c>
      <c r="C30" s="172"/>
      <c r="D30" s="172"/>
      <c r="E30" s="172"/>
      <c r="F30" s="172"/>
      <c r="G30" s="172"/>
      <c r="H30" s="172"/>
      <c r="I30" s="172"/>
      <c r="J30" s="184"/>
      <c r="K30" s="185"/>
    </row>
    <row r="31" spans="2:11" ht="38.25" customHeight="1" x14ac:dyDescent="0.3">
      <c r="B31" s="99" t="s">
        <v>34</v>
      </c>
      <c r="C31" s="101"/>
      <c r="D31" s="102" t="s">
        <v>35</v>
      </c>
      <c r="E31" s="103"/>
      <c r="F31" s="102" t="s">
        <v>36</v>
      </c>
      <c r="G31" s="103"/>
      <c r="H31" s="102" t="s">
        <v>37</v>
      </c>
      <c r="I31" s="103"/>
      <c r="J31" s="102" t="s">
        <v>38</v>
      </c>
      <c r="K31" s="103"/>
    </row>
    <row r="32" spans="2:11" ht="42" customHeight="1" x14ac:dyDescent="0.3">
      <c r="B32" s="152" t="s">
        <v>325</v>
      </c>
      <c r="C32" s="153"/>
      <c r="D32" s="154">
        <v>1</v>
      </c>
      <c r="E32" s="155"/>
      <c r="F32" s="154">
        <v>0</v>
      </c>
      <c r="G32" s="155"/>
      <c r="H32" s="387">
        <v>760000000</v>
      </c>
      <c r="I32" s="388"/>
      <c r="J32" s="150">
        <v>0</v>
      </c>
      <c r="K32" s="151"/>
    </row>
    <row r="33" spans="2:11" ht="21" customHeight="1" x14ac:dyDescent="0.3">
      <c r="B33" s="195" t="s">
        <v>326</v>
      </c>
      <c r="C33" s="196"/>
      <c r="D33" s="196"/>
      <c r="E33" s="196"/>
      <c r="F33" s="196"/>
      <c r="G33" s="196"/>
      <c r="H33" s="196"/>
      <c r="I33" s="196"/>
      <c r="J33" s="196"/>
      <c r="K33" s="197"/>
    </row>
    <row r="34" spans="2:11" ht="19.5" customHeight="1" x14ac:dyDescent="0.3">
      <c r="B34" s="198"/>
      <c r="C34" s="199"/>
      <c r="D34" s="199"/>
      <c r="E34" s="199"/>
      <c r="F34" s="199"/>
      <c r="G34" s="199"/>
      <c r="H34" s="199"/>
      <c r="I34" s="199"/>
      <c r="J34" s="199"/>
      <c r="K34" s="200"/>
    </row>
    <row r="35" spans="2:11" ht="25.5" customHeight="1" x14ac:dyDescent="0.3">
      <c r="B35" s="201"/>
      <c r="C35" s="202"/>
      <c r="D35" s="202"/>
      <c r="E35" s="202"/>
      <c r="F35" s="202"/>
      <c r="G35" s="202"/>
      <c r="H35" s="202"/>
      <c r="I35" s="202"/>
      <c r="J35" s="202"/>
      <c r="K35" s="203"/>
    </row>
    <row r="36" spans="2:11" ht="33.75" customHeight="1" x14ac:dyDescent="0.3">
      <c r="B36" s="99" t="s">
        <v>43</v>
      </c>
      <c r="C36" s="100"/>
      <c r="D36" s="100"/>
      <c r="E36" s="100"/>
      <c r="F36" s="100"/>
      <c r="G36" s="101"/>
      <c r="H36" s="102" t="s">
        <v>37</v>
      </c>
      <c r="I36" s="103"/>
      <c r="J36" s="102" t="s">
        <v>38</v>
      </c>
      <c r="K36" s="103"/>
    </row>
    <row r="37" spans="2:11" ht="15" customHeight="1" x14ac:dyDescent="0.3">
      <c r="B37" s="147" t="s">
        <v>327</v>
      </c>
      <c r="C37" s="148"/>
      <c r="D37" s="148"/>
      <c r="E37" s="148"/>
      <c r="F37" s="148"/>
      <c r="G37" s="149"/>
      <c r="H37" s="150">
        <v>80000000</v>
      </c>
      <c r="I37" s="151"/>
      <c r="J37" s="150">
        <v>0</v>
      </c>
      <c r="K37" s="151"/>
    </row>
    <row r="38" spans="2:11" x14ac:dyDescent="0.3">
      <c r="B38" s="195" t="s">
        <v>328</v>
      </c>
      <c r="C38" s="196"/>
      <c r="D38" s="196"/>
      <c r="E38" s="196"/>
      <c r="F38" s="196"/>
      <c r="G38" s="196"/>
      <c r="H38" s="196"/>
      <c r="I38" s="196"/>
      <c r="J38" s="196"/>
      <c r="K38" s="197"/>
    </row>
    <row r="39" spans="2:11" x14ac:dyDescent="0.3">
      <c r="B39" s="198"/>
      <c r="C39" s="199"/>
      <c r="D39" s="199"/>
      <c r="E39" s="199"/>
      <c r="F39" s="199"/>
      <c r="G39" s="199"/>
      <c r="H39" s="199"/>
      <c r="I39" s="199"/>
      <c r="J39" s="199"/>
      <c r="K39" s="200"/>
    </row>
    <row r="40" spans="2:11" ht="22.5" customHeight="1" x14ac:dyDescent="0.3">
      <c r="B40" s="201"/>
      <c r="C40" s="202"/>
      <c r="D40" s="202"/>
      <c r="E40" s="202"/>
      <c r="F40" s="202"/>
      <c r="G40" s="202"/>
      <c r="H40" s="202"/>
      <c r="I40" s="202"/>
      <c r="J40" s="202"/>
      <c r="K40" s="203"/>
    </row>
    <row r="41" spans="2:11" ht="26.25" customHeight="1" x14ac:dyDescent="0.3">
      <c r="B41" s="99" t="s">
        <v>43</v>
      </c>
      <c r="C41" s="100"/>
      <c r="D41" s="100"/>
      <c r="E41" s="100"/>
      <c r="F41" s="100"/>
      <c r="G41" s="101"/>
      <c r="H41" s="102" t="s">
        <v>37</v>
      </c>
      <c r="I41" s="113"/>
      <c r="J41" s="102" t="s">
        <v>38</v>
      </c>
      <c r="K41" s="103"/>
    </row>
    <row r="42" spans="2:11" ht="15" customHeight="1" x14ac:dyDescent="0.3">
      <c r="B42" s="370" t="s">
        <v>329</v>
      </c>
      <c r="C42" s="371"/>
      <c r="D42" s="371"/>
      <c r="E42" s="371"/>
      <c r="F42" s="371"/>
      <c r="G42" s="372"/>
      <c r="H42" s="214">
        <v>120000000</v>
      </c>
      <c r="I42" s="227"/>
      <c r="J42" s="373">
        <v>0</v>
      </c>
      <c r="K42" s="151"/>
    </row>
    <row r="43" spans="2:11" x14ac:dyDescent="0.3">
      <c r="B43" s="195" t="s">
        <v>328</v>
      </c>
      <c r="C43" s="196"/>
      <c r="D43" s="196"/>
      <c r="E43" s="196"/>
      <c r="F43" s="196"/>
      <c r="G43" s="196"/>
      <c r="H43" s="196"/>
      <c r="I43" s="196"/>
      <c r="J43" s="196"/>
      <c r="K43" s="197"/>
    </row>
    <row r="44" spans="2:11" x14ac:dyDescent="0.3">
      <c r="B44" s="198"/>
      <c r="C44" s="199"/>
      <c r="D44" s="199"/>
      <c r="E44" s="199"/>
      <c r="F44" s="199"/>
      <c r="G44" s="199"/>
      <c r="H44" s="199"/>
      <c r="I44" s="199"/>
      <c r="J44" s="199"/>
      <c r="K44" s="200"/>
    </row>
    <row r="45" spans="2:11" x14ac:dyDescent="0.3">
      <c r="B45" s="201"/>
      <c r="C45" s="202"/>
      <c r="D45" s="202"/>
      <c r="E45" s="202"/>
      <c r="F45" s="202"/>
      <c r="G45" s="202"/>
      <c r="H45" s="202"/>
      <c r="I45" s="202"/>
      <c r="J45" s="202"/>
      <c r="K45" s="203"/>
    </row>
    <row r="46" spans="2:11" ht="26.25" customHeight="1" x14ac:dyDescent="0.3">
      <c r="B46" s="99" t="s">
        <v>43</v>
      </c>
      <c r="C46" s="100"/>
      <c r="D46" s="100"/>
      <c r="E46" s="100"/>
      <c r="F46" s="100"/>
      <c r="G46" s="101"/>
      <c r="H46" s="102" t="s">
        <v>37</v>
      </c>
      <c r="I46" s="103"/>
      <c r="J46" s="102" t="s">
        <v>38</v>
      </c>
      <c r="K46" s="103"/>
    </row>
    <row r="47" spans="2:11" ht="15" customHeight="1" x14ac:dyDescent="0.3">
      <c r="B47" s="192" t="s">
        <v>330</v>
      </c>
      <c r="C47" s="193"/>
      <c r="D47" s="193"/>
      <c r="E47" s="193"/>
      <c r="F47" s="193"/>
      <c r="G47" s="194"/>
      <c r="H47" s="150">
        <v>80000000</v>
      </c>
      <c r="I47" s="151"/>
      <c r="J47" s="150">
        <v>0</v>
      </c>
      <c r="K47" s="151"/>
    </row>
    <row r="48" spans="2:11" x14ac:dyDescent="0.3">
      <c r="B48" s="195" t="s">
        <v>328</v>
      </c>
      <c r="C48" s="196"/>
      <c r="D48" s="196"/>
      <c r="E48" s="196"/>
      <c r="F48" s="196"/>
      <c r="G48" s="196"/>
      <c r="H48" s="196"/>
      <c r="I48" s="196"/>
      <c r="J48" s="196"/>
      <c r="K48" s="197"/>
    </row>
    <row r="49" spans="2:11" ht="33.75" customHeight="1" x14ac:dyDescent="0.3">
      <c r="B49" s="198"/>
      <c r="C49" s="199"/>
      <c r="D49" s="199"/>
      <c r="E49" s="199"/>
      <c r="F49" s="199"/>
      <c r="G49" s="199"/>
      <c r="H49" s="199"/>
      <c r="I49" s="199"/>
      <c r="J49" s="199"/>
      <c r="K49" s="200"/>
    </row>
    <row r="50" spans="2:11" x14ac:dyDescent="0.3">
      <c r="B50" s="201"/>
      <c r="C50" s="202"/>
      <c r="D50" s="202"/>
      <c r="E50" s="202"/>
      <c r="F50" s="202"/>
      <c r="G50" s="202"/>
      <c r="H50" s="202"/>
      <c r="I50" s="202"/>
      <c r="J50" s="202"/>
      <c r="K50" s="203"/>
    </row>
    <row r="51" spans="2:11" ht="26.25" customHeight="1" x14ac:dyDescent="0.3">
      <c r="B51" s="99" t="s">
        <v>43</v>
      </c>
      <c r="C51" s="100"/>
      <c r="D51" s="100"/>
      <c r="E51" s="100"/>
      <c r="F51" s="100"/>
      <c r="G51" s="101"/>
      <c r="H51" s="102" t="s">
        <v>37</v>
      </c>
      <c r="I51" s="113"/>
      <c r="J51" s="102" t="s">
        <v>38</v>
      </c>
      <c r="K51" s="103"/>
    </row>
    <row r="52" spans="2:11" ht="15" customHeight="1" x14ac:dyDescent="0.3">
      <c r="B52" s="192" t="s">
        <v>331</v>
      </c>
      <c r="C52" s="193"/>
      <c r="D52" s="193"/>
      <c r="E52" s="193"/>
      <c r="F52" s="193"/>
      <c r="G52" s="194"/>
      <c r="H52" s="150">
        <v>480000000</v>
      </c>
      <c r="I52" s="151"/>
      <c r="J52" s="150">
        <v>0</v>
      </c>
      <c r="K52" s="151"/>
    </row>
    <row r="53" spans="2:11" ht="23.25" customHeight="1" x14ac:dyDescent="0.3">
      <c r="B53" s="195" t="s">
        <v>328</v>
      </c>
      <c r="C53" s="196"/>
      <c r="D53" s="196"/>
      <c r="E53" s="196"/>
      <c r="F53" s="196"/>
      <c r="G53" s="196"/>
      <c r="H53" s="196"/>
      <c r="I53" s="196"/>
      <c r="J53" s="196"/>
      <c r="K53" s="197"/>
    </row>
    <row r="54" spans="2:11" ht="27.75" customHeight="1" x14ac:dyDescent="0.3">
      <c r="B54" s="198"/>
      <c r="C54" s="199"/>
      <c r="D54" s="199"/>
      <c r="E54" s="199"/>
      <c r="F54" s="199"/>
      <c r="G54" s="199"/>
      <c r="H54" s="199"/>
      <c r="I54" s="199"/>
      <c r="J54" s="199"/>
      <c r="K54" s="200"/>
    </row>
    <row r="55" spans="2:11" ht="26.25" customHeight="1" x14ac:dyDescent="0.3">
      <c r="B55" s="201"/>
      <c r="C55" s="202"/>
      <c r="D55" s="202"/>
      <c r="E55" s="202"/>
      <c r="F55" s="202"/>
      <c r="G55" s="202"/>
      <c r="H55" s="202"/>
      <c r="I55" s="202"/>
      <c r="J55" s="202"/>
      <c r="K55" s="203"/>
    </row>
    <row r="56" spans="2:11" ht="26.25" customHeight="1" x14ac:dyDescent="0.3">
      <c r="B56" s="171" t="s">
        <v>332</v>
      </c>
      <c r="C56" s="172"/>
      <c r="D56" s="172"/>
      <c r="E56" s="172"/>
      <c r="F56" s="172"/>
      <c r="G56" s="172"/>
      <c r="H56" s="172"/>
      <c r="I56" s="172"/>
      <c r="J56" s="184"/>
      <c r="K56" s="185"/>
    </row>
    <row r="57" spans="2:11" ht="26.25" customHeight="1" x14ac:dyDescent="0.3">
      <c r="B57" s="99" t="s">
        <v>34</v>
      </c>
      <c r="C57" s="101"/>
      <c r="D57" s="102" t="s">
        <v>35</v>
      </c>
      <c r="E57" s="103"/>
      <c r="F57" s="102" t="s">
        <v>36</v>
      </c>
      <c r="G57" s="103"/>
      <c r="H57" s="102" t="s">
        <v>37</v>
      </c>
      <c r="I57" s="103"/>
      <c r="J57" s="102" t="s">
        <v>38</v>
      </c>
      <c r="K57" s="103"/>
    </row>
    <row r="58" spans="2:11" ht="26.25" customHeight="1" x14ac:dyDescent="0.3">
      <c r="B58" s="152" t="s">
        <v>333</v>
      </c>
      <c r="C58" s="153"/>
      <c r="D58" s="154">
        <v>11</v>
      </c>
      <c r="E58" s="155"/>
      <c r="F58" s="154">
        <v>0</v>
      </c>
      <c r="G58" s="155"/>
      <c r="H58" s="387">
        <v>578830000</v>
      </c>
      <c r="I58" s="388"/>
      <c r="J58" s="150">
        <v>60030629</v>
      </c>
      <c r="K58" s="151"/>
    </row>
    <row r="59" spans="2:11" ht="26.25" customHeight="1" x14ac:dyDescent="0.3">
      <c r="B59" s="195" t="s">
        <v>326</v>
      </c>
      <c r="C59" s="196"/>
      <c r="D59" s="196"/>
      <c r="E59" s="196"/>
      <c r="F59" s="196"/>
      <c r="G59" s="196"/>
      <c r="H59" s="196"/>
      <c r="I59" s="196"/>
      <c r="J59" s="196"/>
      <c r="K59" s="197"/>
    </row>
    <row r="60" spans="2:11" ht="26.25" customHeight="1" x14ac:dyDescent="0.3">
      <c r="B60" s="198"/>
      <c r="C60" s="199"/>
      <c r="D60" s="199"/>
      <c r="E60" s="199"/>
      <c r="F60" s="199"/>
      <c r="G60" s="199"/>
      <c r="H60" s="199"/>
      <c r="I60" s="199"/>
      <c r="J60" s="199"/>
      <c r="K60" s="200"/>
    </row>
    <row r="61" spans="2:11" ht="26.25" customHeight="1" x14ac:dyDescent="0.3">
      <c r="B61" s="201"/>
      <c r="C61" s="202"/>
      <c r="D61" s="202"/>
      <c r="E61" s="202"/>
      <c r="F61" s="202"/>
      <c r="G61" s="202"/>
      <c r="H61" s="202"/>
      <c r="I61" s="202"/>
      <c r="J61" s="202"/>
      <c r="K61" s="203"/>
    </row>
    <row r="62" spans="2:11" ht="26.25" customHeight="1" x14ac:dyDescent="0.3">
      <c r="B62" s="99" t="s">
        <v>43</v>
      </c>
      <c r="C62" s="100"/>
      <c r="D62" s="100"/>
      <c r="E62" s="100"/>
      <c r="F62" s="100"/>
      <c r="G62" s="101"/>
      <c r="H62" s="102" t="s">
        <v>37</v>
      </c>
      <c r="I62" s="103"/>
      <c r="J62" s="102" t="s">
        <v>38</v>
      </c>
      <c r="K62" s="103"/>
    </row>
    <row r="63" spans="2:11" ht="26.25" customHeight="1" x14ac:dyDescent="0.3">
      <c r="B63" s="147" t="s">
        <v>334</v>
      </c>
      <c r="C63" s="148"/>
      <c r="D63" s="148"/>
      <c r="E63" s="148"/>
      <c r="F63" s="148"/>
      <c r="G63" s="149"/>
      <c r="H63" s="150">
        <v>189256348</v>
      </c>
      <c r="I63" s="151"/>
      <c r="J63" s="150">
        <v>0</v>
      </c>
      <c r="K63" s="151"/>
    </row>
    <row r="64" spans="2:11" ht="26.25" customHeight="1" x14ac:dyDescent="0.3">
      <c r="B64" s="195" t="s">
        <v>328</v>
      </c>
      <c r="C64" s="196"/>
      <c r="D64" s="196"/>
      <c r="E64" s="196"/>
      <c r="F64" s="196"/>
      <c r="G64" s="196"/>
      <c r="H64" s="196"/>
      <c r="I64" s="196"/>
      <c r="J64" s="196"/>
      <c r="K64" s="197"/>
    </row>
    <row r="65" spans="2:11" ht="26.25" customHeight="1" x14ac:dyDescent="0.3">
      <c r="B65" s="198"/>
      <c r="C65" s="199"/>
      <c r="D65" s="199"/>
      <c r="E65" s="199"/>
      <c r="F65" s="199"/>
      <c r="G65" s="199"/>
      <c r="H65" s="199"/>
      <c r="I65" s="199"/>
      <c r="J65" s="199"/>
      <c r="K65" s="200"/>
    </row>
    <row r="66" spans="2:11" ht="26.25" customHeight="1" x14ac:dyDescent="0.3">
      <c r="B66" s="201"/>
      <c r="C66" s="202"/>
      <c r="D66" s="202"/>
      <c r="E66" s="202"/>
      <c r="F66" s="202"/>
      <c r="G66" s="202"/>
      <c r="H66" s="202"/>
      <c r="I66" s="202"/>
      <c r="J66" s="202"/>
      <c r="K66" s="203"/>
    </row>
    <row r="67" spans="2:11" ht="26.25" customHeight="1" x14ac:dyDescent="0.3">
      <c r="B67" s="99" t="s">
        <v>43</v>
      </c>
      <c r="C67" s="100"/>
      <c r="D67" s="100"/>
      <c r="E67" s="100"/>
      <c r="F67" s="100"/>
      <c r="G67" s="101"/>
      <c r="H67" s="102" t="s">
        <v>37</v>
      </c>
      <c r="I67" s="113"/>
      <c r="J67" s="102" t="s">
        <v>38</v>
      </c>
      <c r="K67" s="103"/>
    </row>
    <row r="68" spans="2:11" ht="26.25" customHeight="1" x14ac:dyDescent="0.3">
      <c r="B68" s="370" t="s">
        <v>335</v>
      </c>
      <c r="C68" s="371"/>
      <c r="D68" s="371"/>
      <c r="E68" s="371"/>
      <c r="F68" s="371"/>
      <c r="G68" s="372"/>
      <c r="H68" s="214">
        <v>389573652</v>
      </c>
      <c r="I68" s="227"/>
      <c r="J68" s="373">
        <v>60030629</v>
      </c>
      <c r="K68" s="151"/>
    </row>
    <row r="69" spans="2:11" ht="26.25" customHeight="1" x14ac:dyDescent="0.3">
      <c r="B69" s="195" t="s">
        <v>336</v>
      </c>
      <c r="C69" s="196"/>
      <c r="D69" s="196"/>
      <c r="E69" s="196"/>
      <c r="F69" s="196"/>
      <c r="G69" s="196"/>
      <c r="H69" s="196"/>
      <c r="I69" s="196"/>
      <c r="J69" s="196"/>
      <c r="K69" s="197"/>
    </row>
    <row r="70" spans="2:11" ht="26.25" customHeight="1" x14ac:dyDescent="0.3">
      <c r="B70" s="198"/>
      <c r="C70" s="199"/>
      <c r="D70" s="199"/>
      <c r="E70" s="199"/>
      <c r="F70" s="199"/>
      <c r="G70" s="199"/>
      <c r="H70" s="199"/>
      <c r="I70" s="199"/>
      <c r="J70" s="199"/>
      <c r="K70" s="200"/>
    </row>
    <row r="71" spans="2:11" ht="26.25" customHeight="1" x14ac:dyDescent="0.3">
      <c r="B71" s="201"/>
      <c r="C71" s="202"/>
      <c r="D71" s="202"/>
      <c r="E71" s="202"/>
      <c r="F71" s="202"/>
      <c r="G71" s="202"/>
      <c r="H71" s="202"/>
      <c r="I71" s="202"/>
      <c r="J71" s="202"/>
      <c r="K71" s="203"/>
    </row>
    <row r="72" spans="2:11" ht="15.75" customHeight="1" x14ac:dyDescent="0.3">
      <c r="B72" s="171" t="s">
        <v>337</v>
      </c>
      <c r="C72" s="172"/>
      <c r="D72" s="172"/>
      <c r="E72" s="172"/>
      <c r="F72" s="172"/>
      <c r="G72" s="172"/>
      <c r="H72" s="172"/>
      <c r="I72" s="172"/>
      <c r="J72" s="172"/>
      <c r="K72" s="183"/>
    </row>
    <row r="73" spans="2:11" ht="15" customHeight="1" x14ac:dyDescent="0.3">
      <c r="B73" s="171" t="s">
        <v>338</v>
      </c>
      <c r="C73" s="172"/>
      <c r="D73" s="172"/>
      <c r="E73" s="172"/>
      <c r="F73" s="172"/>
      <c r="G73" s="172"/>
      <c r="H73" s="172"/>
      <c r="I73" s="172"/>
      <c r="J73" s="172"/>
      <c r="K73" s="183"/>
    </row>
    <row r="74" spans="2:11" ht="38.25" customHeight="1" x14ac:dyDescent="0.3">
      <c r="B74" s="99" t="s">
        <v>34</v>
      </c>
      <c r="C74" s="101"/>
      <c r="D74" s="102" t="s">
        <v>35</v>
      </c>
      <c r="E74" s="103"/>
      <c r="F74" s="102" t="s">
        <v>48</v>
      </c>
      <c r="G74" s="103"/>
      <c r="H74" s="102" t="s">
        <v>37</v>
      </c>
      <c r="I74" s="103"/>
      <c r="J74" s="102" t="s">
        <v>38</v>
      </c>
      <c r="K74" s="103"/>
    </row>
    <row r="75" spans="2:11" ht="34.5" customHeight="1" x14ac:dyDescent="0.3">
      <c r="B75" s="255" t="s">
        <v>339</v>
      </c>
      <c r="C75" s="256"/>
      <c r="D75" s="259">
        <v>4</v>
      </c>
      <c r="E75" s="258"/>
      <c r="F75" s="259">
        <v>3</v>
      </c>
      <c r="G75" s="258"/>
      <c r="H75" s="150">
        <v>454700741</v>
      </c>
      <c r="I75" s="151"/>
      <c r="J75" s="150">
        <f>J80</f>
        <v>116378249</v>
      </c>
      <c r="K75" s="151"/>
    </row>
    <row r="76" spans="2:11" x14ac:dyDescent="0.3">
      <c r="B76" s="195" t="s">
        <v>326</v>
      </c>
      <c r="C76" s="196"/>
      <c r="D76" s="196"/>
      <c r="E76" s="196"/>
      <c r="F76" s="196"/>
      <c r="G76" s="196"/>
      <c r="H76" s="196"/>
      <c r="I76" s="196"/>
      <c r="J76" s="196"/>
      <c r="K76" s="197"/>
    </row>
    <row r="77" spans="2:11" ht="15" customHeight="1" x14ac:dyDescent="0.3">
      <c r="B77" s="198"/>
      <c r="C77" s="199"/>
      <c r="D77" s="199"/>
      <c r="E77" s="199"/>
      <c r="F77" s="199"/>
      <c r="G77" s="199"/>
      <c r="H77" s="199"/>
      <c r="I77" s="199"/>
      <c r="J77" s="199"/>
      <c r="K77" s="200"/>
    </row>
    <row r="78" spans="2:11" ht="15" customHeight="1" x14ac:dyDescent="0.3">
      <c r="B78" s="201"/>
      <c r="C78" s="202"/>
      <c r="D78" s="202"/>
      <c r="E78" s="202"/>
      <c r="F78" s="202"/>
      <c r="G78" s="202"/>
      <c r="H78" s="202"/>
      <c r="I78" s="202"/>
      <c r="J78" s="202"/>
      <c r="K78" s="203"/>
    </row>
    <row r="79" spans="2:11" ht="26.25" customHeight="1" x14ac:dyDescent="0.3">
      <c r="B79" s="99" t="s">
        <v>43</v>
      </c>
      <c r="C79" s="100"/>
      <c r="D79" s="100"/>
      <c r="E79" s="100"/>
      <c r="F79" s="100"/>
      <c r="G79" s="101"/>
      <c r="H79" s="102" t="s">
        <v>37</v>
      </c>
      <c r="I79" s="103"/>
      <c r="J79" s="102" t="s">
        <v>38</v>
      </c>
      <c r="K79" s="103"/>
    </row>
    <row r="80" spans="2:11" ht="24.75" customHeight="1" x14ac:dyDescent="0.3">
      <c r="B80" s="147" t="s">
        <v>327</v>
      </c>
      <c r="C80" s="148"/>
      <c r="D80" s="148"/>
      <c r="E80" s="148"/>
      <c r="F80" s="148"/>
      <c r="G80" s="149"/>
      <c r="H80" s="214">
        <v>454700741</v>
      </c>
      <c r="I80" s="227"/>
      <c r="J80" s="150">
        <v>116378249</v>
      </c>
      <c r="K80" s="151"/>
    </row>
    <row r="81" spans="2:11" x14ac:dyDescent="0.3">
      <c r="B81" s="391" t="s">
        <v>340</v>
      </c>
      <c r="C81" s="392"/>
      <c r="D81" s="392"/>
      <c r="E81" s="392"/>
      <c r="F81" s="392"/>
      <c r="G81" s="392"/>
      <c r="H81" s="392"/>
      <c r="I81" s="392"/>
      <c r="J81" s="392"/>
      <c r="K81" s="393"/>
    </row>
    <row r="82" spans="2:11" x14ac:dyDescent="0.3">
      <c r="B82" s="394"/>
      <c r="C82" s="395"/>
      <c r="D82" s="395"/>
      <c r="E82" s="395"/>
      <c r="F82" s="395"/>
      <c r="G82" s="395"/>
      <c r="H82" s="395"/>
      <c r="I82" s="395"/>
      <c r="J82" s="395"/>
      <c r="K82" s="396"/>
    </row>
    <row r="83" spans="2:11" x14ac:dyDescent="0.3">
      <c r="B83" s="397"/>
      <c r="C83" s="398"/>
      <c r="D83" s="398"/>
      <c r="E83" s="398"/>
      <c r="F83" s="398"/>
      <c r="G83" s="398"/>
      <c r="H83" s="398"/>
      <c r="I83" s="398"/>
      <c r="J83" s="398"/>
      <c r="K83" s="399"/>
    </row>
    <row r="85" spans="2:11" x14ac:dyDescent="0.3">
      <c r="B85" s="219" t="s">
        <v>79</v>
      </c>
      <c r="C85" s="220"/>
      <c r="D85" s="220"/>
      <c r="E85" s="220"/>
      <c r="F85" s="220"/>
      <c r="G85" s="220"/>
      <c r="H85" s="220"/>
      <c r="I85" s="220"/>
      <c r="J85" s="220"/>
      <c r="K85" s="221"/>
    </row>
    <row r="86" spans="2:11" x14ac:dyDescent="0.3">
      <c r="B86" s="219" t="s">
        <v>80</v>
      </c>
      <c r="C86" s="221"/>
      <c r="D86" s="219" t="s">
        <v>81</v>
      </c>
      <c r="E86" s="221"/>
      <c r="F86" s="219" t="s">
        <v>82</v>
      </c>
      <c r="G86" s="220"/>
      <c r="H86" s="221"/>
      <c r="I86" s="219" t="s">
        <v>194</v>
      </c>
      <c r="J86" s="220"/>
      <c r="K86" s="221"/>
    </row>
    <row r="87" spans="2:11" x14ac:dyDescent="0.3">
      <c r="B87" s="344" t="s">
        <v>341</v>
      </c>
      <c r="C87" s="345"/>
      <c r="D87" s="341">
        <v>1</v>
      </c>
      <c r="E87" s="343"/>
      <c r="F87" s="341"/>
      <c r="G87" s="342"/>
      <c r="H87" s="343"/>
      <c r="I87" s="595"/>
      <c r="J87" s="596"/>
      <c r="K87" s="597"/>
    </row>
    <row r="88" spans="2:11" ht="26.25" customHeight="1" x14ac:dyDescent="0.3">
      <c r="B88" s="344" t="s">
        <v>342</v>
      </c>
      <c r="C88" s="345"/>
      <c r="D88" s="216">
        <v>9</v>
      </c>
      <c r="E88" s="217"/>
      <c r="F88" s="216">
        <v>5</v>
      </c>
      <c r="G88" s="218"/>
      <c r="H88" s="217"/>
      <c r="I88" s="592" t="s">
        <v>343</v>
      </c>
      <c r="J88" s="593"/>
      <c r="K88" s="594"/>
    </row>
    <row r="89" spans="2:11" ht="23.25" customHeight="1" x14ac:dyDescent="0.3">
      <c r="B89" s="344" t="s">
        <v>344</v>
      </c>
      <c r="C89" s="345"/>
      <c r="D89" s="341">
        <v>1</v>
      </c>
      <c r="E89" s="343"/>
      <c r="F89" s="341"/>
      <c r="G89" s="342"/>
      <c r="H89" s="343"/>
      <c r="I89" s="595"/>
      <c r="J89" s="596"/>
      <c r="K89" s="597"/>
    </row>
  </sheetData>
  <mergeCells count="133">
    <mergeCell ref="B81:K83"/>
    <mergeCell ref="B80:G80"/>
    <mergeCell ref="H80:I80"/>
    <mergeCell ref="J80:K80"/>
    <mergeCell ref="B75:C75"/>
    <mergeCell ref="D75:E75"/>
    <mergeCell ref="F75:G75"/>
    <mergeCell ref="H75:I75"/>
    <mergeCell ref="J75:K75"/>
    <mergeCell ref="B76:K78"/>
    <mergeCell ref="J79:K79"/>
    <mergeCell ref="H79:I79"/>
    <mergeCell ref="B79:G79"/>
    <mergeCell ref="F57:G57"/>
    <mergeCell ref="H57:I57"/>
    <mergeCell ref="J57:K57"/>
    <mergeCell ref="B58:C58"/>
    <mergeCell ref="D58:E58"/>
    <mergeCell ref="F58:G58"/>
    <mergeCell ref="H58:I58"/>
    <mergeCell ref="J58:K58"/>
    <mergeCell ref="H67:I67"/>
    <mergeCell ref="J67:K67"/>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72:K72"/>
    <mergeCell ref="B73:K73"/>
    <mergeCell ref="B74:C74"/>
    <mergeCell ref="D74:E74"/>
    <mergeCell ref="F74:G74"/>
    <mergeCell ref="H74:I74"/>
    <mergeCell ref="J74:K74"/>
    <mergeCell ref="B68:G68"/>
    <mergeCell ref="H68:I68"/>
    <mergeCell ref="J68:K68"/>
    <mergeCell ref="B69:K71"/>
    <mergeCell ref="B59:K61"/>
    <mergeCell ref="B62:G62"/>
    <mergeCell ref="H62:I62"/>
    <mergeCell ref="J62:K62"/>
    <mergeCell ref="B63:G63"/>
    <mergeCell ref="H63:I63"/>
    <mergeCell ref="J63:K63"/>
    <mergeCell ref="B64:K66"/>
    <mergeCell ref="B67:G67"/>
    <mergeCell ref="B56:K56"/>
    <mergeCell ref="B57:C57"/>
    <mergeCell ref="D57:E57"/>
    <mergeCell ref="B89:C89"/>
    <mergeCell ref="D89:E89"/>
    <mergeCell ref="F89:H89"/>
    <mergeCell ref="I89:K89"/>
    <mergeCell ref="B85:K85"/>
    <mergeCell ref="B86:C86"/>
    <mergeCell ref="D86:E86"/>
    <mergeCell ref="F86:H86"/>
    <mergeCell ref="I86:K86"/>
    <mergeCell ref="B88:C88"/>
    <mergeCell ref="D88:E88"/>
    <mergeCell ref="F88:H88"/>
    <mergeCell ref="I88:K88"/>
    <mergeCell ref="B87:C87"/>
    <mergeCell ref="D87:E87"/>
    <mergeCell ref="F87:H87"/>
    <mergeCell ref="I87:K87"/>
  </mergeCells>
  <pageMargins left="0.7" right="0.7" top="0.75" bottom="0.75" header="0.3" footer="0.3"/>
  <pageSetup scale="72"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0"/>
  <sheetViews>
    <sheetView showGridLines="0" view="pageBreakPreview" zoomScaleNormal="100" zoomScaleSheetLayoutView="100" workbookViewId="0">
      <selection activeCell="B11" sqref="B11:K11"/>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6.6640625" customWidth="1"/>
    <col min="8" max="8" width="16.6640625" customWidth="1"/>
    <col min="9" max="9" width="6.6640625" customWidth="1"/>
    <col min="10" max="10" width="16.5546875" customWidth="1"/>
    <col min="11" max="11" width="6.6640625" customWidth="1"/>
    <col min="12" max="12" width="2.5546875" customWidth="1"/>
  </cols>
  <sheetData>
    <row r="6" spans="2:11" ht="18" x14ac:dyDescent="0.3">
      <c r="B6" s="167" t="s">
        <v>0</v>
      </c>
      <c r="C6" s="167"/>
      <c r="D6" s="167"/>
      <c r="E6" s="167"/>
      <c r="F6" s="167"/>
      <c r="G6" s="167"/>
      <c r="H6" s="167"/>
      <c r="I6" s="167"/>
      <c r="J6" s="167"/>
      <c r="K6" s="167"/>
    </row>
    <row r="7" spans="2:11" ht="15" thickBot="1" x14ac:dyDescent="0.35"/>
    <row r="8" spans="2:11" x14ac:dyDescent="0.3">
      <c r="B8" s="168" t="s">
        <v>162</v>
      </c>
      <c r="C8" s="169"/>
      <c r="D8" s="169"/>
      <c r="E8" s="169"/>
      <c r="F8" s="169"/>
      <c r="G8" s="169"/>
      <c r="H8" s="169"/>
      <c r="I8" s="169"/>
      <c r="J8" s="169"/>
      <c r="K8" s="170"/>
    </row>
    <row r="9" spans="2:11" ht="22.5" customHeight="1" x14ac:dyDescent="0.3">
      <c r="B9" s="171" t="s">
        <v>163</v>
      </c>
      <c r="C9" s="172"/>
      <c r="D9" s="172"/>
      <c r="E9" s="236" t="s">
        <v>200</v>
      </c>
      <c r="F9" s="237"/>
      <c r="G9" s="173" t="s">
        <v>165</v>
      </c>
      <c r="H9" s="174"/>
      <c r="I9" s="174"/>
      <c r="J9" s="175">
        <f>'Infraestructura física'!J9</f>
        <v>44384</v>
      </c>
      <c r="K9" s="176"/>
    </row>
    <row r="10" spans="2:11" x14ac:dyDescent="0.3">
      <c r="B10" s="171" t="s">
        <v>263</v>
      </c>
      <c r="C10" s="172"/>
      <c r="D10" s="172"/>
      <c r="E10" s="172"/>
      <c r="F10" s="172"/>
      <c r="G10" s="172"/>
      <c r="H10" s="172"/>
      <c r="I10" s="172"/>
      <c r="J10" s="172"/>
      <c r="K10" s="183"/>
    </row>
    <row r="11" spans="2:11" ht="15.75" customHeight="1" thickBot="1" x14ac:dyDescent="0.35">
      <c r="B11" s="171" t="s">
        <v>345</v>
      </c>
      <c r="C11" s="172"/>
      <c r="D11" s="172"/>
      <c r="E11" s="172"/>
      <c r="F11" s="172"/>
      <c r="G11" s="172"/>
      <c r="H11" s="172"/>
      <c r="I11" s="172"/>
      <c r="J11" s="172"/>
      <c r="K11" s="183"/>
    </row>
    <row r="12" spans="2:11" x14ac:dyDescent="0.3">
      <c r="B12" s="171" t="s">
        <v>346</v>
      </c>
      <c r="C12" s="172"/>
      <c r="D12" s="172"/>
      <c r="E12" s="172"/>
      <c r="F12" s="172"/>
      <c r="G12" s="184"/>
      <c r="H12" s="184"/>
      <c r="I12" s="184"/>
      <c r="J12" s="184"/>
      <c r="K12" s="185"/>
    </row>
    <row r="13" spans="2:11" ht="15" customHeight="1" x14ac:dyDescent="0.3">
      <c r="B13" s="171" t="s">
        <v>347</v>
      </c>
      <c r="C13" s="172"/>
      <c r="D13" s="172"/>
      <c r="E13" s="172"/>
      <c r="F13" s="172"/>
      <c r="G13" s="184"/>
      <c r="H13" s="184"/>
      <c r="I13" s="184"/>
      <c r="J13" s="184"/>
      <c r="K13" s="185"/>
    </row>
    <row r="15" spans="2:11" ht="15.75" customHeight="1" thickBot="1" x14ac:dyDescent="0.35">
      <c r="B15" s="177" t="s">
        <v>10</v>
      </c>
      <c r="C15" s="178"/>
      <c r="D15" s="178"/>
      <c r="E15" s="178"/>
      <c r="F15" s="178"/>
      <c r="G15" s="178"/>
      <c r="H15" s="178"/>
      <c r="I15" s="178"/>
      <c r="J15" s="178"/>
      <c r="K15" s="179"/>
    </row>
    <row r="16" spans="2:11" ht="15" thickBot="1" x14ac:dyDescent="0.35">
      <c r="B16" s="186" t="s">
        <v>11</v>
      </c>
      <c r="C16" s="187"/>
      <c r="D16" s="188"/>
      <c r="E16" s="186" t="s">
        <v>12</v>
      </c>
      <c r="F16" s="187"/>
      <c r="G16" s="187"/>
      <c r="H16" s="188"/>
      <c r="I16" s="186" t="s">
        <v>13</v>
      </c>
      <c r="J16" s="187"/>
      <c r="K16" s="188"/>
    </row>
    <row r="17" spans="2:11" ht="15" thickBot="1" x14ac:dyDescent="0.35">
      <c r="B17" s="400">
        <v>0.41</v>
      </c>
      <c r="C17" s="401"/>
      <c r="D17" s="402"/>
      <c r="E17" s="403">
        <v>0.31929999999999997</v>
      </c>
      <c r="F17" s="404"/>
      <c r="G17" s="404"/>
      <c r="H17" s="405"/>
      <c r="I17" s="400">
        <v>0.27</v>
      </c>
      <c r="J17" s="401"/>
      <c r="K17" s="402"/>
    </row>
    <row r="18" spans="2:11" ht="15" thickBot="1" x14ac:dyDescent="0.35"/>
    <row r="19" spans="2:11" ht="15" thickBot="1" x14ac:dyDescent="0.35">
      <c r="B19" s="177" t="s">
        <v>168</v>
      </c>
      <c r="C19" s="178"/>
      <c r="D19" s="178"/>
      <c r="E19" s="178"/>
      <c r="F19" s="178"/>
      <c r="G19" s="178"/>
      <c r="H19" s="178"/>
      <c r="I19" s="178"/>
      <c r="J19" s="178"/>
      <c r="K19" s="179"/>
    </row>
    <row r="20" spans="2:11" ht="24.6" thickBot="1" x14ac:dyDescent="0.35">
      <c r="B20" s="180" t="s">
        <v>15</v>
      </c>
      <c r="C20" s="181"/>
      <c r="D20" s="180" t="s">
        <v>16</v>
      </c>
      <c r="E20" s="182"/>
      <c r="F20" s="181"/>
      <c r="G20" s="31" t="s">
        <v>169</v>
      </c>
      <c r="H20" s="31" t="s">
        <v>18</v>
      </c>
      <c r="I20" s="31" t="s">
        <v>19</v>
      </c>
      <c r="J20" s="1" t="s">
        <v>20</v>
      </c>
      <c r="K20" s="31" t="s">
        <v>170</v>
      </c>
    </row>
    <row r="21" spans="2:11" x14ac:dyDescent="0.3">
      <c r="B21" s="374">
        <v>206818844</v>
      </c>
      <c r="C21" s="375"/>
      <c r="D21" s="374">
        <v>163683451</v>
      </c>
      <c r="E21" s="386"/>
      <c r="F21" s="375"/>
      <c r="G21" s="7">
        <f>D21/B21</f>
        <v>0.79143393239351056</v>
      </c>
      <c r="H21" s="5">
        <v>66029459</v>
      </c>
      <c r="I21" s="8">
        <f>H21/B21</f>
        <v>0.31926229604107059</v>
      </c>
      <c r="J21" s="6">
        <v>66029459</v>
      </c>
      <c r="K21" s="7">
        <f>J21/B21</f>
        <v>0.31926229604107059</v>
      </c>
    </row>
    <row r="22" spans="2:11" ht="15" thickBot="1" x14ac:dyDescent="0.35">
      <c r="B22" s="2"/>
      <c r="C22" s="2"/>
      <c r="D22" s="3"/>
      <c r="E22" s="3"/>
      <c r="F22" s="3"/>
      <c r="G22" s="3"/>
      <c r="H22" s="4"/>
      <c r="I22" s="3"/>
      <c r="J22" s="3"/>
      <c r="K22" s="3"/>
    </row>
    <row r="23" spans="2:11" ht="15.75" customHeight="1" thickBot="1" x14ac:dyDescent="0.35">
      <c r="B23" s="177" t="s">
        <v>171</v>
      </c>
      <c r="C23" s="178"/>
      <c r="D23" s="178"/>
      <c r="E23" s="178"/>
      <c r="F23" s="178"/>
      <c r="G23" s="178"/>
      <c r="H23" s="178"/>
      <c r="I23" s="178"/>
      <c r="J23" s="178"/>
      <c r="K23" s="179"/>
    </row>
    <row r="24" spans="2:11" ht="15.75" customHeight="1" thickBot="1" x14ac:dyDescent="0.35">
      <c r="B24" s="189" t="s">
        <v>172</v>
      </c>
      <c r="C24" s="190"/>
      <c r="D24" s="190"/>
      <c r="E24" s="190"/>
      <c r="F24" s="190"/>
      <c r="G24" s="190"/>
      <c r="H24" s="190"/>
      <c r="I24" s="190"/>
      <c r="J24" s="190"/>
      <c r="K24" s="191"/>
    </row>
    <row r="25" spans="2:11" ht="24.6" thickBot="1" x14ac:dyDescent="0.35">
      <c r="B25" s="180" t="s">
        <v>15</v>
      </c>
      <c r="C25" s="181"/>
      <c r="D25" s="180" t="s">
        <v>16</v>
      </c>
      <c r="E25" s="182"/>
      <c r="F25" s="181"/>
      <c r="G25" s="31" t="s">
        <v>169</v>
      </c>
      <c r="H25" s="31" t="s">
        <v>18</v>
      </c>
      <c r="I25" s="31" t="s">
        <v>19</v>
      </c>
      <c r="J25" s="1" t="s">
        <v>20</v>
      </c>
      <c r="K25" s="31" t="s">
        <v>170</v>
      </c>
    </row>
    <row r="26" spans="2:11" ht="15" thickBot="1" x14ac:dyDescent="0.35">
      <c r="B26" s="374">
        <v>0</v>
      </c>
      <c r="C26" s="375"/>
      <c r="D26" s="374">
        <v>0</v>
      </c>
      <c r="E26" s="386"/>
      <c r="F26" s="375"/>
      <c r="G26" s="7" t="e">
        <f>D26/B26</f>
        <v>#DIV/0!</v>
      </c>
      <c r="H26" s="5">
        <v>0</v>
      </c>
      <c r="I26" s="7" t="e">
        <f>H26/B26</f>
        <v>#DIV/0!</v>
      </c>
      <c r="J26" s="6">
        <v>0</v>
      </c>
      <c r="K26" s="7" t="e">
        <f>J26/B26</f>
        <v>#DIV/0!</v>
      </c>
    </row>
    <row r="27" spans="2:11" ht="15" thickBot="1" x14ac:dyDescent="0.35">
      <c r="B27" s="2"/>
      <c r="C27" s="2"/>
      <c r="D27" s="3"/>
      <c r="E27" s="3"/>
      <c r="F27" s="3"/>
      <c r="G27" s="3"/>
      <c r="H27" s="4"/>
      <c r="I27" s="3"/>
      <c r="J27" s="3"/>
      <c r="K27" s="3"/>
    </row>
    <row r="28" spans="2:11" ht="15.75" customHeight="1" thickBot="1" x14ac:dyDescent="0.35">
      <c r="B28" s="168" t="s">
        <v>173</v>
      </c>
      <c r="C28" s="169"/>
      <c r="D28" s="169"/>
      <c r="E28" s="169"/>
      <c r="F28" s="169"/>
      <c r="G28" s="169"/>
      <c r="H28" s="169"/>
      <c r="I28" s="169"/>
      <c r="J28" s="169"/>
      <c r="K28" s="170"/>
    </row>
    <row r="29" spans="2:11" ht="15" thickBot="1" x14ac:dyDescent="0.35">
      <c r="B29" s="171" t="s">
        <v>348</v>
      </c>
      <c r="C29" s="172"/>
      <c r="D29" s="172"/>
      <c r="E29" s="172"/>
      <c r="F29" s="172"/>
      <c r="G29" s="172"/>
      <c r="H29" s="172"/>
      <c r="I29" s="172"/>
      <c r="J29" s="172"/>
      <c r="K29" s="183"/>
    </row>
    <row r="30" spans="2:11" ht="15" thickBot="1" x14ac:dyDescent="0.35">
      <c r="B30" s="171" t="s">
        <v>349</v>
      </c>
      <c r="C30" s="172"/>
      <c r="D30" s="172"/>
      <c r="E30" s="172"/>
      <c r="F30" s="172"/>
      <c r="G30" s="172"/>
      <c r="H30" s="172"/>
      <c r="I30" s="172"/>
      <c r="J30" s="184"/>
      <c r="K30" s="185"/>
    </row>
    <row r="31" spans="2:11" ht="38.25" customHeight="1" thickBot="1" x14ac:dyDescent="0.35">
      <c r="B31" s="99" t="s">
        <v>34</v>
      </c>
      <c r="C31" s="101"/>
      <c r="D31" s="102" t="s">
        <v>35</v>
      </c>
      <c r="E31" s="103"/>
      <c r="F31" s="102" t="s">
        <v>36</v>
      </c>
      <c r="G31" s="103"/>
      <c r="H31" s="102" t="s">
        <v>37</v>
      </c>
      <c r="I31" s="103"/>
      <c r="J31" s="102" t="s">
        <v>38</v>
      </c>
      <c r="K31" s="103"/>
    </row>
    <row r="32" spans="2:11" ht="42" customHeight="1" thickBot="1" x14ac:dyDescent="0.35">
      <c r="B32" s="152" t="s">
        <v>350</v>
      </c>
      <c r="C32" s="153"/>
      <c r="D32" s="154">
        <v>1</v>
      </c>
      <c r="E32" s="155"/>
      <c r="F32" s="154">
        <v>0.33</v>
      </c>
      <c r="G32" s="155"/>
      <c r="H32" s="387">
        <v>129828481</v>
      </c>
      <c r="I32" s="388"/>
      <c r="J32" s="150">
        <f>J37+J42+J47</f>
        <v>53773998</v>
      </c>
      <c r="K32" s="151"/>
    </row>
    <row r="33" spans="2:11" ht="21" customHeight="1" x14ac:dyDescent="0.3">
      <c r="B33" s="195" t="s">
        <v>326</v>
      </c>
      <c r="C33" s="196"/>
      <c r="D33" s="196"/>
      <c r="E33" s="196"/>
      <c r="F33" s="196"/>
      <c r="G33" s="196"/>
      <c r="H33" s="196"/>
      <c r="I33" s="196"/>
      <c r="J33" s="196"/>
      <c r="K33" s="197"/>
    </row>
    <row r="34" spans="2:11" ht="19.5" customHeight="1" x14ac:dyDescent="0.3">
      <c r="B34" s="198"/>
      <c r="C34" s="199"/>
      <c r="D34" s="199"/>
      <c r="E34" s="199"/>
      <c r="F34" s="199"/>
      <c r="G34" s="199"/>
      <c r="H34" s="199"/>
      <c r="I34" s="199"/>
      <c r="J34" s="199"/>
      <c r="K34" s="200"/>
    </row>
    <row r="35" spans="2:11" ht="25.5" customHeight="1" thickBot="1" x14ac:dyDescent="0.35">
      <c r="B35" s="201"/>
      <c r="C35" s="202"/>
      <c r="D35" s="202"/>
      <c r="E35" s="202"/>
      <c r="F35" s="202"/>
      <c r="G35" s="202"/>
      <c r="H35" s="202"/>
      <c r="I35" s="202"/>
      <c r="J35" s="202"/>
      <c r="K35" s="203"/>
    </row>
    <row r="36" spans="2:11" ht="33.75" customHeight="1" thickBot="1" x14ac:dyDescent="0.35">
      <c r="B36" s="99" t="s">
        <v>43</v>
      </c>
      <c r="C36" s="100"/>
      <c r="D36" s="100"/>
      <c r="E36" s="100"/>
      <c r="F36" s="100"/>
      <c r="G36" s="101"/>
      <c r="H36" s="102" t="s">
        <v>37</v>
      </c>
      <c r="I36" s="103"/>
      <c r="J36" s="102" t="s">
        <v>38</v>
      </c>
      <c r="K36" s="103"/>
    </row>
    <row r="37" spans="2:11" ht="23.4" customHeight="1" thickBot="1" x14ac:dyDescent="0.35">
      <c r="B37" s="147" t="s">
        <v>351</v>
      </c>
      <c r="C37" s="148"/>
      <c r="D37" s="148"/>
      <c r="E37" s="148"/>
      <c r="F37" s="148"/>
      <c r="G37" s="149"/>
      <c r="H37" s="150">
        <v>49981810</v>
      </c>
      <c r="I37" s="151"/>
      <c r="J37" s="150">
        <v>12472800</v>
      </c>
      <c r="K37" s="151"/>
    </row>
    <row r="38" spans="2:11" x14ac:dyDescent="0.3">
      <c r="B38" s="195" t="s">
        <v>352</v>
      </c>
      <c r="C38" s="196"/>
      <c r="D38" s="196"/>
      <c r="E38" s="196"/>
      <c r="F38" s="196"/>
      <c r="G38" s="196"/>
      <c r="H38" s="196"/>
      <c r="I38" s="196"/>
      <c r="J38" s="196"/>
      <c r="K38" s="197"/>
    </row>
    <row r="39" spans="2:11" x14ac:dyDescent="0.3">
      <c r="B39" s="198"/>
      <c r="C39" s="199"/>
      <c r="D39" s="199"/>
      <c r="E39" s="199"/>
      <c r="F39" s="199"/>
      <c r="G39" s="199"/>
      <c r="H39" s="199"/>
      <c r="I39" s="199"/>
      <c r="J39" s="199"/>
      <c r="K39" s="200"/>
    </row>
    <row r="40" spans="2:11" ht="22.5" customHeight="1" thickBot="1" x14ac:dyDescent="0.35">
      <c r="B40" s="201"/>
      <c r="C40" s="202"/>
      <c r="D40" s="202"/>
      <c r="E40" s="202"/>
      <c r="F40" s="202"/>
      <c r="G40" s="202"/>
      <c r="H40" s="202"/>
      <c r="I40" s="202"/>
      <c r="J40" s="202"/>
      <c r="K40" s="203"/>
    </row>
    <row r="41" spans="2:11" ht="26.25" customHeight="1" thickBot="1" x14ac:dyDescent="0.35">
      <c r="B41" s="99" t="s">
        <v>43</v>
      </c>
      <c r="C41" s="100"/>
      <c r="D41" s="100"/>
      <c r="E41" s="100"/>
      <c r="F41" s="100"/>
      <c r="G41" s="101"/>
      <c r="H41" s="102" t="s">
        <v>37</v>
      </c>
      <c r="I41" s="113"/>
      <c r="J41" s="102" t="s">
        <v>38</v>
      </c>
      <c r="K41" s="103"/>
    </row>
    <row r="42" spans="2:11" ht="15" customHeight="1" thickBot="1" x14ac:dyDescent="0.35">
      <c r="B42" s="370" t="s">
        <v>353</v>
      </c>
      <c r="C42" s="371"/>
      <c r="D42" s="371"/>
      <c r="E42" s="371"/>
      <c r="F42" s="371"/>
      <c r="G42" s="372"/>
      <c r="H42" s="214">
        <v>24190555</v>
      </c>
      <c r="I42" s="227"/>
      <c r="J42" s="373">
        <v>19119104</v>
      </c>
      <c r="K42" s="151"/>
    </row>
    <row r="43" spans="2:11" x14ac:dyDescent="0.3">
      <c r="B43" s="195" t="s">
        <v>354</v>
      </c>
      <c r="C43" s="196"/>
      <c r="D43" s="196"/>
      <c r="E43" s="196"/>
      <c r="F43" s="196"/>
      <c r="G43" s="196"/>
      <c r="H43" s="196"/>
      <c r="I43" s="196"/>
      <c r="J43" s="196"/>
      <c r="K43" s="197"/>
    </row>
    <row r="44" spans="2:11" x14ac:dyDescent="0.3">
      <c r="B44" s="198"/>
      <c r="C44" s="199"/>
      <c r="D44" s="199"/>
      <c r="E44" s="199"/>
      <c r="F44" s="199"/>
      <c r="G44" s="199"/>
      <c r="H44" s="199"/>
      <c r="I44" s="199"/>
      <c r="J44" s="199"/>
      <c r="K44" s="200"/>
    </row>
    <row r="45" spans="2:11" ht="15" thickBot="1" x14ac:dyDescent="0.35">
      <c r="B45" s="201"/>
      <c r="C45" s="202"/>
      <c r="D45" s="202"/>
      <c r="E45" s="202"/>
      <c r="F45" s="202"/>
      <c r="G45" s="202"/>
      <c r="H45" s="202"/>
      <c r="I45" s="202"/>
      <c r="J45" s="202"/>
      <c r="K45" s="203"/>
    </row>
    <row r="46" spans="2:11" ht="26.25" customHeight="1" thickBot="1" x14ac:dyDescent="0.35">
      <c r="B46" s="99" t="s">
        <v>43</v>
      </c>
      <c r="C46" s="100"/>
      <c r="D46" s="100"/>
      <c r="E46" s="100"/>
      <c r="F46" s="100"/>
      <c r="G46" s="101"/>
      <c r="H46" s="102" t="s">
        <v>37</v>
      </c>
      <c r="I46" s="103"/>
      <c r="J46" s="102" t="s">
        <v>38</v>
      </c>
      <c r="K46" s="103"/>
    </row>
    <row r="47" spans="2:11" ht="15" customHeight="1" thickBot="1" x14ac:dyDescent="0.35">
      <c r="B47" s="192" t="s">
        <v>355</v>
      </c>
      <c r="C47" s="193"/>
      <c r="D47" s="193"/>
      <c r="E47" s="193"/>
      <c r="F47" s="193"/>
      <c r="G47" s="194"/>
      <c r="H47" s="150">
        <v>55656116</v>
      </c>
      <c r="I47" s="151"/>
      <c r="J47" s="150">
        <v>22182094</v>
      </c>
      <c r="K47" s="151"/>
    </row>
    <row r="48" spans="2:11" x14ac:dyDescent="0.3">
      <c r="B48" s="195" t="s">
        <v>356</v>
      </c>
      <c r="C48" s="196"/>
      <c r="D48" s="196"/>
      <c r="E48" s="196"/>
      <c r="F48" s="196"/>
      <c r="G48" s="196"/>
      <c r="H48" s="196"/>
      <c r="I48" s="196"/>
      <c r="J48" s="196"/>
      <c r="K48" s="197"/>
    </row>
    <row r="49" spans="2:11" ht="33.75" customHeight="1" x14ac:dyDescent="0.3">
      <c r="B49" s="198"/>
      <c r="C49" s="199"/>
      <c r="D49" s="199"/>
      <c r="E49" s="199"/>
      <c r="F49" s="199"/>
      <c r="G49" s="199"/>
      <c r="H49" s="199"/>
      <c r="I49" s="199"/>
      <c r="J49" s="199"/>
      <c r="K49" s="200"/>
    </row>
    <row r="50" spans="2:11" x14ac:dyDescent="0.3">
      <c r="B50" s="201"/>
      <c r="C50" s="202"/>
      <c r="D50" s="202"/>
      <c r="E50" s="202"/>
      <c r="F50" s="202"/>
      <c r="G50" s="202"/>
      <c r="H50" s="202"/>
      <c r="I50" s="202"/>
      <c r="J50" s="202"/>
      <c r="K50" s="203"/>
    </row>
    <row r="51" spans="2:11" ht="15.75" customHeight="1" x14ac:dyDescent="0.3">
      <c r="B51" s="171" t="s">
        <v>357</v>
      </c>
      <c r="C51" s="172"/>
      <c r="D51" s="172"/>
      <c r="E51" s="172"/>
      <c r="F51" s="172"/>
      <c r="G51" s="172"/>
      <c r="H51" s="172"/>
      <c r="I51" s="172"/>
      <c r="J51" s="172"/>
      <c r="K51" s="183"/>
    </row>
    <row r="52" spans="2:11" ht="15" thickBot="1" x14ac:dyDescent="0.35">
      <c r="B52" s="171" t="s">
        <v>358</v>
      </c>
      <c r="C52" s="172"/>
      <c r="D52" s="172"/>
      <c r="E52" s="172"/>
      <c r="F52" s="172"/>
      <c r="G52" s="172"/>
      <c r="H52" s="172"/>
      <c r="I52" s="172"/>
      <c r="J52" s="184"/>
      <c r="K52" s="185"/>
    </row>
    <row r="53" spans="2:11" ht="38.25" customHeight="1" thickBot="1" x14ac:dyDescent="0.35">
      <c r="B53" s="99" t="s">
        <v>34</v>
      </c>
      <c r="C53" s="101"/>
      <c r="D53" s="102" t="s">
        <v>35</v>
      </c>
      <c r="E53" s="103"/>
      <c r="F53" s="102" t="s">
        <v>48</v>
      </c>
      <c r="G53" s="103"/>
      <c r="H53" s="102" t="s">
        <v>37</v>
      </c>
      <c r="I53" s="103"/>
      <c r="J53" s="102" t="s">
        <v>38</v>
      </c>
      <c r="K53" s="103"/>
    </row>
    <row r="54" spans="2:11" ht="34.5" customHeight="1" thickBot="1" x14ac:dyDescent="0.35">
      <c r="B54" s="255" t="s">
        <v>359</v>
      </c>
      <c r="C54" s="256"/>
      <c r="D54" s="259">
        <v>1</v>
      </c>
      <c r="E54" s="258"/>
      <c r="F54" s="259">
        <v>0.2</v>
      </c>
      <c r="G54" s="258"/>
      <c r="H54" s="150">
        <v>76990363</v>
      </c>
      <c r="I54" s="151"/>
      <c r="J54" s="150">
        <f>J59+J64</f>
        <v>12255462</v>
      </c>
      <c r="K54" s="151"/>
    </row>
    <row r="55" spans="2:11" x14ac:dyDescent="0.3">
      <c r="B55" s="195" t="s">
        <v>326</v>
      </c>
      <c r="C55" s="196"/>
      <c r="D55" s="196"/>
      <c r="E55" s="196"/>
      <c r="F55" s="196"/>
      <c r="G55" s="196"/>
      <c r="H55" s="196"/>
      <c r="I55" s="196"/>
      <c r="J55" s="196"/>
      <c r="K55" s="197"/>
    </row>
    <row r="56" spans="2:11" x14ac:dyDescent="0.3">
      <c r="B56" s="198"/>
      <c r="C56" s="199"/>
      <c r="D56" s="199"/>
      <c r="E56" s="199"/>
      <c r="F56" s="199"/>
      <c r="G56" s="199"/>
      <c r="H56" s="199"/>
      <c r="I56" s="199"/>
      <c r="J56" s="199"/>
      <c r="K56" s="200"/>
    </row>
    <row r="57" spans="2:11" ht="15" thickBot="1" x14ac:dyDescent="0.35">
      <c r="B57" s="201"/>
      <c r="C57" s="202"/>
      <c r="D57" s="202"/>
      <c r="E57" s="202"/>
      <c r="F57" s="202"/>
      <c r="G57" s="202"/>
      <c r="H57" s="202"/>
      <c r="I57" s="202"/>
      <c r="J57" s="202"/>
      <c r="K57" s="203"/>
    </row>
    <row r="58" spans="2:11" ht="26.25" customHeight="1" thickBot="1" x14ac:dyDescent="0.35">
      <c r="B58" s="99" t="s">
        <v>43</v>
      </c>
      <c r="C58" s="100"/>
      <c r="D58" s="100"/>
      <c r="E58" s="100"/>
      <c r="F58" s="100"/>
      <c r="G58" s="101"/>
      <c r="H58" s="102" t="s">
        <v>37</v>
      </c>
      <c r="I58" s="103"/>
      <c r="J58" s="102" t="s">
        <v>38</v>
      </c>
      <c r="K58" s="103"/>
    </row>
    <row r="59" spans="2:11" ht="24.75" customHeight="1" thickBot="1" x14ac:dyDescent="0.35">
      <c r="B59" s="147" t="s">
        <v>360</v>
      </c>
      <c r="C59" s="148"/>
      <c r="D59" s="148"/>
      <c r="E59" s="148"/>
      <c r="F59" s="148"/>
      <c r="G59" s="149"/>
      <c r="H59" s="214">
        <v>40588000</v>
      </c>
      <c r="I59" s="227"/>
      <c r="J59" s="150">
        <v>6127731</v>
      </c>
      <c r="K59" s="151"/>
    </row>
    <row r="60" spans="2:11" x14ac:dyDescent="0.3">
      <c r="B60" s="195" t="s">
        <v>328</v>
      </c>
      <c r="C60" s="196"/>
      <c r="D60" s="196"/>
      <c r="E60" s="196"/>
      <c r="F60" s="196"/>
      <c r="G60" s="196"/>
      <c r="H60" s="196"/>
      <c r="I60" s="196"/>
      <c r="J60" s="196"/>
      <c r="K60" s="197"/>
    </row>
    <row r="61" spans="2:11" x14ac:dyDescent="0.3">
      <c r="B61" s="198"/>
      <c r="C61" s="199"/>
      <c r="D61" s="199"/>
      <c r="E61" s="199"/>
      <c r="F61" s="199"/>
      <c r="G61" s="199"/>
      <c r="H61" s="199"/>
      <c r="I61" s="199"/>
      <c r="J61" s="199"/>
      <c r="K61" s="200"/>
    </row>
    <row r="62" spans="2:11" ht="15" thickBot="1" x14ac:dyDescent="0.35">
      <c r="B62" s="201"/>
      <c r="C62" s="202"/>
      <c r="D62" s="202"/>
      <c r="E62" s="202"/>
      <c r="F62" s="202"/>
      <c r="G62" s="202"/>
      <c r="H62" s="202"/>
      <c r="I62" s="202"/>
      <c r="J62" s="202"/>
      <c r="K62" s="203"/>
    </row>
    <row r="63" spans="2:11" ht="26.25" customHeight="1" x14ac:dyDescent="0.3">
      <c r="B63" s="99" t="s">
        <v>43</v>
      </c>
      <c r="C63" s="100"/>
      <c r="D63" s="100"/>
      <c r="E63" s="100"/>
      <c r="F63" s="100"/>
      <c r="G63" s="101"/>
      <c r="H63" s="102" t="s">
        <v>37</v>
      </c>
      <c r="I63" s="103"/>
      <c r="J63" s="102" t="s">
        <v>38</v>
      </c>
      <c r="K63" s="103"/>
    </row>
    <row r="64" spans="2:11" ht="15" customHeight="1" x14ac:dyDescent="0.3">
      <c r="B64" s="222" t="s">
        <v>361</v>
      </c>
      <c r="C64" s="223"/>
      <c r="D64" s="223"/>
      <c r="E64" s="223"/>
      <c r="F64" s="223"/>
      <c r="G64" s="224"/>
      <c r="H64" s="225">
        <v>36402363</v>
      </c>
      <c r="I64" s="226"/>
      <c r="J64" s="150">
        <v>6127731</v>
      </c>
      <c r="K64" s="151"/>
    </row>
    <row r="65" spans="2:11" x14ac:dyDescent="0.3">
      <c r="B65" s="195" t="s">
        <v>362</v>
      </c>
      <c r="C65" s="196"/>
      <c r="D65" s="196"/>
      <c r="E65" s="196"/>
      <c r="F65" s="196"/>
      <c r="G65" s="196"/>
      <c r="H65" s="196"/>
      <c r="I65" s="196"/>
      <c r="J65" s="196"/>
      <c r="K65" s="197"/>
    </row>
    <row r="66" spans="2:11" x14ac:dyDescent="0.3">
      <c r="B66" s="198"/>
      <c r="C66" s="199"/>
      <c r="D66" s="199"/>
      <c r="E66" s="199"/>
      <c r="F66" s="199"/>
      <c r="G66" s="199"/>
      <c r="H66" s="199"/>
      <c r="I66" s="199"/>
      <c r="J66" s="199"/>
      <c r="K66" s="200"/>
    </row>
    <row r="67" spans="2:11" x14ac:dyDescent="0.3">
      <c r="B67" s="201"/>
      <c r="C67" s="202"/>
      <c r="D67" s="202"/>
      <c r="E67" s="202"/>
      <c r="F67" s="202"/>
      <c r="G67" s="202"/>
      <c r="H67" s="202"/>
      <c r="I67" s="202"/>
      <c r="J67" s="202"/>
      <c r="K67" s="203"/>
    </row>
    <row r="68" spans="2:11" ht="15" thickBot="1" x14ac:dyDescent="0.35">
      <c r="B68" s="219" t="s">
        <v>79</v>
      </c>
      <c r="C68" s="220"/>
      <c r="D68" s="220"/>
      <c r="E68" s="220"/>
      <c r="F68" s="220"/>
      <c r="G68" s="220"/>
      <c r="H68" s="220"/>
      <c r="I68" s="220"/>
      <c r="J68" s="220"/>
      <c r="K68" s="221"/>
    </row>
    <row r="69" spans="2:11" ht="15" thickBot="1" x14ac:dyDescent="0.35">
      <c r="B69" s="219" t="s">
        <v>80</v>
      </c>
      <c r="C69" s="221"/>
      <c r="D69" s="219" t="s">
        <v>81</v>
      </c>
      <c r="E69" s="221"/>
      <c r="F69" s="219" t="s">
        <v>82</v>
      </c>
      <c r="G69" s="220"/>
      <c r="H69" s="221"/>
      <c r="I69" s="219" t="s">
        <v>194</v>
      </c>
      <c r="J69" s="220"/>
      <c r="K69" s="221"/>
    </row>
    <row r="70" spans="2:11" ht="29.4" customHeight="1" thickBot="1" x14ac:dyDescent="0.35">
      <c r="B70" s="216" t="s">
        <v>363</v>
      </c>
      <c r="C70" s="217"/>
      <c r="D70" s="216">
        <v>25</v>
      </c>
      <c r="E70" s="217"/>
      <c r="F70" s="400">
        <v>0.26800000000000002</v>
      </c>
      <c r="G70" s="218"/>
      <c r="H70" s="217"/>
      <c r="I70" s="592" t="s">
        <v>364</v>
      </c>
      <c r="J70" s="593"/>
      <c r="K70" s="594"/>
    </row>
  </sheetData>
  <mergeCells count="99">
    <mergeCell ref="B16:D16"/>
    <mergeCell ref="E16:H16"/>
    <mergeCell ref="I16:K16"/>
    <mergeCell ref="B6:K6"/>
    <mergeCell ref="B8:K8"/>
    <mergeCell ref="B9:D9"/>
    <mergeCell ref="E9:F9"/>
    <mergeCell ref="G9:I9"/>
    <mergeCell ref="J9:K9"/>
    <mergeCell ref="B10:K10"/>
    <mergeCell ref="B11:K11"/>
    <mergeCell ref="B12:K12"/>
    <mergeCell ref="B13:K13"/>
    <mergeCell ref="B15:K15"/>
    <mergeCell ref="B21:C21"/>
    <mergeCell ref="D21:F21"/>
    <mergeCell ref="B23:K23"/>
    <mergeCell ref="B24:K24"/>
    <mergeCell ref="B25:C25"/>
    <mergeCell ref="D25:F25"/>
    <mergeCell ref="B17:D17"/>
    <mergeCell ref="E17:H17"/>
    <mergeCell ref="I17:K17"/>
    <mergeCell ref="B19:K19"/>
    <mergeCell ref="B20:C20"/>
    <mergeCell ref="D20:F20"/>
    <mergeCell ref="B33:K35"/>
    <mergeCell ref="B26:C26"/>
    <mergeCell ref="D26:F26"/>
    <mergeCell ref="B28:K28"/>
    <mergeCell ref="B29:K29"/>
    <mergeCell ref="B30:K30"/>
    <mergeCell ref="B31:C31"/>
    <mergeCell ref="D31:E31"/>
    <mergeCell ref="F31:G31"/>
    <mergeCell ref="H31:I31"/>
    <mergeCell ref="J31:K31"/>
    <mergeCell ref="B32:C32"/>
    <mergeCell ref="D32:E32"/>
    <mergeCell ref="F32:G32"/>
    <mergeCell ref="H32:I32"/>
    <mergeCell ref="J32:K32"/>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43:K45"/>
    <mergeCell ref="B46:G46"/>
    <mergeCell ref="H46:I46"/>
    <mergeCell ref="J46:K46"/>
    <mergeCell ref="B47:G47"/>
    <mergeCell ref="H47:I47"/>
    <mergeCell ref="J47:K47"/>
    <mergeCell ref="B55:K57"/>
    <mergeCell ref="B51:K51"/>
    <mergeCell ref="B52:K52"/>
    <mergeCell ref="B53:C53"/>
    <mergeCell ref="D53:E53"/>
    <mergeCell ref="F53:G53"/>
    <mergeCell ref="H53:I53"/>
    <mergeCell ref="J53:K53"/>
    <mergeCell ref="B54:C54"/>
    <mergeCell ref="D54:E54"/>
    <mergeCell ref="F54:G54"/>
    <mergeCell ref="H54:I54"/>
    <mergeCell ref="J54:K54"/>
    <mergeCell ref="B60:K62"/>
    <mergeCell ref="B63:G63"/>
    <mergeCell ref="H63:I63"/>
    <mergeCell ref="J63:K63"/>
    <mergeCell ref="B64:G64"/>
    <mergeCell ref="H64:I64"/>
    <mergeCell ref="J64:K64"/>
    <mergeCell ref="B58:G58"/>
    <mergeCell ref="H58:I58"/>
    <mergeCell ref="J58:K58"/>
    <mergeCell ref="B59:G59"/>
    <mergeCell ref="H59:I59"/>
    <mergeCell ref="J59:K59"/>
    <mergeCell ref="B65:K67"/>
    <mergeCell ref="B70:C70"/>
    <mergeCell ref="D70:E70"/>
    <mergeCell ref="F70:H70"/>
    <mergeCell ref="I70:K70"/>
    <mergeCell ref="B68:K68"/>
    <mergeCell ref="B69:C69"/>
    <mergeCell ref="D69:E69"/>
    <mergeCell ref="F69:H69"/>
    <mergeCell ref="I69:K69"/>
  </mergeCells>
  <pageMargins left="0.7" right="0.7" top="0.75" bottom="0.75" header="0.3" footer="0.3"/>
  <pageSetup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33"/>
  <sheetViews>
    <sheetView showGridLines="0" view="pageBreakPreview" zoomScaleNormal="100" zoomScaleSheetLayoutView="100" workbookViewId="0">
      <selection activeCell="B10" sqref="B10:K10"/>
    </sheetView>
  </sheetViews>
  <sheetFormatPr baseColWidth="10" defaultColWidth="11.44140625" defaultRowHeight="14.4" x14ac:dyDescent="0.3"/>
  <cols>
    <col min="1" max="1" width="2.5546875" style="21" customWidth="1"/>
    <col min="2" max="2" width="16.6640625" style="21" customWidth="1"/>
    <col min="3" max="3" width="23.88671875" style="21" customWidth="1"/>
    <col min="4" max="4" width="12.33203125" style="21" customWidth="1"/>
    <col min="5" max="5" width="6.6640625" style="21" customWidth="1"/>
    <col min="6" max="6" width="18.88671875" style="21" customWidth="1"/>
    <col min="7" max="7" width="9.109375" style="21" customWidth="1"/>
    <col min="8" max="8" width="25.5546875" style="21" customWidth="1"/>
    <col min="9" max="9" width="8.6640625" style="21" customWidth="1"/>
    <col min="10" max="10" width="23.109375" style="21" customWidth="1"/>
    <col min="11" max="11" width="15.33203125" style="21" customWidth="1"/>
    <col min="12" max="12" width="1.5546875" style="21" customWidth="1"/>
    <col min="13" max="16384" width="11.44140625" style="21"/>
  </cols>
  <sheetData>
    <row r="6" spans="2:11" ht="18" customHeight="1" x14ac:dyDescent="0.3">
      <c r="B6" s="628" t="s">
        <v>0</v>
      </c>
      <c r="C6" s="628"/>
      <c r="D6" s="628"/>
      <c r="E6" s="628"/>
      <c r="F6" s="628"/>
      <c r="G6" s="628"/>
      <c r="H6" s="628"/>
      <c r="I6" s="628"/>
      <c r="J6" s="628"/>
      <c r="K6" s="628"/>
    </row>
    <row r="8" spans="2:11" ht="23.25" customHeight="1" x14ac:dyDescent="0.3">
      <c r="B8" s="629" t="s">
        <v>365</v>
      </c>
      <c r="C8" s="630"/>
      <c r="D8" s="630"/>
      <c r="E8" s="630"/>
      <c r="F8" s="630"/>
      <c r="G8" s="630"/>
      <c r="H8" s="630"/>
      <c r="I8" s="630"/>
      <c r="J8" s="630"/>
      <c r="K8" s="631"/>
    </row>
    <row r="9" spans="2:11" ht="22.5" customHeight="1" x14ac:dyDescent="0.3">
      <c r="B9" s="171" t="s">
        <v>163</v>
      </c>
      <c r="C9" s="172"/>
      <c r="D9" s="183"/>
      <c r="E9" s="632" t="s">
        <v>200</v>
      </c>
      <c r="F9" s="633"/>
      <c r="G9" s="99" t="s">
        <v>165</v>
      </c>
      <c r="H9" s="100"/>
      <c r="I9" s="101"/>
      <c r="J9" s="634" t="s">
        <v>366</v>
      </c>
      <c r="K9" s="635"/>
    </row>
    <row r="10" spans="2:11" ht="15" x14ac:dyDescent="0.35">
      <c r="B10" s="171" t="s">
        <v>263</v>
      </c>
      <c r="C10" s="172"/>
      <c r="D10" s="172"/>
      <c r="E10" s="172"/>
      <c r="F10" s="172"/>
      <c r="G10" s="172"/>
      <c r="H10" s="172"/>
      <c r="I10" s="172"/>
      <c r="J10" s="172"/>
      <c r="K10" s="183"/>
    </row>
    <row r="11" spans="2:11" ht="40.5" customHeight="1" x14ac:dyDescent="0.3">
      <c r="B11" s="171" t="s">
        <v>367</v>
      </c>
      <c r="C11" s="172"/>
      <c r="D11" s="172"/>
      <c r="E11" s="172"/>
      <c r="F11" s="172"/>
      <c r="G11" s="172"/>
      <c r="H11" s="172"/>
      <c r="I11" s="172"/>
      <c r="J11" s="172"/>
      <c r="K11" s="183"/>
    </row>
    <row r="12" spans="2:11" ht="20.25" customHeight="1" x14ac:dyDescent="0.3">
      <c r="B12" s="171" t="s">
        <v>368</v>
      </c>
      <c r="C12" s="172"/>
      <c r="D12" s="172"/>
      <c r="E12" s="172"/>
      <c r="F12" s="172"/>
      <c r="G12" s="172"/>
      <c r="H12" s="172"/>
      <c r="I12" s="172"/>
      <c r="J12" s="172"/>
      <c r="K12" s="183"/>
    </row>
    <row r="13" spans="2:11" ht="21" customHeight="1" x14ac:dyDescent="0.3">
      <c r="B13" s="171" t="s">
        <v>424</v>
      </c>
      <c r="C13" s="172"/>
      <c r="D13" s="172"/>
      <c r="E13" s="172"/>
      <c r="F13" s="172"/>
      <c r="G13" s="172"/>
      <c r="H13" s="172"/>
      <c r="I13" s="172"/>
      <c r="J13" s="172"/>
      <c r="K13" s="183"/>
    </row>
    <row r="15" spans="2:11" ht="15.75" customHeight="1" x14ac:dyDescent="0.3">
      <c r="B15" s="316" t="s">
        <v>10</v>
      </c>
      <c r="C15" s="318"/>
      <c r="D15" s="318"/>
      <c r="E15" s="318"/>
      <c r="F15" s="318"/>
      <c r="G15" s="318"/>
      <c r="H15" s="318"/>
      <c r="I15" s="318"/>
      <c r="J15" s="318"/>
      <c r="K15" s="317"/>
    </row>
    <row r="16" spans="2:11" x14ac:dyDescent="0.3">
      <c r="B16" s="406" t="s">
        <v>11</v>
      </c>
      <c r="C16" s="407"/>
      <c r="D16" s="408"/>
      <c r="E16" s="406" t="s">
        <v>12</v>
      </c>
      <c r="F16" s="407"/>
      <c r="G16" s="407"/>
      <c r="H16" s="408"/>
      <c r="I16" s="406" t="s">
        <v>13</v>
      </c>
      <c r="J16" s="407"/>
      <c r="K16" s="408"/>
    </row>
    <row r="17" spans="2:11" x14ac:dyDescent="0.3">
      <c r="B17" s="443" t="s">
        <v>369</v>
      </c>
      <c r="C17" s="444"/>
      <c r="D17" s="445"/>
      <c r="E17" s="446">
        <v>0.32329999999999998</v>
      </c>
      <c r="F17" s="434"/>
      <c r="G17" s="434"/>
      <c r="H17" s="432"/>
      <c r="I17" s="446">
        <v>0.24299999999999999</v>
      </c>
      <c r="J17" s="434"/>
      <c r="K17" s="432"/>
    </row>
    <row r="19" spans="2:11" ht="15" customHeight="1" x14ac:dyDescent="0.3">
      <c r="B19" s="316" t="s">
        <v>370</v>
      </c>
      <c r="C19" s="318"/>
      <c r="D19" s="318"/>
      <c r="E19" s="318"/>
      <c r="F19" s="318"/>
      <c r="G19" s="318"/>
      <c r="H19" s="318"/>
      <c r="I19" s="318"/>
      <c r="J19" s="318"/>
      <c r="K19" s="317"/>
    </row>
    <row r="20" spans="2:11" ht="29.25" customHeight="1" x14ac:dyDescent="0.3">
      <c r="B20" s="440" t="s">
        <v>15</v>
      </c>
      <c r="C20" s="442"/>
      <c r="D20" s="440" t="s">
        <v>16</v>
      </c>
      <c r="E20" s="441"/>
      <c r="F20" s="442"/>
      <c r="G20" s="33" t="s">
        <v>169</v>
      </c>
      <c r="H20" s="33" t="s">
        <v>18</v>
      </c>
      <c r="I20" s="33" t="s">
        <v>19</v>
      </c>
      <c r="J20" s="25" t="s">
        <v>20</v>
      </c>
      <c r="K20" s="33" t="s">
        <v>170</v>
      </c>
    </row>
    <row r="21" spans="2:11" ht="15" customHeight="1" x14ac:dyDescent="0.3">
      <c r="B21" s="598">
        <v>1023047918</v>
      </c>
      <c r="C21" s="599"/>
      <c r="D21" s="598">
        <v>922802208</v>
      </c>
      <c r="E21" s="600"/>
      <c r="F21" s="599"/>
      <c r="G21" s="602">
        <v>0.90200000000000002</v>
      </c>
      <c r="H21" s="601">
        <v>330769060</v>
      </c>
      <c r="I21" s="602">
        <v>0.32329999999999998</v>
      </c>
      <c r="J21" s="603">
        <v>330769060</v>
      </c>
      <c r="K21" s="602">
        <v>0.3584</v>
      </c>
    </row>
    <row r="22" spans="2:11" x14ac:dyDescent="0.3">
      <c r="B22" s="26"/>
      <c r="C22" s="26"/>
      <c r="D22" s="27"/>
      <c r="E22" s="27"/>
      <c r="F22" s="27"/>
      <c r="G22" s="27"/>
      <c r="H22" s="28"/>
      <c r="I22" s="27"/>
      <c r="J22" s="27"/>
      <c r="K22" s="27"/>
    </row>
    <row r="23" spans="2:11" ht="15.75" customHeight="1" x14ac:dyDescent="0.3">
      <c r="B23" s="316" t="s">
        <v>371</v>
      </c>
      <c r="C23" s="318"/>
      <c r="D23" s="318"/>
      <c r="E23" s="318"/>
      <c r="F23" s="318"/>
      <c r="G23" s="318"/>
      <c r="H23" s="318"/>
      <c r="I23" s="318"/>
      <c r="J23" s="318"/>
      <c r="K23" s="317"/>
    </row>
    <row r="24" spans="2:11" ht="15.75" customHeight="1" x14ac:dyDescent="0.3">
      <c r="B24" s="604" t="s">
        <v>266</v>
      </c>
      <c r="C24" s="605"/>
      <c r="D24" s="605"/>
      <c r="E24" s="605"/>
      <c r="F24" s="605"/>
      <c r="G24" s="605"/>
      <c r="H24" s="605"/>
      <c r="I24" s="605"/>
      <c r="J24" s="605"/>
      <c r="K24" s="606"/>
    </row>
    <row r="25" spans="2:11" ht="24" customHeight="1" x14ac:dyDescent="0.3">
      <c r="B25" s="440" t="s">
        <v>15</v>
      </c>
      <c r="C25" s="442"/>
      <c r="D25" s="440" t="s">
        <v>16</v>
      </c>
      <c r="E25" s="441"/>
      <c r="F25" s="442"/>
      <c r="G25" s="33" t="s">
        <v>169</v>
      </c>
      <c r="H25" s="33" t="s">
        <v>18</v>
      </c>
      <c r="I25" s="33" t="s">
        <v>19</v>
      </c>
      <c r="J25" s="25" t="s">
        <v>20</v>
      </c>
      <c r="K25" s="33" t="s">
        <v>170</v>
      </c>
    </row>
    <row r="26" spans="2:11" ht="15" customHeight="1" x14ac:dyDescent="0.3">
      <c r="B26" s="437">
        <v>0</v>
      </c>
      <c r="C26" s="438"/>
      <c r="D26" s="437">
        <v>0</v>
      </c>
      <c r="E26" s="439"/>
      <c r="F26" s="438"/>
      <c r="G26" s="22" t="e">
        <f>D26/B26</f>
        <v>#DIV/0!</v>
      </c>
      <c r="H26" s="23">
        <v>0</v>
      </c>
      <c r="I26" s="22" t="e">
        <f>H26/B26</f>
        <v>#DIV/0!</v>
      </c>
      <c r="J26" s="24">
        <v>0</v>
      </c>
      <c r="K26" s="22" t="e">
        <f>J26/B26</f>
        <v>#DIV/0!</v>
      </c>
    </row>
    <row r="27" spans="2:11" x14ac:dyDescent="0.3">
      <c r="B27" s="26"/>
      <c r="C27" s="26"/>
      <c r="D27" s="27"/>
      <c r="E27" s="27"/>
      <c r="F27" s="27"/>
      <c r="G27" s="27"/>
      <c r="H27" s="28"/>
      <c r="I27" s="27"/>
      <c r="J27" s="27"/>
      <c r="K27" s="27"/>
    </row>
    <row r="28" spans="2:11" ht="15.75" customHeight="1" x14ac:dyDescent="0.3">
      <c r="B28" s="99" t="s">
        <v>372</v>
      </c>
      <c r="C28" s="100"/>
      <c r="D28" s="100"/>
      <c r="E28" s="100"/>
      <c r="F28" s="100"/>
      <c r="G28" s="100"/>
      <c r="H28" s="100"/>
      <c r="I28" s="100"/>
      <c r="J28" s="100"/>
      <c r="K28" s="101"/>
    </row>
    <row r="29" spans="2:11" ht="24" customHeight="1" x14ac:dyDescent="0.3">
      <c r="B29" s="607" t="s">
        <v>373</v>
      </c>
      <c r="C29" s="608"/>
      <c r="D29" s="608"/>
      <c r="E29" s="608"/>
      <c r="F29" s="608"/>
      <c r="G29" s="608"/>
      <c r="H29" s="608"/>
      <c r="I29" s="608"/>
      <c r="J29" s="608"/>
      <c r="K29" s="609"/>
    </row>
    <row r="30" spans="2:11" ht="21.75" customHeight="1" x14ac:dyDescent="0.3">
      <c r="B30" s="334" t="s">
        <v>374</v>
      </c>
      <c r="C30" s="335"/>
      <c r="D30" s="335"/>
      <c r="E30" s="335"/>
      <c r="F30" s="335"/>
      <c r="G30" s="335"/>
      <c r="H30" s="335"/>
      <c r="I30" s="335"/>
      <c r="J30" s="335"/>
      <c r="K30" s="336"/>
    </row>
    <row r="31" spans="2:11" ht="28.5" customHeight="1" x14ac:dyDescent="0.3">
      <c r="B31" s="99" t="s">
        <v>34</v>
      </c>
      <c r="C31" s="101"/>
      <c r="D31" s="99" t="s">
        <v>35</v>
      </c>
      <c r="E31" s="101"/>
      <c r="F31" s="99" t="s">
        <v>36</v>
      </c>
      <c r="G31" s="101"/>
      <c r="H31" s="99" t="s">
        <v>37</v>
      </c>
      <c r="I31" s="101"/>
      <c r="J31" s="99" t="s">
        <v>38</v>
      </c>
      <c r="K31" s="101"/>
    </row>
    <row r="32" spans="2:11" ht="30" customHeight="1" x14ac:dyDescent="0.3">
      <c r="B32" s="260" t="s">
        <v>359</v>
      </c>
      <c r="C32" s="261"/>
      <c r="D32" s="435">
        <v>2</v>
      </c>
      <c r="E32" s="436"/>
      <c r="F32" s="435">
        <v>1</v>
      </c>
      <c r="G32" s="436"/>
      <c r="H32" s="610">
        <v>848866456</v>
      </c>
      <c r="I32" s="611"/>
      <c r="J32" s="431" t="s">
        <v>375</v>
      </c>
      <c r="K32" s="432"/>
    </row>
    <row r="33" spans="2:11" ht="21" customHeight="1" x14ac:dyDescent="0.3">
      <c r="B33" s="260" t="s">
        <v>376</v>
      </c>
      <c r="C33" s="261"/>
      <c r="D33" s="261"/>
      <c r="E33" s="261"/>
      <c r="F33" s="261"/>
      <c r="G33" s="261"/>
      <c r="H33" s="261"/>
      <c r="I33" s="261"/>
      <c r="J33" s="261"/>
      <c r="K33" s="262"/>
    </row>
    <row r="34" spans="2:11" ht="19.5" customHeight="1" x14ac:dyDescent="0.3">
      <c r="B34" s="263"/>
      <c r="C34" s="264"/>
      <c r="D34" s="264"/>
      <c r="E34" s="264"/>
      <c r="F34" s="264"/>
      <c r="G34" s="264"/>
      <c r="H34" s="264"/>
      <c r="I34" s="264"/>
      <c r="J34" s="264"/>
      <c r="K34" s="265"/>
    </row>
    <row r="35" spans="2:11" ht="10.5" customHeight="1" x14ac:dyDescent="0.3">
      <c r="B35" s="266"/>
      <c r="C35" s="267"/>
      <c r="D35" s="267"/>
      <c r="E35" s="267"/>
      <c r="F35" s="267"/>
      <c r="G35" s="267"/>
      <c r="H35" s="267"/>
      <c r="I35" s="267"/>
      <c r="J35" s="267"/>
      <c r="K35" s="268"/>
    </row>
    <row r="36" spans="2:11" ht="33.75" customHeight="1" x14ac:dyDescent="0.3">
      <c r="B36" s="99" t="s">
        <v>43</v>
      </c>
      <c r="C36" s="100"/>
      <c r="D36" s="100"/>
      <c r="E36" s="100"/>
      <c r="F36" s="100"/>
      <c r="G36" s="101"/>
      <c r="H36" s="99" t="s">
        <v>37</v>
      </c>
      <c r="I36" s="101"/>
      <c r="J36" s="590" t="s">
        <v>38</v>
      </c>
      <c r="K36" s="591"/>
    </row>
    <row r="37" spans="2:11" ht="38.25" customHeight="1" x14ac:dyDescent="0.3">
      <c r="B37" s="614" t="s">
        <v>377</v>
      </c>
      <c r="C37" s="615"/>
      <c r="D37" s="615"/>
      <c r="E37" s="615"/>
      <c r="F37" s="615"/>
      <c r="G37" s="616"/>
      <c r="H37" s="612">
        <v>75435498</v>
      </c>
      <c r="I37" s="613"/>
      <c r="J37" s="612" t="s">
        <v>378</v>
      </c>
      <c r="K37" s="613"/>
    </row>
    <row r="38" spans="2:11" x14ac:dyDescent="0.3">
      <c r="B38" s="277" t="s">
        <v>425</v>
      </c>
      <c r="C38" s="261"/>
      <c r="D38" s="261"/>
      <c r="E38" s="261"/>
      <c r="F38" s="261"/>
      <c r="G38" s="261"/>
      <c r="H38" s="261"/>
      <c r="I38" s="261"/>
      <c r="J38" s="433"/>
      <c r="K38" s="265"/>
    </row>
    <row r="39" spans="2:11" ht="14.4" customHeight="1" x14ac:dyDescent="0.3">
      <c r="B39" s="263"/>
      <c r="C39" s="264"/>
      <c r="D39" s="264"/>
      <c r="E39" s="264"/>
      <c r="F39" s="264"/>
      <c r="G39" s="264"/>
      <c r="H39" s="264"/>
      <c r="I39" s="264"/>
      <c r="J39" s="264"/>
      <c r="K39" s="265"/>
    </row>
    <row r="40" spans="2:11" ht="61.5" customHeight="1" thickBot="1" x14ac:dyDescent="0.35">
      <c r="B40" s="266"/>
      <c r="C40" s="267"/>
      <c r="D40" s="267"/>
      <c r="E40" s="267"/>
      <c r="F40" s="267"/>
      <c r="G40" s="267"/>
      <c r="H40" s="267"/>
      <c r="I40" s="267"/>
      <c r="J40" s="267"/>
      <c r="K40" s="268"/>
    </row>
    <row r="41" spans="2:11" ht="26.25" customHeight="1" thickBot="1" x14ac:dyDescent="0.35">
      <c r="B41" s="99" t="s">
        <v>43</v>
      </c>
      <c r="C41" s="100"/>
      <c r="D41" s="100"/>
      <c r="E41" s="100"/>
      <c r="F41" s="100"/>
      <c r="G41" s="101"/>
      <c r="H41" s="99" t="s">
        <v>37</v>
      </c>
      <c r="I41" s="101"/>
      <c r="J41" s="590" t="s">
        <v>38</v>
      </c>
      <c r="K41" s="591"/>
    </row>
    <row r="42" spans="2:11" ht="41.25" customHeight="1" thickBot="1" x14ac:dyDescent="0.35">
      <c r="B42" s="614" t="s">
        <v>379</v>
      </c>
      <c r="C42" s="615"/>
      <c r="D42" s="615"/>
      <c r="E42" s="615"/>
      <c r="F42" s="615"/>
      <c r="G42" s="616"/>
      <c r="H42" s="612">
        <v>366230739</v>
      </c>
      <c r="I42" s="613"/>
      <c r="J42" s="612">
        <v>139653218</v>
      </c>
      <c r="K42" s="613"/>
    </row>
    <row r="43" spans="2:11" x14ac:dyDescent="0.3">
      <c r="B43" s="277" t="s">
        <v>426</v>
      </c>
      <c r="C43" s="261"/>
      <c r="D43" s="261"/>
      <c r="E43" s="261"/>
      <c r="F43" s="261"/>
      <c r="G43" s="261"/>
      <c r="H43" s="261"/>
      <c r="I43" s="261"/>
      <c r="J43" s="261"/>
      <c r="K43" s="262"/>
    </row>
    <row r="44" spans="2:11" ht="14.4" customHeight="1" x14ac:dyDescent="0.3">
      <c r="B44" s="263"/>
      <c r="C44" s="264"/>
      <c r="D44" s="264"/>
      <c r="E44" s="264"/>
      <c r="F44" s="264"/>
      <c r="G44" s="264"/>
      <c r="H44" s="264"/>
      <c r="I44" s="264"/>
      <c r="J44" s="264"/>
      <c r="K44" s="265"/>
    </row>
    <row r="45" spans="2:11" ht="219" customHeight="1" thickBot="1" x14ac:dyDescent="0.35">
      <c r="B45" s="266"/>
      <c r="C45" s="267"/>
      <c r="D45" s="267"/>
      <c r="E45" s="267"/>
      <c r="F45" s="267"/>
      <c r="G45" s="267"/>
      <c r="H45" s="267"/>
      <c r="I45" s="267"/>
      <c r="J45" s="267"/>
      <c r="K45" s="268"/>
    </row>
    <row r="46" spans="2:11" ht="26.25" customHeight="1" thickBot="1" x14ac:dyDescent="0.35">
      <c r="B46" s="99" t="s">
        <v>43</v>
      </c>
      <c r="C46" s="100"/>
      <c r="D46" s="100"/>
      <c r="E46" s="100"/>
      <c r="F46" s="100"/>
      <c r="G46" s="101"/>
      <c r="H46" s="99" t="s">
        <v>37</v>
      </c>
      <c r="I46" s="101"/>
      <c r="J46" s="590" t="s">
        <v>38</v>
      </c>
      <c r="K46" s="591"/>
    </row>
    <row r="47" spans="2:11" ht="33.75" customHeight="1" thickBot="1" x14ac:dyDescent="0.35">
      <c r="B47" s="614" t="s">
        <v>380</v>
      </c>
      <c r="C47" s="615"/>
      <c r="D47" s="615"/>
      <c r="E47" s="615"/>
      <c r="F47" s="615"/>
      <c r="G47" s="616"/>
      <c r="H47" s="612">
        <v>258253450</v>
      </c>
      <c r="I47" s="613"/>
      <c r="J47" s="612">
        <v>75122983</v>
      </c>
      <c r="K47" s="613"/>
    </row>
    <row r="48" spans="2:11" x14ac:dyDescent="0.3">
      <c r="B48" s="260" t="s">
        <v>381</v>
      </c>
      <c r="C48" s="261"/>
      <c r="D48" s="261"/>
      <c r="E48" s="261"/>
      <c r="F48" s="261"/>
      <c r="G48" s="261"/>
      <c r="H48" s="261"/>
      <c r="I48" s="261"/>
      <c r="J48" s="261"/>
      <c r="K48" s="262"/>
    </row>
    <row r="49" spans="2:11" ht="33.75" customHeight="1" x14ac:dyDescent="0.3">
      <c r="B49" s="263"/>
      <c r="C49" s="264"/>
      <c r="D49" s="264"/>
      <c r="E49" s="264"/>
      <c r="F49" s="264"/>
      <c r="G49" s="264"/>
      <c r="H49" s="264"/>
      <c r="I49" s="264"/>
      <c r="J49" s="264"/>
      <c r="K49" s="265"/>
    </row>
    <row r="50" spans="2:11" ht="200.25" customHeight="1" thickBot="1" x14ac:dyDescent="0.35">
      <c r="B50" s="266"/>
      <c r="C50" s="267"/>
      <c r="D50" s="267"/>
      <c r="E50" s="267"/>
      <c r="F50" s="267"/>
      <c r="G50" s="267"/>
      <c r="H50" s="267"/>
      <c r="I50" s="267"/>
      <c r="J50" s="267"/>
      <c r="K50" s="268"/>
    </row>
    <row r="51" spans="2:11" ht="26.25" customHeight="1" thickBot="1" x14ac:dyDescent="0.35">
      <c r="B51" s="99" t="s">
        <v>43</v>
      </c>
      <c r="C51" s="100"/>
      <c r="D51" s="100"/>
      <c r="E51" s="100"/>
      <c r="F51" s="100"/>
      <c r="G51" s="101"/>
      <c r="H51" s="99" t="s">
        <v>37</v>
      </c>
      <c r="I51" s="101"/>
      <c r="J51" s="590" t="s">
        <v>38</v>
      </c>
      <c r="K51" s="591"/>
    </row>
    <row r="52" spans="2:11" ht="37.5" customHeight="1" thickBot="1" x14ac:dyDescent="0.35">
      <c r="B52" s="614" t="s">
        <v>382</v>
      </c>
      <c r="C52" s="615"/>
      <c r="D52" s="615"/>
      <c r="E52" s="615"/>
      <c r="F52" s="615"/>
      <c r="G52" s="616"/>
      <c r="H52" s="612">
        <v>148946769</v>
      </c>
      <c r="I52" s="613"/>
      <c r="J52" s="612">
        <v>41681139</v>
      </c>
      <c r="K52" s="613"/>
    </row>
    <row r="53" spans="2:11" ht="23.25" customHeight="1" x14ac:dyDescent="0.3">
      <c r="B53" s="260" t="s">
        <v>383</v>
      </c>
      <c r="C53" s="261"/>
      <c r="D53" s="261"/>
      <c r="E53" s="261"/>
      <c r="F53" s="261"/>
      <c r="G53" s="261"/>
      <c r="H53" s="261"/>
      <c r="I53" s="261"/>
      <c r="J53" s="261"/>
      <c r="K53" s="262"/>
    </row>
    <row r="54" spans="2:11" ht="27.75" customHeight="1" x14ac:dyDescent="0.3">
      <c r="B54" s="263"/>
      <c r="C54" s="264"/>
      <c r="D54" s="264"/>
      <c r="E54" s="264"/>
      <c r="F54" s="264"/>
      <c r="G54" s="264"/>
      <c r="H54" s="264"/>
      <c r="I54" s="264"/>
      <c r="J54" s="264"/>
      <c r="K54" s="265"/>
    </row>
    <row r="55" spans="2:11" ht="3.75" hidden="1" customHeight="1" x14ac:dyDescent="0.3">
      <c r="B55" s="266"/>
      <c r="C55" s="267"/>
      <c r="D55" s="267"/>
      <c r="E55" s="267"/>
      <c r="F55" s="267"/>
      <c r="G55" s="267"/>
      <c r="H55" s="267"/>
      <c r="I55" s="267"/>
      <c r="J55" s="267"/>
      <c r="K55" s="268"/>
    </row>
    <row r="56" spans="2:11" ht="27.75" customHeight="1" x14ac:dyDescent="0.3">
      <c r="B56" s="607" t="s">
        <v>384</v>
      </c>
      <c r="C56" s="608"/>
      <c r="D56" s="608"/>
      <c r="E56" s="608"/>
      <c r="F56" s="608"/>
      <c r="G56" s="608"/>
      <c r="H56" s="608"/>
      <c r="I56" s="608"/>
      <c r="J56" s="608"/>
      <c r="K56" s="609"/>
    </row>
    <row r="57" spans="2:11" ht="33" customHeight="1" x14ac:dyDescent="0.3">
      <c r="B57" s="171" t="s">
        <v>385</v>
      </c>
      <c r="C57" s="172"/>
      <c r="D57" s="172"/>
      <c r="E57" s="172"/>
      <c r="F57" s="172"/>
      <c r="G57" s="172"/>
      <c r="H57" s="172"/>
      <c r="I57" s="172"/>
      <c r="J57" s="172"/>
      <c r="K57" s="183"/>
    </row>
    <row r="58" spans="2:11" ht="38.25" customHeight="1" x14ac:dyDescent="0.3">
      <c r="B58" s="99" t="s">
        <v>34</v>
      </c>
      <c r="C58" s="101"/>
      <c r="D58" s="99" t="s">
        <v>35</v>
      </c>
      <c r="E58" s="101"/>
      <c r="F58" s="99" t="s">
        <v>48</v>
      </c>
      <c r="G58" s="101"/>
      <c r="H58" s="99" t="s">
        <v>37</v>
      </c>
      <c r="I58" s="101"/>
      <c r="J58" s="99" t="s">
        <v>38</v>
      </c>
      <c r="K58" s="101"/>
    </row>
    <row r="59" spans="2:11" ht="34.5" customHeight="1" x14ac:dyDescent="0.3">
      <c r="B59" s="260" t="s">
        <v>386</v>
      </c>
      <c r="C59" s="261"/>
      <c r="D59" s="419">
        <v>2</v>
      </c>
      <c r="E59" s="420"/>
      <c r="F59" s="419">
        <v>1</v>
      </c>
      <c r="G59" s="420"/>
      <c r="H59" s="617">
        <v>174181462</v>
      </c>
      <c r="I59" s="618"/>
      <c r="J59" s="617">
        <v>2368724</v>
      </c>
      <c r="K59" s="618"/>
    </row>
    <row r="60" spans="2:11" ht="15" customHeight="1" x14ac:dyDescent="0.3">
      <c r="B60" s="277" t="s">
        <v>427</v>
      </c>
      <c r="C60" s="261"/>
      <c r="D60" s="261"/>
      <c r="E60" s="261"/>
      <c r="F60" s="261"/>
      <c r="G60" s="261"/>
      <c r="H60" s="261"/>
      <c r="I60" s="261"/>
      <c r="J60" s="261"/>
      <c r="K60" s="262"/>
    </row>
    <row r="61" spans="2:11" ht="14.4" customHeight="1" x14ac:dyDescent="0.3">
      <c r="B61" s="263"/>
      <c r="C61" s="264"/>
      <c r="D61" s="264"/>
      <c r="E61" s="264"/>
      <c r="F61" s="264"/>
      <c r="G61" s="264"/>
      <c r="H61" s="264"/>
      <c r="I61" s="264"/>
      <c r="J61" s="264"/>
      <c r="K61" s="265"/>
    </row>
    <row r="62" spans="2:11" ht="32.25" customHeight="1" thickBot="1" x14ac:dyDescent="0.35">
      <c r="B62" s="266"/>
      <c r="C62" s="267"/>
      <c r="D62" s="267"/>
      <c r="E62" s="267"/>
      <c r="F62" s="267"/>
      <c r="G62" s="267"/>
      <c r="H62" s="267"/>
      <c r="I62" s="267"/>
      <c r="J62" s="267"/>
      <c r="K62" s="268"/>
    </row>
    <row r="63" spans="2:11" ht="26.25" customHeight="1" thickBot="1" x14ac:dyDescent="0.35">
      <c r="B63" s="99" t="s">
        <v>43</v>
      </c>
      <c r="C63" s="100"/>
      <c r="D63" s="100"/>
      <c r="E63" s="100"/>
      <c r="F63" s="100"/>
      <c r="G63" s="101"/>
      <c r="H63" s="99" t="s">
        <v>37</v>
      </c>
      <c r="I63" s="101"/>
      <c r="J63" s="590" t="s">
        <v>38</v>
      </c>
      <c r="K63" s="591"/>
    </row>
    <row r="64" spans="2:11" ht="24.75" customHeight="1" thickBot="1" x14ac:dyDescent="0.35">
      <c r="B64" s="614" t="s">
        <v>387</v>
      </c>
      <c r="C64" s="615"/>
      <c r="D64" s="615"/>
      <c r="E64" s="615"/>
      <c r="F64" s="615"/>
      <c r="G64" s="616"/>
      <c r="H64" s="612">
        <v>72402176</v>
      </c>
      <c r="I64" s="613"/>
      <c r="J64" s="612">
        <v>18649040</v>
      </c>
      <c r="K64" s="613"/>
    </row>
    <row r="65" spans="2:11" x14ac:dyDescent="0.3">
      <c r="B65" s="260" t="s">
        <v>388</v>
      </c>
      <c r="C65" s="261"/>
      <c r="D65" s="261"/>
      <c r="E65" s="261"/>
      <c r="F65" s="261"/>
      <c r="G65" s="261"/>
      <c r="H65" s="261"/>
      <c r="I65" s="261"/>
      <c r="J65" s="261"/>
      <c r="K65" s="262"/>
    </row>
    <row r="66" spans="2:11" ht="14.4" customHeight="1" x14ac:dyDescent="0.3">
      <c r="B66" s="263"/>
      <c r="C66" s="264"/>
      <c r="D66" s="264"/>
      <c r="E66" s="264"/>
      <c r="F66" s="264"/>
      <c r="G66" s="264"/>
      <c r="H66" s="264"/>
      <c r="I66" s="264"/>
      <c r="J66" s="264"/>
      <c r="K66" s="265"/>
    </row>
    <row r="67" spans="2:11" ht="15" thickBot="1" x14ac:dyDescent="0.35">
      <c r="B67" s="266"/>
      <c r="C67" s="267"/>
      <c r="D67" s="267"/>
      <c r="E67" s="267"/>
      <c r="F67" s="267"/>
      <c r="G67" s="267"/>
      <c r="H67" s="267"/>
      <c r="I67" s="267"/>
      <c r="J67" s="267"/>
      <c r="K67" s="268"/>
    </row>
    <row r="68" spans="2:11" ht="26.25" customHeight="1" thickBot="1" x14ac:dyDescent="0.35">
      <c r="B68" s="99" t="s">
        <v>43</v>
      </c>
      <c r="C68" s="100"/>
      <c r="D68" s="100"/>
      <c r="E68" s="100"/>
      <c r="F68" s="100"/>
      <c r="G68" s="101"/>
      <c r="H68" s="99" t="s">
        <v>37</v>
      </c>
      <c r="I68" s="101"/>
      <c r="J68" s="590" t="s">
        <v>38</v>
      </c>
      <c r="K68" s="591"/>
    </row>
    <row r="69" spans="2:11" ht="20.25" customHeight="1" thickBot="1" x14ac:dyDescent="0.35">
      <c r="B69" s="614" t="s">
        <v>389</v>
      </c>
      <c r="C69" s="615"/>
      <c r="D69" s="615"/>
      <c r="E69" s="615"/>
      <c r="F69" s="615"/>
      <c r="G69" s="616"/>
      <c r="H69" s="612">
        <v>101779286</v>
      </c>
      <c r="I69" s="613"/>
      <c r="J69" s="612">
        <v>33719684</v>
      </c>
      <c r="K69" s="613"/>
    </row>
    <row r="70" spans="2:11" x14ac:dyDescent="0.3">
      <c r="B70" s="277" t="s">
        <v>428</v>
      </c>
      <c r="C70" s="261"/>
      <c r="D70" s="261"/>
      <c r="E70" s="261"/>
      <c r="F70" s="261"/>
      <c r="G70" s="261"/>
      <c r="H70" s="261"/>
      <c r="I70" s="261"/>
      <c r="J70" s="261"/>
      <c r="K70" s="262"/>
    </row>
    <row r="71" spans="2:11" ht="14.4" customHeight="1" x14ac:dyDescent="0.3">
      <c r="B71" s="263"/>
      <c r="C71" s="264"/>
      <c r="D71" s="264"/>
      <c r="E71" s="264"/>
      <c r="F71" s="264"/>
      <c r="G71" s="264"/>
      <c r="H71" s="264"/>
      <c r="I71" s="264"/>
      <c r="J71" s="264"/>
      <c r="K71" s="265"/>
    </row>
    <row r="72" spans="2:11" ht="20.25" customHeight="1" x14ac:dyDescent="0.3">
      <c r="B72" s="266"/>
      <c r="C72" s="267"/>
      <c r="D72" s="267"/>
      <c r="E72" s="267"/>
      <c r="F72" s="267"/>
      <c r="G72" s="267"/>
      <c r="H72" s="267"/>
      <c r="I72" s="267"/>
      <c r="J72" s="267"/>
      <c r="K72" s="268"/>
    </row>
    <row r="73" spans="2:11" ht="38.25" hidden="1" customHeight="1" x14ac:dyDescent="0.3">
      <c r="B73" s="421" t="s">
        <v>34</v>
      </c>
      <c r="C73" s="423"/>
      <c r="D73" s="409" t="s">
        <v>35</v>
      </c>
      <c r="E73" s="411"/>
      <c r="F73" s="409" t="s">
        <v>48</v>
      </c>
      <c r="G73" s="411"/>
      <c r="H73" s="409" t="s">
        <v>37</v>
      </c>
      <c r="I73" s="411"/>
      <c r="J73" s="409" t="s">
        <v>38</v>
      </c>
      <c r="K73" s="411"/>
    </row>
    <row r="74" spans="2:11" ht="34.5" hidden="1" customHeight="1" x14ac:dyDescent="0.3">
      <c r="B74" s="417"/>
      <c r="C74" s="418"/>
      <c r="D74" s="419"/>
      <c r="E74" s="420"/>
      <c r="F74" s="419"/>
      <c r="G74" s="420"/>
      <c r="H74" s="415">
        <f>H79+H84</f>
        <v>0</v>
      </c>
      <c r="I74" s="416"/>
      <c r="J74" s="415">
        <f>J79+J84</f>
        <v>0</v>
      </c>
      <c r="K74" s="416"/>
    </row>
    <row r="75" spans="2:11" ht="15" hidden="1" customHeight="1" x14ac:dyDescent="0.3">
      <c r="B75" s="260" t="s">
        <v>326</v>
      </c>
      <c r="C75" s="261"/>
      <c r="D75" s="261"/>
      <c r="E75" s="261"/>
      <c r="F75" s="261"/>
      <c r="G75" s="261"/>
      <c r="H75" s="261"/>
      <c r="I75" s="261"/>
      <c r="J75" s="261"/>
      <c r="K75" s="262"/>
    </row>
    <row r="76" spans="2:11" ht="14.4" hidden="1" customHeight="1" x14ac:dyDescent="0.3">
      <c r="B76" s="263"/>
      <c r="C76" s="264"/>
      <c r="D76" s="264"/>
      <c r="E76" s="264"/>
      <c r="F76" s="264"/>
      <c r="G76" s="264"/>
      <c r="H76" s="264"/>
      <c r="I76" s="264"/>
      <c r="J76" s="264"/>
      <c r="K76" s="265"/>
    </row>
    <row r="77" spans="2:11" hidden="1" x14ac:dyDescent="0.3">
      <c r="B77" s="266"/>
      <c r="C77" s="267"/>
      <c r="D77" s="267"/>
      <c r="E77" s="267"/>
      <c r="F77" s="267"/>
      <c r="G77" s="267"/>
      <c r="H77" s="267"/>
      <c r="I77" s="267"/>
      <c r="J77" s="267"/>
      <c r="K77" s="268"/>
    </row>
    <row r="78" spans="2:11" ht="26.25" hidden="1" customHeight="1" x14ac:dyDescent="0.3">
      <c r="B78" s="409" t="s">
        <v>43</v>
      </c>
      <c r="C78" s="410"/>
      <c r="D78" s="410"/>
      <c r="E78" s="410"/>
      <c r="F78" s="410"/>
      <c r="G78" s="411"/>
      <c r="H78" s="409" t="s">
        <v>37</v>
      </c>
      <c r="I78" s="411"/>
      <c r="J78" s="409" t="s">
        <v>38</v>
      </c>
      <c r="K78" s="411"/>
    </row>
    <row r="79" spans="2:11" ht="15" hidden="1" customHeight="1" x14ac:dyDescent="0.3">
      <c r="B79" s="417"/>
      <c r="C79" s="424"/>
      <c r="D79" s="424"/>
      <c r="E79" s="424"/>
      <c r="F79" s="424"/>
      <c r="G79" s="418"/>
      <c r="H79" s="415">
        <v>0</v>
      </c>
      <c r="I79" s="416"/>
      <c r="J79" s="415">
        <v>0</v>
      </c>
      <c r="K79" s="416"/>
    </row>
    <row r="80" spans="2:11" hidden="1" x14ac:dyDescent="0.3">
      <c r="B80" s="260" t="s">
        <v>328</v>
      </c>
      <c r="C80" s="261"/>
      <c r="D80" s="261"/>
      <c r="E80" s="261"/>
      <c r="F80" s="261"/>
      <c r="G80" s="261"/>
      <c r="H80" s="261"/>
      <c r="I80" s="261"/>
      <c r="J80" s="261"/>
      <c r="K80" s="262"/>
    </row>
    <row r="81" spans="2:11" ht="14.4" hidden="1" customHeight="1" x14ac:dyDescent="0.3">
      <c r="B81" s="263"/>
      <c r="C81" s="264"/>
      <c r="D81" s="264"/>
      <c r="E81" s="264"/>
      <c r="F81" s="264"/>
      <c r="G81" s="264"/>
      <c r="H81" s="264"/>
      <c r="I81" s="264"/>
      <c r="J81" s="264"/>
      <c r="K81" s="265"/>
    </row>
    <row r="82" spans="2:11" hidden="1" x14ac:dyDescent="0.3">
      <c r="B82" s="266"/>
      <c r="C82" s="267"/>
      <c r="D82" s="267"/>
      <c r="E82" s="267"/>
      <c r="F82" s="267"/>
      <c r="G82" s="267"/>
      <c r="H82" s="267"/>
      <c r="I82" s="267"/>
      <c r="J82" s="267"/>
      <c r="K82" s="268"/>
    </row>
    <row r="83" spans="2:11" ht="26.25" hidden="1" customHeight="1" x14ac:dyDescent="0.3">
      <c r="B83" s="409" t="s">
        <v>43</v>
      </c>
      <c r="C83" s="410"/>
      <c r="D83" s="410"/>
      <c r="E83" s="410"/>
      <c r="F83" s="410"/>
      <c r="G83" s="411"/>
      <c r="H83" s="409" t="s">
        <v>37</v>
      </c>
      <c r="I83" s="411"/>
      <c r="J83" s="409" t="s">
        <v>38</v>
      </c>
      <c r="K83" s="411"/>
    </row>
    <row r="84" spans="2:11" ht="15" hidden="1" customHeight="1" x14ac:dyDescent="0.3">
      <c r="B84" s="412"/>
      <c r="C84" s="413"/>
      <c r="D84" s="413"/>
      <c r="E84" s="413"/>
      <c r="F84" s="413"/>
      <c r="G84" s="414"/>
      <c r="H84" s="415">
        <v>0</v>
      </c>
      <c r="I84" s="416"/>
      <c r="J84" s="415">
        <v>0</v>
      </c>
      <c r="K84" s="416"/>
    </row>
    <row r="85" spans="2:11" hidden="1" x14ac:dyDescent="0.3">
      <c r="B85" s="260" t="s">
        <v>328</v>
      </c>
      <c r="C85" s="261"/>
      <c r="D85" s="261"/>
      <c r="E85" s="261"/>
      <c r="F85" s="261"/>
      <c r="G85" s="261"/>
      <c r="H85" s="261"/>
      <c r="I85" s="261"/>
      <c r="J85" s="261"/>
      <c r="K85" s="262"/>
    </row>
    <row r="86" spans="2:11" ht="14.4" hidden="1" customHeight="1" x14ac:dyDescent="0.3">
      <c r="B86" s="263"/>
      <c r="C86" s="264"/>
      <c r="D86" s="264"/>
      <c r="E86" s="264"/>
      <c r="F86" s="264"/>
      <c r="G86" s="264"/>
      <c r="H86" s="264"/>
      <c r="I86" s="264"/>
      <c r="J86" s="264"/>
      <c r="K86" s="265"/>
    </row>
    <row r="87" spans="2:11" hidden="1" x14ac:dyDescent="0.3">
      <c r="B87" s="266"/>
      <c r="C87" s="267"/>
      <c r="D87" s="267"/>
      <c r="E87" s="267"/>
      <c r="F87" s="267"/>
      <c r="G87" s="267"/>
      <c r="H87" s="267"/>
      <c r="I87" s="267"/>
      <c r="J87" s="267"/>
      <c r="K87" s="268"/>
    </row>
    <row r="88" spans="2:11" ht="15.75" hidden="1" customHeight="1" x14ac:dyDescent="0.3">
      <c r="B88" s="421" t="s">
        <v>390</v>
      </c>
      <c r="C88" s="422"/>
      <c r="D88" s="422"/>
      <c r="E88" s="422"/>
      <c r="F88" s="422"/>
      <c r="G88" s="422"/>
      <c r="H88" s="422"/>
      <c r="I88" s="422"/>
      <c r="J88" s="422"/>
      <c r="K88" s="423"/>
    </row>
    <row r="89" spans="2:11" ht="38.25" hidden="1" customHeight="1" x14ac:dyDescent="0.3">
      <c r="B89" s="421" t="s">
        <v>34</v>
      </c>
      <c r="C89" s="423"/>
      <c r="D89" s="409" t="s">
        <v>35</v>
      </c>
      <c r="E89" s="411"/>
      <c r="F89" s="409" t="s">
        <v>36</v>
      </c>
      <c r="G89" s="411"/>
      <c r="H89" s="409" t="s">
        <v>37</v>
      </c>
      <c r="I89" s="411"/>
      <c r="J89" s="409" t="s">
        <v>38</v>
      </c>
      <c r="K89" s="411"/>
    </row>
    <row r="90" spans="2:11" ht="26.25" hidden="1" customHeight="1" x14ac:dyDescent="0.3">
      <c r="B90" s="412"/>
      <c r="C90" s="414"/>
      <c r="D90" s="419"/>
      <c r="E90" s="420"/>
      <c r="F90" s="419"/>
      <c r="G90" s="420"/>
      <c r="H90" s="415">
        <f>H95</f>
        <v>0</v>
      </c>
      <c r="I90" s="416"/>
      <c r="J90" s="415">
        <f>J95</f>
        <v>0</v>
      </c>
      <c r="K90" s="416"/>
    </row>
    <row r="91" spans="2:11" ht="15" hidden="1" customHeight="1" x14ac:dyDescent="0.3">
      <c r="B91" s="260" t="s">
        <v>326</v>
      </c>
      <c r="C91" s="261"/>
      <c r="D91" s="261"/>
      <c r="E91" s="261"/>
      <c r="F91" s="261"/>
      <c r="G91" s="261"/>
      <c r="H91" s="261"/>
      <c r="I91" s="261"/>
      <c r="J91" s="261"/>
      <c r="K91" s="262"/>
    </row>
    <row r="92" spans="2:11" ht="14.4" hidden="1" customHeight="1" x14ac:dyDescent="0.3">
      <c r="B92" s="263"/>
      <c r="C92" s="264"/>
      <c r="D92" s="264"/>
      <c r="E92" s="264"/>
      <c r="F92" s="264"/>
      <c r="G92" s="264"/>
      <c r="H92" s="264"/>
      <c r="I92" s="264"/>
      <c r="J92" s="264"/>
      <c r="K92" s="265"/>
    </row>
    <row r="93" spans="2:11" hidden="1" x14ac:dyDescent="0.3">
      <c r="B93" s="266"/>
      <c r="C93" s="267"/>
      <c r="D93" s="267"/>
      <c r="E93" s="267"/>
      <c r="F93" s="267"/>
      <c r="G93" s="267"/>
      <c r="H93" s="267"/>
      <c r="I93" s="267"/>
      <c r="J93" s="267"/>
      <c r="K93" s="268"/>
    </row>
    <row r="94" spans="2:11" ht="26.25" hidden="1" customHeight="1" x14ac:dyDescent="0.3">
      <c r="B94" s="409" t="s">
        <v>43</v>
      </c>
      <c r="C94" s="410"/>
      <c r="D94" s="410"/>
      <c r="E94" s="410"/>
      <c r="F94" s="410"/>
      <c r="G94" s="411"/>
      <c r="H94" s="409" t="s">
        <v>37</v>
      </c>
      <c r="I94" s="411"/>
      <c r="J94" s="409" t="s">
        <v>38</v>
      </c>
      <c r="K94" s="411"/>
    </row>
    <row r="95" spans="2:11" ht="15" hidden="1" customHeight="1" x14ac:dyDescent="0.3">
      <c r="B95" s="412"/>
      <c r="C95" s="413"/>
      <c r="D95" s="413"/>
      <c r="E95" s="413"/>
      <c r="F95" s="413"/>
      <c r="G95" s="414"/>
      <c r="H95" s="415">
        <v>0</v>
      </c>
      <c r="I95" s="416"/>
      <c r="J95" s="415">
        <v>0</v>
      </c>
      <c r="K95" s="416"/>
    </row>
    <row r="96" spans="2:11" hidden="1" x14ac:dyDescent="0.3">
      <c r="B96" s="260" t="s">
        <v>328</v>
      </c>
      <c r="C96" s="261"/>
      <c r="D96" s="261"/>
      <c r="E96" s="261"/>
      <c r="F96" s="261"/>
      <c r="G96" s="261"/>
      <c r="H96" s="261"/>
      <c r="I96" s="261"/>
      <c r="J96" s="261"/>
      <c r="K96" s="262"/>
    </row>
    <row r="97" spans="2:11" ht="22.5" hidden="1" customHeight="1" x14ac:dyDescent="0.3">
      <c r="B97" s="263"/>
      <c r="C97" s="264"/>
      <c r="D97" s="264"/>
      <c r="E97" s="264"/>
      <c r="F97" s="264"/>
      <c r="G97" s="264"/>
      <c r="H97" s="264"/>
      <c r="I97" s="264"/>
      <c r="J97" s="264"/>
      <c r="K97" s="265"/>
    </row>
    <row r="98" spans="2:11" ht="22.5" hidden="1" customHeight="1" x14ac:dyDescent="0.3">
      <c r="B98" s="266"/>
      <c r="C98" s="267"/>
      <c r="D98" s="267"/>
      <c r="E98" s="267"/>
      <c r="F98" s="267"/>
      <c r="G98" s="267"/>
      <c r="H98" s="267"/>
      <c r="I98" s="267"/>
      <c r="J98" s="267"/>
      <c r="K98" s="268"/>
    </row>
    <row r="99" spans="2:11" ht="38.25" hidden="1" customHeight="1" x14ac:dyDescent="0.3">
      <c r="B99" s="421" t="s">
        <v>34</v>
      </c>
      <c r="C99" s="423"/>
      <c r="D99" s="409" t="s">
        <v>35</v>
      </c>
      <c r="E99" s="411"/>
      <c r="F99" s="409" t="s">
        <v>36</v>
      </c>
      <c r="G99" s="411"/>
      <c r="H99" s="409" t="s">
        <v>37</v>
      </c>
      <c r="I99" s="411"/>
      <c r="J99" s="409" t="s">
        <v>38</v>
      </c>
      <c r="K99" s="411"/>
    </row>
    <row r="100" spans="2:11" ht="33.75" hidden="1" customHeight="1" x14ac:dyDescent="0.3">
      <c r="B100" s="419"/>
      <c r="C100" s="420"/>
      <c r="D100" s="419"/>
      <c r="E100" s="420"/>
      <c r="F100" s="419"/>
      <c r="G100" s="420"/>
      <c r="H100" s="429">
        <f>H105</f>
        <v>0</v>
      </c>
      <c r="I100" s="430"/>
      <c r="J100" s="429">
        <f>J105</f>
        <v>0</v>
      </c>
      <c r="K100" s="430"/>
    </row>
    <row r="101" spans="2:11" ht="15" hidden="1" customHeight="1" x14ac:dyDescent="0.3">
      <c r="B101" s="260" t="s">
        <v>326</v>
      </c>
      <c r="C101" s="261"/>
      <c r="D101" s="261"/>
      <c r="E101" s="261"/>
      <c r="F101" s="261"/>
      <c r="G101" s="261"/>
      <c r="H101" s="261"/>
      <c r="I101" s="261"/>
      <c r="J101" s="261"/>
      <c r="K101" s="262"/>
    </row>
    <row r="102" spans="2:11" ht="14.4" hidden="1" customHeight="1" x14ac:dyDescent="0.3">
      <c r="B102" s="263"/>
      <c r="C102" s="264"/>
      <c r="D102" s="264"/>
      <c r="E102" s="264"/>
      <c r="F102" s="264"/>
      <c r="G102" s="264"/>
      <c r="H102" s="264"/>
      <c r="I102" s="264"/>
      <c r="J102" s="264"/>
      <c r="K102" s="265"/>
    </row>
    <row r="103" spans="2:11" hidden="1" x14ac:dyDescent="0.3">
      <c r="B103" s="266"/>
      <c r="C103" s="267"/>
      <c r="D103" s="267"/>
      <c r="E103" s="267"/>
      <c r="F103" s="267"/>
      <c r="G103" s="267"/>
      <c r="H103" s="267"/>
      <c r="I103" s="267"/>
      <c r="J103" s="267"/>
      <c r="K103" s="268"/>
    </row>
    <row r="104" spans="2:11" ht="26.25" hidden="1" customHeight="1" x14ac:dyDescent="0.3">
      <c r="B104" s="409" t="s">
        <v>43</v>
      </c>
      <c r="C104" s="410"/>
      <c r="D104" s="410"/>
      <c r="E104" s="410"/>
      <c r="F104" s="410"/>
      <c r="G104" s="411"/>
      <c r="H104" s="409" t="s">
        <v>37</v>
      </c>
      <c r="I104" s="411"/>
      <c r="J104" s="409" t="s">
        <v>38</v>
      </c>
      <c r="K104" s="411"/>
    </row>
    <row r="105" spans="2:11" ht="15" hidden="1" customHeight="1" x14ac:dyDescent="0.3">
      <c r="B105" s="417"/>
      <c r="C105" s="424"/>
      <c r="D105" s="424"/>
      <c r="E105" s="424"/>
      <c r="F105" s="424"/>
      <c r="G105" s="418"/>
      <c r="H105" s="425">
        <v>0</v>
      </c>
      <c r="I105" s="426"/>
      <c r="J105" s="427">
        <v>0</v>
      </c>
      <c r="K105" s="428"/>
    </row>
    <row r="106" spans="2:11" hidden="1" x14ac:dyDescent="0.3">
      <c r="B106" s="260" t="s">
        <v>328</v>
      </c>
      <c r="C106" s="261"/>
      <c r="D106" s="261"/>
      <c r="E106" s="261"/>
      <c r="F106" s="261"/>
      <c r="G106" s="261"/>
      <c r="H106" s="261"/>
      <c r="I106" s="261"/>
      <c r="J106" s="261"/>
      <c r="K106" s="262"/>
    </row>
    <row r="107" spans="2:11" ht="14.4" hidden="1" customHeight="1" x14ac:dyDescent="0.3">
      <c r="B107" s="263"/>
      <c r="C107" s="264"/>
      <c r="D107" s="264"/>
      <c r="E107" s="264"/>
      <c r="F107" s="264"/>
      <c r="G107" s="264"/>
      <c r="H107" s="264"/>
      <c r="I107" s="264"/>
      <c r="J107" s="264"/>
      <c r="K107" s="265"/>
    </row>
    <row r="108" spans="2:11" hidden="1" x14ac:dyDescent="0.3">
      <c r="B108" s="266"/>
      <c r="C108" s="267"/>
      <c r="D108" s="267"/>
      <c r="E108" s="267"/>
      <c r="F108" s="267"/>
      <c r="G108" s="267"/>
      <c r="H108" s="267"/>
      <c r="I108" s="267"/>
      <c r="J108" s="267"/>
      <c r="K108" s="268"/>
    </row>
    <row r="109" spans="2:11" ht="15.75" hidden="1" customHeight="1" x14ac:dyDescent="0.3">
      <c r="B109" s="421" t="s">
        <v>391</v>
      </c>
      <c r="C109" s="422"/>
      <c r="D109" s="422"/>
      <c r="E109" s="422"/>
      <c r="F109" s="422"/>
      <c r="G109" s="422"/>
      <c r="H109" s="422"/>
      <c r="I109" s="422"/>
      <c r="J109" s="422"/>
      <c r="K109" s="423"/>
    </row>
    <row r="110" spans="2:11" ht="15.75" hidden="1" customHeight="1" x14ac:dyDescent="0.3">
      <c r="B110" s="421" t="s">
        <v>392</v>
      </c>
      <c r="C110" s="422"/>
      <c r="D110" s="422"/>
      <c r="E110" s="422"/>
      <c r="F110" s="422"/>
      <c r="G110" s="422"/>
      <c r="H110" s="422"/>
      <c r="I110" s="422"/>
      <c r="J110" s="422"/>
      <c r="K110" s="423"/>
    </row>
    <row r="111" spans="2:11" ht="38.25" hidden="1" customHeight="1" x14ac:dyDescent="0.3">
      <c r="B111" s="409" t="s">
        <v>34</v>
      </c>
      <c r="C111" s="411"/>
      <c r="D111" s="409" t="s">
        <v>35</v>
      </c>
      <c r="E111" s="411"/>
      <c r="F111" s="409" t="s">
        <v>36</v>
      </c>
      <c r="G111" s="411"/>
      <c r="H111" s="409" t="s">
        <v>37</v>
      </c>
      <c r="I111" s="411"/>
      <c r="J111" s="409" t="s">
        <v>38</v>
      </c>
      <c r="K111" s="411"/>
    </row>
    <row r="112" spans="2:11" ht="30.75" hidden="1" customHeight="1" x14ac:dyDescent="0.3">
      <c r="B112" s="417"/>
      <c r="C112" s="418"/>
      <c r="D112" s="419"/>
      <c r="E112" s="420"/>
      <c r="F112" s="419"/>
      <c r="G112" s="420"/>
      <c r="H112" s="415">
        <f>H117+H122</f>
        <v>0</v>
      </c>
      <c r="I112" s="416"/>
      <c r="J112" s="415">
        <f>J117+J122</f>
        <v>0</v>
      </c>
      <c r="K112" s="416"/>
    </row>
    <row r="113" spans="2:11" ht="15" hidden="1" customHeight="1" x14ac:dyDescent="0.3">
      <c r="B113" s="260" t="s">
        <v>326</v>
      </c>
      <c r="C113" s="261"/>
      <c r="D113" s="261"/>
      <c r="E113" s="261"/>
      <c r="F113" s="261"/>
      <c r="G113" s="261"/>
      <c r="H113" s="261"/>
      <c r="I113" s="261"/>
      <c r="J113" s="261"/>
      <c r="K113" s="262"/>
    </row>
    <row r="114" spans="2:11" ht="14.4" hidden="1" customHeight="1" x14ac:dyDescent="0.3">
      <c r="B114" s="263"/>
      <c r="C114" s="264"/>
      <c r="D114" s="264"/>
      <c r="E114" s="264"/>
      <c r="F114" s="264"/>
      <c r="G114" s="264"/>
      <c r="H114" s="264"/>
      <c r="I114" s="264"/>
      <c r="J114" s="264"/>
      <c r="K114" s="265"/>
    </row>
    <row r="115" spans="2:11" hidden="1" x14ac:dyDescent="0.3">
      <c r="B115" s="266"/>
      <c r="C115" s="267"/>
      <c r="D115" s="267"/>
      <c r="E115" s="267"/>
      <c r="F115" s="267"/>
      <c r="G115" s="267"/>
      <c r="H115" s="267"/>
      <c r="I115" s="267"/>
      <c r="J115" s="267"/>
      <c r="K115" s="268"/>
    </row>
    <row r="116" spans="2:11" ht="26.25" hidden="1" customHeight="1" x14ac:dyDescent="0.3">
      <c r="B116" s="409" t="s">
        <v>43</v>
      </c>
      <c r="C116" s="410"/>
      <c r="D116" s="410"/>
      <c r="E116" s="410"/>
      <c r="F116" s="410"/>
      <c r="G116" s="411"/>
      <c r="H116" s="409" t="s">
        <v>37</v>
      </c>
      <c r="I116" s="411"/>
      <c r="J116" s="409" t="s">
        <v>38</v>
      </c>
      <c r="K116" s="411"/>
    </row>
    <row r="117" spans="2:11" ht="24.75" hidden="1" customHeight="1" x14ac:dyDescent="0.3">
      <c r="B117" s="412"/>
      <c r="C117" s="413"/>
      <c r="D117" s="413"/>
      <c r="E117" s="413"/>
      <c r="F117" s="413"/>
      <c r="G117" s="414"/>
      <c r="H117" s="415">
        <v>0</v>
      </c>
      <c r="I117" s="416"/>
      <c r="J117" s="415">
        <v>0</v>
      </c>
      <c r="K117" s="416"/>
    </row>
    <row r="118" spans="2:11" hidden="1" x14ac:dyDescent="0.3">
      <c r="B118" s="260" t="s">
        <v>328</v>
      </c>
      <c r="C118" s="261"/>
      <c r="D118" s="261"/>
      <c r="E118" s="261"/>
      <c r="F118" s="261"/>
      <c r="G118" s="261"/>
      <c r="H118" s="261"/>
      <c r="I118" s="261"/>
      <c r="J118" s="261"/>
      <c r="K118" s="262"/>
    </row>
    <row r="119" spans="2:11" ht="14.4" hidden="1" customHeight="1" x14ac:dyDescent="0.3">
      <c r="B119" s="263"/>
      <c r="C119" s="264"/>
      <c r="D119" s="264"/>
      <c r="E119" s="264"/>
      <c r="F119" s="264"/>
      <c r="G119" s="264"/>
      <c r="H119" s="264"/>
      <c r="I119" s="264"/>
      <c r="J119" s="264"/>
      <c r="K119" s="265"/>
    </row>
    <row r="120" spans="2:11" hidden="1" x14ac:dyDescent="0.3">
      <c r="B120" s="266"/>
      <c r="C120" s="267"/>
      <c r="D120" s="267"/>
      <c r="E120" s="267"/>
      <c r="F120" s="267"/>
      <c r="G120" s="267"/>
      <c r="H120" s="267"/>
      <c r="I120" s="267"/>
      <c r="J120" s="267"/>
      <c r="K120" s="268"/>
    </row>
    <row r="121" spans="2:11" ht="26.25" hidden="1" customHeight="1" x14ac:dyDescent="0.3">
      <c r="B121" s="409" t="s">
        <v>43</v>
      </c>
      <c r="C121" s="410"/>
      <c r="D121" s="410"/>
      <c r="E121" s="410"/>
      <c r="F121" s="410"/>
      <c r="G121" s="411"/>
      <c r="H121" s="409" t="s">
        <v>37</v>
      </c>
      <c r="I121" s="411"/>
      <c r="J121" s="409" t="s">
        <v>38</v>
      </c>
      <c r="K121" s="411"/>
    </row>
    <row r="122" spans="2:11" ht="34.5" hidden="1" customHeight="1" x14ac:dyDescent="0.3">
      <c r="B122" s="412"/>
      <c r="C122" s="413"/>
      <c r="D122" s="413"/>
      <c r="E122" s="413"/>
      <c r="F122" s="413"/>
      <c r="G122" s="414"/>
      <c r="H122" s="415">
        <v>0</v>
      </c>
      <c r="I122" s="416"/>
      <c r="J122" s="415">
        <v>0</v>
      </c>
      <c r="K122" s="416"/>
    </row>
    <row r="123" spans="2:11" hidden="1" x14ac:dyDescent="0.3">
      <c r="B123" s="260" t="s">
        <v>328</v>
      </c>
      <c r="C123" s="261"/>
      <c r="D123" s="261"/>
      <c r="E123" s="261"/>
      <c r="F123" s="261"/>
      <c r="G123" s="261"/>
      <c r="H123" s="261"/>
      <c r="I123" s="261"/>
      <c r="J123" s="261"/>
      <c r="K123" s="262"/>
    </row>
    <row r="124" spans="2:11" ht="14.4" hidden="1" customHeight="1" x14ac:dyDescent="0.3">
      <c r="B124" s="263"/>
      <c r="C124" s="264"/>
      <c r="D124" s="264"/>
      <c r="E124" s="264"/>
      <c r="F124" s="264"/>
      <c r="G124" s="264"/>
      <c r="H124" s="264"/>
      <c r="I124" s="264"/>
      <c r="J124" s="264"/>
      <c r="K124" s="265"/>
    </row>
    <row r="125" spans="2:11" hidden="1" x14ac:dyDescent="0.3">
      <c r="B125" s="266"/>
      <c r="C125" s="267"/>
      <c r="D125" s="267"/>
      <c r="E125" s="267"/>
      <c r="F125" s="267"/>
      <c r="G125" s="267"/>
      <c r="H125" s="267"/>
      <c r="I125" s="267"/>
      <c r="J125" s="267"/>
      <c r="K125" s="268"/>
    </row>
    <row r="126" spans="2:11" hidden="1" x14ac:dyDescent="0.3"/>
    <row r="127" spans="2:11" x14ac:dyDescent="0.3">
      <c r="B127" s="619" t="s">
        <v>79</v>
      </c>
      <c r="C127" s="620"/>
      <c r="D127" s="620"/>
      <c r="E127" s="620"/>
      <c r="F127" s="620"/>
      <c r="G127" s="620"/>
      <c r="H127" s="620"/>
      <c r="I127" s="620"/>
      <c r="J127" s="620"/>
      <c r="K127" s="621"/>
    </row>
    <row r="128" spans="2:11" x14ac:dyDescent="0.3">
      <c r="B128" s="619" t="s">
        <v>80</v>
      </c>
      <c r="C128" s="621"/>
      <c r="D128" s="619" t="s">
        <v>81</v>
      </c>
      <c r="E128" s="621"/>
      <c r="F128" s="619" t="s">
        <v>82</v>
      </c>
      <c r="G128" s="620"/>
      <c r="H128" s="621"/>
      <c r="I128" s="619" t="s">
        <v>194</v>
      </c>
      <c r="J128" s="620"/>
      <c r="K128" s="621"/>
    </row>
    <row r="129" spans="2:11" ht="148.80000000000001" customHeight="1" x14ac:dyDescent="0.3">
      <c r="B129" s="622" t="s">
        <v>393</v>
      </c>
      <c r="C129" s="623"/>
      <c r="D129" s="624">
        <v>4</v>
      </c>
      <c r="E129" s="623"/>
      <c r="F129" s="624">
        <v>0</v>
      </c>
      <c r="G129" s="624"/>
      <c r="H129" s="623"/>
      <c r="I129" s="626" t="s">
        <v>394</v>
      </c>
      <c r="J129" s="626"/>
      <c r="K129" s="627"/>
    </row>
    <row r="130" spans="2:11" ht="148.80000000000001" customHeight="1" x14ac:dyDescent="0.3">
      <c r="B130" s="622" t="s">
        <v>395</v>
      </c>
      <c r="C130" s="623"/>
      <c r="D130" s="624">
        <v>4</v>
      </c>
      <c r="E130" s="623"/>
      <c r="F130" s="624">
        <v>1</v>
      </c>
      <c r="G130" s="624"/>
      <c r="H130" s="623"/>
      <c r="I130" s="626" t="s">
        <v>429</v>
      </c>
      <c r="J130" s="626"/>
      <c r="K130" s="627"/>
    </row>
    <row r="131" spans="2:11" ht="235.8" customHeight="1" x14ac:dyDescent="0.3">
      <c r="B131" s="622" t="s">
        <v>396</v>
      </c>
      <c r="C131" s="623"/>
      <c r="D131" s="624">
        <v>30</v>
      </c>
      <c r="E131" s="623"/>
      <c r="F131" s="624">
        <v>6</v>
      </c>
      <c r="G131" s="624"/>
      <c r="H131" s="623"/>
      <c r="I131" s="626" t="s">
        <v>397</v>
      </c>
      <c r="J131" s="626"/>
      <c r="K131" s="627"/>
    </row>
    <row r="132" spans="2:11" ht="148.80000000000001" customHeight="1" x14ac:dyDescent="0.3">
      <c r="B132" s="622" t="s">
        <v>398</v>
      </c>
      <c r="C132" s="623"/>
      <c r="D132" s="625">
        <v>0.8</v>
      </c>
      <c r="E132" s="623"/>
      <c r="F132" s="624">
        <v>0</v>
      </c>
      <c r="G132" s="624"/>
      <c r="H132" s="623"/>
      <c r="I132" s="626" t="s">
        <v>394</v>
      </c>
      <c r="J132" s="626"/>
      <c r="K132" s="627"/>
    </row>
    <row r="133" spans="2:11" x14ac:dyDescent="0.3">
      <c r="B133" s="29"/>
      <c r="C133" s="29"/>
      <c r="D133" s="29"/>
      <c r="E133" s="29"/>
      <c r="F133" s="29"/>
      <c r="G133" s="29"/>
      <c r="H133" s="29"/>
      <c r="I133" s="29"/>
      <c r="J133" s="29"/>
      <c r="K133" s="29"/>
    </row>
  </sheetData>
  <mergeCells count="207">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9:C59"/>
    <mergeCell ref="D59:E59"/>
    <mergeCell ref="F59:G59"/>
    <mergeCell ref="H59:I59"/>
    <mergeCell ref="J59:K59"/>
    <mergeCell ref="B60:K62"/>
    <mergeCell ref="B53:K55"/>
    <mergeCell ref="B56:K56"/>
    <mergeCell ref="B57:K57"/>
    <mergeCell ref="B58:C58"/>
    <mergeCell ref="D58:E58"/>
    <mergeCell ref="F58:G58"/>
    <mergeCell ref="H58:I58"/>
    <mergeCell ref="J58:K58"/>
    <mergeCell ref="B65:K67"/>
    <mergeCell ref="B68:G68"/>
    <mergeCell ref="H68:I68"/>
    <mergeCell ref="J68:K68"/>
    <mergeCell ref="B69:G69"/>
    <mergeCell ref="H69:I69"/>
    <mergeCell ref="J69:K69"/>
    <mergeCell ref="B63:G63"/>
    <mergeCell ref="H63:I63"/>
    <mergeCell ref="J63:K63"/>
    <mergeCell ref="B64:G64"/>
    <mergeCell ref="H64:I64"/>
    <mergeCell ref="J64:K64"/>
    <mergeCell ref="B74:C74"/>
    <mergeCell ref="D74:E74"/>
    <mergeCell ref="F74:G74"/>
    <mergeCell ref="H74:I74"/>
    <mergeCell ref="J74:K74"/>
    <mergeCell ref="B75:K77"/>
    <mergeCell ref="B70:K72"/>
    <mergeCell ref="B73:C73"/>
    <mergeCell ref="D73:E73"/>
    <mergeCell ref="F73:G73"/>
    <mergeCell ref="H73:I73"/>
    <mergeCell ref="J73:K73"/>
    <mergeCell ref="B80:K82"/>
    <mergeCell ref="B83:G83"/>
    <mergeCell ref="H83:I83"/>
    <mergeCell ref="J83:K83"/>
    <mergeCell ref="B84:G84"/>
    <mergeCell ref="H84:I84"/>
    <mergeCell ref="J84:K84"/>
    <mergeCell ref="B78:G78"/>
    <mergeCell ref="H78:I78"/>
    <mergeCell ref="J78:K78"/>
    <mergeCell ref="B79:G79"/>
    <mergeCell ref="H79:I79"/>
    <mergeCell ref="J79:K79"/>
    <mergeCell ref="B90:C90"/>
    <mergeCell ref="D90:E90"/>
    <mergeCell ref="F90:G90"/>
    <mergeCell ref="H90:I90"/>
    <mergeCell ref="J90:K90"/>
    <mergeCell ref="B91:K93"/>
    <mergeCell ref="B85:K87"/>
    <mergeCell ref="B88:K88"/>
    <mergeCell ref="B89:C89"/>
    <mergeCell ref="D89:E89"/>
    <mergeCell ref="F89:G89"/>
    <mergeCell ref="H89:I89"/>
    <mergeCell ref="J89:K89"/>
    <mergeCell ref="B96:K98"/>
    <mergeCell ref="B99:C99"/>
    <mergeCell ref="D99:E99"/>
    <mergeCell ref="F99:G99"/>
    <mergeCell ref="H99:I99"/>
    <mergeCell ref="J99:K99"/>
    <mergeCell ref="B94:G94"/>
    <mergeCell ref="H94:I94"/>
    <mergeCell ref="J94:K94"/>
    <mergeCell ref="B95:G95"/>
    <mergeCell ref="H95:I95"/>
    <mergeCell ref="J95:K95"/>
    <mergeCell ref="B104:G104"/>
    <mergeCell ref="H104:I104"/>
    <mergeCell ref="J104:K104"/>
    <mergeCell ref="B105:G105"/>
    <mergeCell ref="H105:I105"/>
    <mergeCell ref="J105:K105"/>
    <mergeCell ref="B100:C100"/>
    <mergeCell ref="D100:E100"/>
    <mergeCell ref="F100:G100"/>
    <mergeCell ref="H100:I100"/>
    <mergeCell ref="J100:K100"/>
    <mergeCell ref="B101:K103"/>
    <mergeCell ref="B112:C112"/>
    <mergeCell ref="D112:E112"/>
    <mergeCell ref="F112:G112"/>
    <mergeCell ref="H112:I112"/>
    <mergeCell ref="J112:K112"/>
    <mergeCell ref="B113:K115"/>
    <mergeCell ref="B106:K108"/>
    <mergeCell ref="B109:K109"/>
    <mergeCell ref="B110:K110"/>
    <mergeCell ref="B111:C111"/>
    <mergeCell ref="D111:E111"/>
    <mergeCell ref="F111:G111"/>
    <mergeCell ref="H111:I111"/>
    <mergeCell ref="J111:K111"/>
    <mergeCell ref="B118:K120"/>
    <mergeCell ref="B121:G121"/>
    <mergeCell ref="H121:I121"/>
    <mergeCell ref="J121:K121"/>
    <mergeCell ref="B122:G122"/>
    <mergeCell ref="H122:I122"/>
    <mergeCell ref="J122:K122"/>
    <mergeCell ref="B116:G116"/>
    <mergeCell ref="H116:I116"/>
    <mergeCell ref="J116:K116"/>
    <mergeCell ref="B117:G117"/>
    <mergeCell ref="H117:I117"/>
    <mergeCell ref="J117:K117"/>
    <mergeCell ref="B132:C132"/>
    <mergeCell ref="D132:E132"/>
    <mergeCell ref="F132:H132"/>
    <mergeCell ref="I132:K132"/>
    <mergeCell ref="B123:K125"/>
    <mergeCell ref="B127:K127"/>
    <mergeCell ref="B128:C128"/>
    <mergeCell ref="D128:E128"/>
    <mergeCell ref="F128:H128"/>
    <mergeCell ref="I128:K128"/>
    <mergeCell ref="B129:C129"/>
    <mergeCell ref="D129:E129"/>
    <mergeCell ref="F129:H129"/>
    <mergeCell ref="I129:K129"/>
    <mergeCell ref="B130:C130"/>
    <mergeCell ref="D130:E130"/>
    <mergeCell ref="F130:H130"/>
    <mergeCell ref="I130:K130"/>
    <mergeCell ref="B131:C131"/>
    <mergeCell ref="D131:E131"/>
    <mergeCell ref="F131:H131"/>
    <mergeCell ref="I131:K131"/>
  </mergeCells>
  <pageMargins left="0.7" right="0.7" top="0.75" bottom="0.75" header="0.3" footer="0.3"/>
  <pageSetup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Generación de estudios geográfi</vt:lpstr>
      <vt:lpstr>Levantamiento de la red geodesi</vt:lpstr>
      <vt:lpstr>Generación de estudios de suelo</vt:lpstr>
      <vt:lpstr>Actualización y gestión catastr</vt:lpstr>
      <vt:lpstr>Gestión del conocimiento</vt:lpstr>
      <vt:lpstr>Gestión institucional</vt:lpstr>
      <vt:lpstr>Infraestructura física</vt:lpstr>
      <vt:lpstr>Gestión documental</vt:lpstr>
      <vt:lpstr>Difusión y Mercadeo </vt:lpstr>
      <vt:lpstr>'Actualización y gestión catastr'!Área_de_impresión</vt:lpstr>
      <vt:lpstr>'Difusión y Mercadeo '!Área_de_impresión</vt:lpstr>
      <vt:lpstr>'Generación de estudios de suelo'!Área_de_impresión</vt:lpstr>
      <vt:lpstr>'Gestión del conocimiento'!Área_de_impresión</vt:lpstr>
      <vt:lpstr>'Gestión documental'!Área_de_impresión</vt:lpstr>
      <vt:lpstr>'Gestión institucional'!Área_de_impresión</vt:lpstr>
      <vt:lpstr>'Infraestructura física'!Área_de_impresión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LIDA CAROLINA ZULETA</cp:lastModifiedBy>
  <cp:revision/>
  <dcterms:created xsi:type="dcterms:W3CDTF">2021-04-12T22:39:27Z</dcterms:created>
  <dcterms:modified xsi:type="dcterms:W3CDTF">2021-07-24T10:57:38Z</dcterms:modified>
  <cp:category/>
  <cp:contentStatus/>
</cp:coreProperties>
</file>