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hidePivotFieldList="1" defaultThemeVersion="166925"/>
  <mc:AlternateContent xmlns:mc="http://schemas.openxmlformats.org/markup-compatibility/2006">
    <mc:Choice Requires="x15">
      <x15ac:absPath xmlns:x15ac="http://schemas.microsoft.com/office/spreadsheetml/2010/11/ac" url="D:\Natalia Pineda\2021\IGAC\Indicadores\PEI\PEI Versión 2\Seguimientos\Para cargar en página web\"/>
    </mc:Choice>
  </mc:AlternateContent>
  <xr:revisionPtr revIDLastSave="0" documentId="8_{D97A4C9F-D95D-4CE6-A25A-1B9CA54880CE}" xr6:coauthVersionLast="47" xr6:coauthVersionMax="47" xr10:uidLastSave="{00000000-0000-0000-0000-000000000000}"/>
  <bookViews>
    <workbookView xWindow="-120" yWindow="-120" windowWidth="20730" windowHeight="11160" xr2:uid="{00000000-000D-0000-FFFF-FFFF00000000}"/>
  </bookViews>
  <sheets>
    <sheet name="Nueva estructura de objetivos" sheetId="1" r:id="rId1"/>
    <sheet name="Hoja2" sheetId="5" r:id="rId2"/>
    <sheet name="Hoja1" sheetId="4" state="hidden" r:id="rId3"/>
    <sheet name="Hoja3" sheetId="3" state="hidden" r:id="rId4"/>
  </sheets>
  <externalReferences>
    <externalReference r:id="rId5"/>
    <externalReference r:id="rId6"/>
    <externalReference r:id="rId7"/>
    <externalReference r:id="rId8"/>
  </externalReferences>
  <definedNames>
    <definedName name="_xlnm._FilterDatabase" localSheetId="2" hidden="1">Hoja1!$B$3:$H$48</definedName>
    <definedName name="_xlnm._FilterDatabase" localSheetId="0" hidden="1">'Nueva estructura de objetivos'!$B$8:$P$55</definedName>
    <definedName name="_O4">'[1]Lista Desplegable'!$F$50:$F$56</definedName>
    <definedName name="Dimensión_Operativa_Modelo_Integrado_de_Planeación_y_Gestión">'[2]Hoja2 (2)'!$B$3:$B$9</definedName>
    <definedName name="MARQUE_X">[3]Hoja1!$C$2:$C$3</definedName>
    <definedName name="Procesos">[4]Hoja1!$D$2:$D$13</definedName>
    <definedName name="SELECCION">#REF!</definedName>
    <definedName name="UNIDADES">[3]Hoja1!$D$2:$D$9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1" l="1"/>
  <c r="O48" i="1"/>
  <c r="O44" i="1"/>
  <c r="O46" i="1"/>
  <c r="O12" i="1"/>
  <c r="N50" i="1"/>
  <c r="O54" i="1"/>
  <c r="O45" i="1"/>
  <c r="O39" i="1"/>
  <c r="O13" i="1" l="1"/>
  <c r="O14" i="1"/>
  <c r="O15" i="1"/>
  <c r="O16" i="1"/>
  <c r="O17" i="1"/>
  <c r="O18" i="1"/>
  <c r="O19" i="1"/>
  <c r="O20" i="1"/>
  <c r="O21" i="1"/>
  <c r="O22" i="1"/>
  <c r="O23" i="1"/>
  <c r="O24" i="1"/>
  <c r="O25" i="1"/>
  <c r="O26" i="1"/>
  <c r="O27" i="1"/>
  <c r="O28" i="1"/>
  <c r="O30" i="1"/>
  <c r="O31" i="1"/>
  <c r="O32" i="1"/>
  <c r="O33" i="1"/>
  <c r="O34" i="1"/>
  <c r="O35" i="1"/>
  <c r="O36" i="1"/>
  <c r="O37" i="1"/>
  <c r="O38" i="1"/>
  <c r="O40" i="1"/>
  <c r="O41" i="1"/>
  <c r="O42" i="1"/>
  <c r="O43" i="1"/>
  <c r="O47" i="1"/>
  <c r="O49" i="1"/>
  <c r="O50" i="1"/>
  <c r="O51" i="1"/>
  <c r="O52" i="1"/>
  <c r="O53" i="1"/>
  <c r="O55" i="1"/>
  <c r="O11" i="1"/>
  <c r="O5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tc={60274C33-B1A6-4565-B2A1-5E7609C39A99}</author>
  </authors>
  <commentList>
    <comment ref="P51" authorId="0" shapeId="0" xr:uid="{60274C33-B1A6-4565-B2A1-5E7609C39A9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Ls información reportada en el PEI no coincide con lo reportado en el SPI, esto a que el área no realizó la consulta a la Oficina de Difusión y Mercadeo para el reporte del SPI del mes de junio, en el reporte de julio se actualizará con esta información suministrada</t>
        </r>
      </text>
    </comment>
  </commentList>
</comments>
</file>

<file path=xl/sharedStrings.xml><?xml version="1.0" encoding="utf-8"?>
<sst xmlns="http://schemas.openxmlformats.org/spreadsheetml/2006/main" count="612" uniqueCount="314">
  <si>
    <t>N°</t>
  </si>
  <si>
    <t>OBJETIVO NUEVO</t>
  </si>
  <si>
    <t>ESTRATEGIAS</t>
  </si>
  <si>
    <t>PROCESO</t>
  </si>
  <si>
    <t>DEPEDENCIA RESPONSABLE</t>
  </si>
  <si>
    <t>PRODUCTO</t>
  </si>
  <si>
    <t>NOMBRE DEL INDICADOR</t>
  </si>
  <si>
    <t>TIPO DE INDICADOR</t>
  </si>
  <si>
    <t>FORMULA INDICADOR</t>
  </si>
  <si>
    <t>PERIODICIDAD</t>
  </si>
  <si>
    <t>UNIDAD DE MEDIDA</t>
  </si>
  <si>
    <t>META 2021</t>
  </si>
  <si>
    <t>SEGUIMIENTO 2021</t>
  </si>
  <si>
    <t>I SEMESTRE (ENERO-JUNIO)</t>
  </si>
  <si>
    <t>Consolidar al IGAC como máxima autoridad reguladora en los temas de su competencia</t>
  </si>
  <si>
    <t xml:space="preserve"> Máxima autoridad reguladora </t>
  </si>
  <si>
    <t xml:space="preserve">Regulación </t>
  </si>
  <si>
    <t>Oficina Asesora Jurídica</t>
  </si>
  <si>
    <t>Regulación generada y actualizada en los temas de su competencia</t>
  </si>
  <si>
    <t xml:space="preserve">
Agenda regulatoria definida</t>
  </si>
  <si>
    <t>Producto</t>
  </si>
  <si>
    <t>Trimestral</t>
  </si>
  <si>
    <t>Número</t>
  </si>
  <si>
    <t>PLAN DE ACCIÓN</t>
  </si>
  <si>
    <t>Porcentaje de ejecución de la agenda regulatoria definida</t>
  </si>
  <si>
    <t>(Actividades ejecutadas /Actividades programadas en la agenda regulatoria definida) * 100</t>
  </si>
  <si>
    <t>Porcentaje</t>
  </si>
  <si>
    <t xml:space="preserve">Implementar políticas y acciones enfocadas en el fortalecimiento institucional y la arquitectura de procesos como pilar estratégico del Instituto </t>
  </si>
  <si>
    <t>Rediseño del IGAC y modernización basada en procesos</t>
  </si>
  <si>
    <t>Direccionamiento Estratégico y Planeación</t>
  </si>
  <si>
    <t xml:space="preserve">Secretaría General </t>
  </si>
  <si>
    <t>Rediseño y modernización institucional</t>
  </si>
  <si>
    <t>% de Avance en la implementación del rediseño y modernización institucional</t>
  </si>
  <si>
    <t>(Actividades ejecutadas /Actividades programadas para la implementación del rediseño y modernización institucional) * 100</t>
  </si>
  <si>
    <t>Arquitectura de procesos</t>
  </si>
  <si>
    <t>Oficina Asesora de Planeación</t>
  </si>
  <si>
    <t>Análisis de los comportamientos y variables asociadas a los procesos, sub procesos y procedimientos del IGAC</t>
  </si>
  <si>
    <t>Modelo de operación optimizado</t>
  </si>
  <si>
    <t xml:space="preserve">Gestión </t>
  </si>
  <si>
    <t xml:space="preserve">Modelo de operación optimizado </t>
  </si>
  <si>
    <t>Semestral</t>
  </si>
  <si>
    <t>Sostenimiento de las políticas del Modelo Institucional de Gestión y Desempeño (MIPG)</t>
  </si>
  <si>
    <t>Políticas del MIPG operando</t>
  </si>
  <si>
    <t>Índice de Desempeño Institucional (IDI)</t>
  </si>
  <si>
    <t>% Índice de Desempeño Institucional del reporte FURAG</t>
  </si>
  <si>
    <t>Anual</t>
  </si>
  <si>
    <t>Consolidar al IGAC como la mejor entidad en la generación e integración de información geográfica, catastral y agrológica con altos estándares de calidad</t>
  </si>
  <si>
    <t xml:space="preserve">
Acreditación del Laboratorio Nacional de Suelos</t>
  </si>
  <si>
    <t>Gestión Agrológica</t>
  </si>
  <si>
    <t>Subdirección de Agrología</t>
  </si>
  <si>
    <t xml:space="preserve"> Laboratorio Nacional de Suelos acreditado</t>
  </si>
  <si>
    <t>Laboratorio Nacional de Suelos acreditado</t>
  </si>
  <si>
    <t>SPI</t>
  </si>
  <si>
    <t>Eficiencia en el uso y producción de la información del Laboratorio Nacional de Suelos</t>
  </si>
  <si>
    <t xml:space="preserve">Indicador de oportunidad en respuesta mejorado </t>
  </si>
  <si>
    <t>Porcentaje de solicitudes atendidas con oportunidad de respuesta</t>
  </si>
  <si>
    <t>(Solicitudes atendidas en el tiempo establecido para cada análisis / total de solicitudes recibidas)*100</t>
  </si>
  <si>
    <t>Sostenimiento de las política de restitución de tierras y atención a victimas</t>
  </si>
  <si>
    <t>Gestión Catastral</t>
  </si>
  <si>
    <t>Subdirección de Catastro</t>
  </si>
  <si>
    <t>Solicitudes de Política de restitución de tierras y atención de victimas atendidas</t>
  </si>
  <si>
    <t>Porcentaje de solicitudes atendidas</t>
  </si>
  <si>
    <t>(Solicitudes atendidas/solicitudes recibidas)*100</t>
  </si>
  <si>
    <t>A junio de 2021 se recibieron 2.771 requerimientos, de los cuales se atendieron 2.064. Estos requerimientos incluyen solicitudes de información de etapa administrativa y judicial, suspensión de predios y solicitud de peritajes en etapa judicial.</t>
  </si>
  <si>
    <t>Garantizar la sostenibilidad en el tiempo de la política de paz con legalidad</t>
  </si>
  <si>
    <t>Área geografíca de los municipios PDET actualizada</t>
  </si>
  <si>
    <t>Porcentaje del área geográfica en municipios PDET con catastro actualizado</t>
  </si>
  <si>
    <t>(Área geográfica de los municipios PDET con catastro actualizada / Total del área geográfica de los municipios PDET (39.084.775 has)) * 100</t>
  </si>
  <si>
    <t>SINERGIA</t>
  </si>
  <si>
    <t xml:space="preserve">Gestión Catastral
</t>
  </si>
  <si>
    <t>Oficina de Informática y Telecomunicaciones
Subdirección de Catastro</t>
  </si>
  <si>
    <t>Política de paz con legalidad operando</t>
  </si>
  <si>
    <t>Porcentaje de avance en el cumplimiento de los indicadores del Plan Marco de Implementación del Acuerdo de Paz - PMI</t>
  </si>
  <si>
    <t>(Indicadores a cargo del IGAC con avance/ Total de indicadores del PMI a cargo del IGAC) * 100</t>
  </si>
  <si>
    <t>Durante el primer semestre de la vigencia 2021, se contó con un avance del 3,5% del indicador  "Porcentaje de instrumentos de formación, capacitación, registro, caracterización, asistencia e inscripción del Sistema Nacional Catastral Multipropósito con la variable Rrom, indígena y NARP", respecto a la meta de la vigencia definida en 20%
Con respecto a los indicadores "Porcentaje de territorios étnicos con levamiento catastral construido desde de la participación de sus comunidades" y "Municipios con catastro rural multipropósito formado y/o actualizado", a la fecha de corte del presente reporte, no presentan avance cuantitativo. Lo anterior obedece a que estos dos indicadores son de periodicidad de reporte anual y sólo se cuantifican el 1ro. de enero de cada año, momento en el cual se habrá efectuado la inscripción en la base nacional catastral y habrá entrado en vigencia la información resultante del proceso de actualización o formación catastral multipropósito en el territorio nacional. No obstante, durante la vigencia 2020, se obtuvo un avance del 97% (1,94% de territorios etnicos con levantamiento catastral) para el primer indicador y del 267% (8 municipios con catastro rural multipropósito formado y/o actualizado) para el segundo.</t>
  </si>
  <si>
    <t>SIIPO</t>
  </si>
  <si>
    <t>Porcentaje de participación en las reuniones de los enlaces de estabilización</t>
  </si>
  <si>
    <t>(Reuniones a las que asistió el IGAC/Total de reuniones convocadas)*100</t>
  </si>
  <si>
    <t>Durante el primer semestre se han realizado 98 reuniones de mesas de impulso, mesas bilaterales, reuniones preparatorias y sesiones institucionale, a las cuáles el IGAC ha asistido en su totalidad.</t>
  </si>
  <si>
    <t xml:space="preserve">
Actualización del área geográfica 
</t>
  </si>
  <si>
    <t>Gestores catastrales habilitados</t>
  </si>
  <si>
    <t>Sumatoria del número de gestores catastrales habilitados a nivel nacional.</t>
  </si>
  <si>
    <t>Mensual</t>
  </si>
  <si>
    <t xml:space="preserve"> Conservación catastral realizada</t>
  </si>
  <si>
    <t xml:space="preserve">Trámites de conservación a nivel nacional </t>
  </si>
  <si>
    <t>Número de trámites realizados</t>
  </si>
  <si>
    <t xml:space="preserve">Avalúos IVP realizados </t>
  </si>
  <si>
    <t xml:space="preserve">Número de Avalúos IVP realizados </t>
  </si>
  <si>
    <t>Formación, Actualización y conservación catastral realizada</t>
  </si>
  <si>
    <t xml:space="preserve">Porcentaje del área geográfica con catastro actualizado por jurisdicción del IGAC </t>
  </si>
  <si>
    <t xml:space="preserve">(Área geográfica a nivel nacional que se encuentra  actualizada catastralmente  / Total del área geográfica nacional) * 100 </t>
  </si>
  <si>
    <t>Porcentaje del área geográfica con catastro actualizado por jurisdicción de los gestores catastrales habilitados</t>
  </si>
  <si>
    <t>Ampliación de la cobertura en la identificación de los suelos y aplicaciones agrológicas.</t>
  </si>
  <si>
    <t xml:space="preserve">Estudio de suelos realizados, como insumo para el ordenamiento del territorio. </t>
  </si>
  <si>
    <t xml:space="preserve">Hectaréas con estudios de suelos realizados, como insumo para el ordenamiento del territorio. </t>
  </si>
  <si>
    <t>Sumatoria de Hectaréas con estudios de suelos realizados, como insumo para el ordenamiento del territorio.</t>
  </si>
  <si>
    <t>Hectáreas</t>
  </si>
  <si>
    <t>Servicio de análisis químicos, físicos, mineralógicos y biológicos de suelos.</t>
  </si>
  <si>
    <t>Análisis químicos, físicos, mineralógicos y biológicos de suelos realizados</t>
  </si>
  <si>
    <t>Sumatoria de análisis químicos, físicos, mineralógicos y biológicos de suelos realizados</t>
  </si>
  <si>
    <t>Paquetes analíticos</t>
  </si>
  <si>
    <t xml:space="preserve">Áreas homogéneas elaboradas y actualizadas </t>
  </si>
  <si>
    <t xml:space="preserve">Áreas homogéneas de tierras - AHT elaboradas y actualizadas </t>
  </si>
  <si>
    <t xml:space="preserve">Hectáreas de AHT elaboradas y actualizadas </t>
  </si>
  <si>
    <t>Sumatoria de hectáreas AHT elaboradas y actualizadas</t>
  </si>
  <si>
    <t>PES (Plan Estratégico Sectorial)</t>
  </si>
  <si>
    <t>Generación de productos cartográficos, geográficos y geodésicos, a partir de la  implementación de instrumentos efectivos de gestión, estandarización, producción y validación.</t>
  </si>
  <si>
    <t>Gestión Cartográfica</t>
  </si>
  <si>
    <t>Subdirección de Geografía y Cartografía</t>
  </si>
  <si>
    <t>Cartografía básica generada y actualizada</t>
  </si>
  <si>
    <t>Porcentaje del área geográfica con cartografía básica a las escalas y con la temporalidad adecuadas.</t>
  </si>
  <si>
    <t>(Área de cubrimiento geográfica con cartografía básica a las escalas y con la temporalidad adecuadas / Área geográfica total de entidades territoriales del país)*100</t>
  </si>
  <si>
    <t>Durante el primer semestre de 2021, se han generado 10.150.250,50 ha de productos de cartografía básica correspondientes a:
•	Cubrimiento de zona urbana de 5.660,64 de los municipios de Mirití-Paraná, Arauquita, El Carmen de Bolívar, Fuente de Oro, Villavicencio, San Andrés de Tumaco, Chaparral;
•	Cubrimiento de zona rural de los municipios de 212.732,64 ha de los municipios de  Cáceres, Planadas, La Plata, Fuente de Oro, El Tablazo y Quebrada Yaguilga;
•	Generación de mosaicos de ortoimagenes de 17.798,22 ha del municipio El Retén;
•	Modelos digitales de elevación correspondientes a 4.114.818,63 ha de los municipios de Zaragoza, Remedios, Anorí, Amalfi (Antioquia), Cumaribo (Vichada) y Puerto Gaitán (Meta), Nechí, Caucasia, El Bagre (Antioquia), San Pelayo, San Carlos, Montelíbano, Ciénaga de Oro, Cereté, La Apartada, Montería (Córdoba), Simití, Montecristo (Bolívar), La Unión, Caimito (Sucre), Mirití-Paraná (Amazonas), Santa Rosalía (Vichada), Maní, Orocué (Casanare), Puerto Gaitán (Meta), Mirití - Paraná (Amazonas), Cimitarra (Santander); 
•	Modelos Digitales de Terreno adquiridos y validados de 5.799.239,58 ha de los departamentos de Cesar, La Guajira, Magdalena, Atlántico, Bolívar, Córdoba, Sucre, Boyacá, Santander, Cundinamarca, Casanare, Meta, Cauca, Huila, Nariño, Caquetá y Putumayo.</t>
  </si>
  <si>
    <t>Productos cartográficos validados  de manera efectiva</t>
  </si>
  <si>
    <t>Porcentaje de efectividad (tiempo y costos) en la validación de productos cartográficos</t>
  </si>
  <si>
    <t>(Cantidad de hectáreas validadas diariamente con las metodologías anteriores/Cantidad de hectáreas validadas  diariamente con la implementación de herramientas de automatización/)*100</t>
  </si>
  <si>
    <t>Gestión Geodésica</t>
  </si>
  <si>
    <t>Red Geodésica Nacional fortalecida</t>
  </si>
  <si>
    <t>Número de estaciones de operación continua nuevas e integradas a la Red Geodésica Nacional.</t>
  </si>
  <si>
    <t>Sumatoria de estaciones de operación continua nuevas e integradas a la Red Geodésica Nacional.</t>
  </si>
  <si>
    <t>Gestión Geográfica</t>
  </si>
  <si>
    <t>Caracterizaciones territoriales con fines catastrales</t>
  </si>
  <si>
    <t>Porcentaje del área geográfica con caracterización territorial.</t>
  </si>
  <si>
    <t>(Área con caracterización y análisis geográfico del territorio nacional continental e insular realizada / Área geográfica total de entidades territoriales del país) * 100</t>
  </si>
  <si>
    <t>Al mes de junio, se realizaron 18 caracterizaciones territoriales de los municipios de Villavicencio, Popayán , Arauquita,  Rioblanco y Ataco (Tolima), El Guamo, Córdoba (Bolívar) y Fuente de Oro (Meta), Cáceres (Antioquia), San Jacinto (Bolívar), Valencia (Córdoba), Monterrey (Casanare) y Santa Rosalía (Vichada), Tame (Arauca), El Bagre y Remedios (Antioquia), Mesetas (Meta) y Puerto Guzmán (Putumayo), correspondiente a 3.273.530 ha</t>
  </si>
  <si>
    <t xml:space="preserve">Maximizar la disposición y uso de la información generada </t>
  </si>
  <si>
    <t>Integración y disposición de la información geográfica nacional a través de Colombia en Mapas como portal único de información geográfica nacional</t>
  </si>
  <si>
    <t>Gestión del Conocimiento, Información e Innovación</t>
  </si>
  <si>
    <t>CIAF</t>
  </si>
  <si>
    <t>Colombia en mapas con funcionalidades y servicios disponibles</t>
  </si>
  <si>
    <t>Funcionalidades disponibles</t>
  </si>
  <si>
    <t>Sumatoria de funcionalidades disponibles</t>
  </si>
  <si>
    <t>Se realizó la configuración del servicio de geocodificación de direcciones a nivel público para su integración con Colombia en Mapas, el servicio se encuentra en producción y a la espera de su integración por parte de la Subdirección de Cartografía.</t>
  </si>
  <si>
    <t>Subdirección de Geografía y Cartografía
CIAF</t>
  </si>
  <si>
    <t>Usuarios de Colombia en mapas</t>
  </si>
  <si>
    <t>No de Usuarios de Colombia en mapas</t>
  </si>
  <si>
    <t>Al mes de junio, Colombia en Mapas registro 48.219 usuarios únicos, y 106.315 visitas.</t>
  </si>
  <si>
    <t>Niveles de información dispuestos a través de Geoservicios</t>
  </si>
  <si>
    <t>Geoservicios publicados y disponibles</t>
  </si>
  <si>
    <t>Sumatoria de Geoservicios publicados y disponibles</t>
  </si>
  <si>
    <t>Se realizó el monitoreo automático de los geoservicios publicados y disponibles en la vigencia 2020 mediante la herramienta libre GeoHealthCheck, optimizando el seguimiento de 372 geoservicios, los cuales se encuentran operando plenamente en el Portal Geográfico Nacional.
Así mismo, se realizó la gestión e incorporación de 86 nuevos geoservicios, suministrados por diferentes entidades como la Corporación del Valle del Cauca (CVC), el Departamento Administrativo Nacional de Estadística (DANE), la Alcaldía de Medellín, el Instituto Geográfico Agustín Codazzi (IGAC), Corpoboyacá, Alcaldía de Barranquilla y el Instituto de Hidrología, Meteorología y Estudios Ambientales (IDEAN). De igual forma, se restableció la conexión de 7 geoservicios; esto para un total de 93 geoservicios, los cuales fueron  publicados y disponibles en el Portal Geografico Nacional  durante el primer semestre del año 2021 y se encuentran plenamente operando.
Por otra parte, se inició la migración de los geoservicios del Portal Geográfico Nacional al nuevo Portal Colombia en Mapas y se realizó la implementación del buscador de geoservicios en la página del portal ICDE cargando la base de datos de geoservicios en el Micrositio del portal ICDE, habilitado en la plataforma Geocontenidos  ICDE.</t>
  </si>
  <si>
    <t>Impulsar el uso y la explotación de datos y tecnologías de información geográfica a nivel institucional y territorial</t>
  </si>
  <si>
    <t>Servicio de Gestión del conocimiento e Innovación Geográfica aplicados</t>
  </si>
  <si>
    <t xml:space="preserve">
Eventos realizados para la difusión y transferencia de conocimiento especializado asociado al uso y explotación de datos y tecnologías geoespaciales
</t>
  </si>
  <si>
    <t xml:space="preserve">
Sumatoria de eventos realizados para la difusión y transferencia de conocimiento especializado asociado al uso y explotación de datos y tecnologías geoespaciales</t>
  </si>
  <si>
    <t>Proyectos de innovación e investigación aplicados para la optimización de procesos institucionales</t>
  </si>
  <si>
    <t>Proyectos de innovación e investigación aplicada para la optimización de procesos Institucionales desarrollados.</t>
  </si>
  <si>
    <t>Sumatoria de proyectos de innovación e investigación desarrollados</t>
  </si>
  <si>
    <t>Reconocimiento como institución técnico científica parte del Sistema Nacional de Ciencia, Tecnología e Innovación</t>
  </si>
  <si>
    <t xml:space="preserve">Porcentaje de avance en la implementación de plan de reconocimiento de la entidad como autoridad técnico - científica </t>
  </si>
  <si>
    <t>Actividades del plan de reconocimiento de la entidad como autoridad técnico - científica realizadas  / Actividades del plan de reconocimiento de la entidad como autoridad técnico - científica programadas) * 100</t>
  </si>
  <si>
    <t>Fortalecimiento de la Infraestructura Colombiana de Datos Espaciales</t>
  </si>
  <si>
    <t>Plataforma tecnológica de la ICDE</t>
  </si>
  <si>
    <t>Plataforma tecnológica de la ICDE rediseñada y puesta en operación bajo la estrategia de interoperabilidad con los demás sistemas nacionales de información para la administración del territorio.</t>
  </si>
  <si>
    <t>Actividades de rediseño y puesta en operación de la plataforma tecnológica de la ICDE realizadas  / Actividades de rediseño y puesta en operación de la plataforma tecnológica de la ICDE programadas) * 100</t>
  </si>
  <si>
    <t>Servicios tecnológicos para la optimización de la operación catastral diseñados y puestos en operación</t>
  </si>
  <si>
    <t xml:space="preserve">
Servicios tecnológicos para la optimización de la operación catastral  diseñados y puestos en operación / total de servicios tecnológicos para la operación catastral programados  * 100
</t>
  </si>
  <si>
    <t>Datos geográficos integrados y dispuestos en la plataforma ICDE como apoyo al catastro multipropósito y a la administración del territorio</t>
  </si>
  <si>
    <t xml:space="preserve">
Conjuntos de datos dispuestos  como apoyo al catastro multipropósito y a la administración del territorio
</t>
  </si>
  <si>
    <t>Sumatoria de los conjuntos de datos dispuestos como apoyo al catastro multipropósito y a la administración del territorio</t>
  </si>
  <si>
    <t>Marco de referencia geoespacial actualizado para Colombia</t>
  </si>
  <si>
    <t>Porcentaje de actualización del MRG</t>
  </si>
  <si>
    <t>(Actividades de actualización del MRG  realizadas / Actividades de actualización del MRG programadas) * 100</t>
  </si>
  <si>
    <t xml:space="preserve">Fortalecer los recursos técnicos y tecnológicos para la modernización institucional </t>
  </si>
  <si>
    <t>Implementación del SINIC (Sistema Nacional de Información de Catastro Multipropósito)</t>
  </si>
  <si>
    <t>Sistema Nacional de Información de Catastro Multipropósito - SINIC</t>
  </si>
  <si>
    <t>Porcentaje de implementación del Sistema Nacional de Información de Catastro Multipropósito</t>
  </si>
  <si>
    <t>(sumatoria del porcentaje de avance de cada uno de los hitos)
El indicador mide el porcentaje de avance de la implementación del Sistema de Información de Catastro Multipropósito a partir de las actividades de análisis, diseño, desarrollo, aseguramiento de calidad, puesta en producción y operación del Sistema.
Medición por hitos: 
Hito 1: Especificaciones Funcionales: 20%
Hito 2: Análisis y Diseño: 15%
Hito 3: Desarrollo: 35%
Hito 4: Aseguramiento de calidad: 10%
Hito 5: Puesta en producción: 10%
Hito 6: Operación del sistema: 20%</t>
  </si>
  <si>
    <t>Con corte a 30 de junio 2021, se logró un 21% de avance acumulado, frente a lo programado en la vigencia.  Es así,  que durante el  primer semestre 2021  se avanzó en 1% mediante la realización de las siguientes actividades:
1. Inició de  la especificación de las épicas para la  definición de la conceptualización del SINIC,   actividad que se ha venido trabajando a través de diferentes mesas de trabajo realizadas entre la Subdirección  de Catastro como usuario funcional y la Oficina de Informática y Telecomunicaicones del IGAC como usuario técnico.
2. Paralelamente, se continua con el proceso de selección y contratación del personal técnico y la fábrica de software encargada de apoyar la etapa de desarrollo del Sistema Nacional de Información de Catastro Multipropósito - SINIC</t>
  </si>
  <si>
    <t>Implementación del Nuevo SNC (Sistema Nacional Catastral)</t>
  </si>
  <si>
    <t>Sistema Nacional Catastral - SNC</t>
  </si>
  <si>
    <t>Porcentaje de implementación del Sistema Nacional Catastral - SNC</t>
  </si>
  <si>
    <t>(Fases ejecutadas/Fases programadas)*100</t>
  </si>
  <si>
    <t>SIGOB</t>
  </si>
  <si>
    <t>Unificación de Sistemas de Información de Gestión Catastral</t>
  </si>
  <si>
    <t>Migración de información de COBOL a SNC</t>
  </si>
  <si>
    <t>Porcentaje de Direcciones Territoriales migradas a SNC</t>
  </si>
  <si>
    <t>(Direcciones territoriales con migración de información a SNC / Direcciones territoriales programadas para migración de información a SNC) * 100</t>
  </si>
  <si>
    <t>Mejoramiento del servicio de datos abiertos</t>
  </si>
  <si>
    <t>Servicio al ciudadano</t>
  </si>
  <si>
    <t>Oficina de Informática y Telecomunicaciones
Subdirección de Catastro
CIAF
Subdirección de Agrología
Subdirección de Cartografía y Geografía</t>
  </si>
  <si>
    <t>Ampliar los niveles de información publicados y de uso</t>
  </si>
  <si>
    <t>Porcentaje de Niveles de información publicados</t>
  </si>
  <si>
    <t>(Niveles de Información publicados / Niveles de Información programados para publicación) * 100</t>
  </si>
  <si>
    <t>Modernizar la infraestructura de conectividad del IGAC</t>
  </si>
  <si>
    <t>Oficina de Informática y Telecomunicaciones</t>
  </si>
  <si>
    <t>Plataforma de redes modernizada</t>
  </si>
  <si>
    <t>Plataforma de redes modernizada y en operación</t>
  </si>
  <si>
    <t xml:space="preserve">(Actividades ejecutadas / Actividades programadas)*100
</t>
  </si>
  <si>
    <t>Garantizar una atención eficiente y oportuna a los ciudadanos y partes interesadas</t>
  </si>
  <si>
    <t>Mejoramiento en la prestación del servicio a la ciudadanía</t>
  </si>
  <si>
    <t>Secretaría General 
Servicio al ciudadano</t>
  </si>
  <si>
    <t>PQRDS atendidas con oportunidad</t>
  </si>
  <si>
    <t>Porcentaje de PQRDS atendidas con oportunidad</t>
  </si>
  <si>
    <t>Número total de PQRDS contestadas en los tiempos de Ley /  Número total de PQRDS recibidas</t>
  </si>
  <si>
    <t>Encuestas de satisfacción del usuario</t>
  </si>
  <si>
    <t>Línea base de satisfacción al usuario construida</t>
  </si>
  <si>
    <t>Línea base de satisfacción de usuarios construida</t>
  </si>
  <si>
    <t>Garantizar la rendición de cuentas permanente para la ciudadanía</t>
  </si>
  <si>
    <t>Rendiciones de cuentas realizadas</t>
  </si>
  <si>
    <t>Ejercicios de rendición de cuentas de la entidad realizados</t>
  </si>
  <si>
    <t>Sumatoria de ejercicios de rendición de cuentas realizados</t>
  </si>
  <si>
    <t>Trabajar de manera colaborativa y participativa con nuestras partes interesadas para la generación de valor público</t>
  </si>
  <si>
    <t>Fortalecimiento de estrategias de comunicación institucional</t>
  </si>
  <si>
    <t>Gestión de comunicaciones y mercadeo de la información</t>
  </si>
  <si>
    <t>Oficina de Difusión y mercadeo</t>
  </si>
  <si>
    <t>Plan Estratégico de comunicaciones formulado e implementado</t>
  </si>
  <si>
    <t>Porcentaje de avance del plan estratégico de comunicaciones</t>
  </si>
  <si>
    <t>(Número de actividades del plan estratégico de comunicaciones realizadas / Número total programadas) *100</t>
  </si>
  <si>
    <t>Fortalecimiento de las alianzas estratégicas de cooperación técnica y científica</t>
  </si>
  <si>
    <t>Asistencia técnica a entidades en la gestión de los recursos geográficos</t>
  </si>
  <si>
    <t>Sumatoria de entidades asistidas en la gestión de recursos geográficos</t>
  </si>
  <si>
    <t>Garantizar la autosostenibilidad del Instituto por medio de estrategias de mercadeo y comercialización, orientadas a fortalecer la venta de productos y servicios de la entidad.</t>
  </si>
  <si>
    <t>Implementación del plan de mercadeo para la promoción de los productos y servicios de la entidad</t>
  </si>
  <si>
    <t>Cumplimiento meta de ingresos del instituto</t>
  </si>
  <si>
    <t>Porcentaje de cumplimiento de la meta de ingresos del Instituto</t>
  </si>
  <si>
    <t xml:space="preserve">(Ingresos propios por ventas de contados, contratos y convenios, recaudados/ Total de ingresos de la meta definida) * 100  </t>
  </si>
  <si>
    <t>Durante el primer semestre de 2021 se generaron ingresos propios en la entidad por un monto de $9.499.237.479. M/cte. (Fuente SIIF)</t>
  </si>
  <si>
    <t>Cumplimiento meta de Avalúos comerciales relacionados con los ingresos del instituto</t>
  </si>
  <si>
    <t>Porcentaje de cumplimiento de la meta de ingresos del Instituto por avalúos comerciales</t>
  </si>
  <si>
    <t xml:space="preserve">(Ingresos por avalúos comerciales recaudados/ Total de ingresos de la meta de avalúos comerciales definida) * 100  </t>
  </si>
  <si>
    <t xml:space="preserve">Durante el primer semestre de 2021 se generaron ingresos porpios  en la linea de avalúos comerciales por un monto de $712.829.230. M/cte. (Fuente SIIF). </t>
  </si>
  <si>
    <t>SISCONPES</t>
  </si>
  <si>
    <t>CRÉDITO BANCA MULTILATERAL</t>
  </si>
  <si>
    <t>Sostenimiento de las políticas del Modelo Integrado de Planeación  (MIPG)</t>
  </si>
  <si>
    <t xml:space="preserve">Formación, Actualización y conservación catastral realizada </t>
  </si>
  <si>
    <t>Incluir meta para la suma total del 35,1% de la meta 2021 para el porcentaje total del área actualizada</t>
  </si>
  <si>
    <t>Porcentaje de cumplimiento de los indicadores del Plan Marco de Implementación del Acuerdo de Paz - PMI</t>
  </si>
  <si>
    <r>
      <rPr>
        <sz val="11"/>
        <color theme="1"/>
        <rFont val="Calibri"/>
        <family val="2"/>
        <scheme val="minor"/>
      </rPr>
      <t xml:space="preserve">Solicitudes atendidas con oportunidad
</t>
    </r>
  </si>
  <si>
    <t>Porcentaje de solicitudes atendidas con oportunidad</t>
  </si>
  <si>
    <r>
      <t xml:space="preserve"> 
</t>
    </r>
    <r>
      <rPr>
        <sz val="11"/>
        <color theme="1"/>
        <rFont val="Calibri"/>
        <family val="2"/>
        <scheme val="minor"/>
      </rPr>
      <t>Hectaréas con estudios de suelos realizados, como insumo para el ordenamiento del territorio.</t>
    </r>
  </si>
  <si>
    <r>
      <t xml:space="preserve">Áreas homogéneas </t>
    </r>
    <r>
      <rPr>
        <sz val="11"/>
        <color theme="1"/>
        <rFont val="Calibri"/>
        <family val="2"/>
        <scheme val="minor"/>
      </rPr>
      <t xml:space="preserve">de tierra -AHT elaboradas y actualizadas </t>
    </r>
  </si>
  <si>
    <r>
      <t xml:space="preserve">Hectáreas </t>
    </r>
    <r>
      <rPr>
        <sz val="11"/>
        <color theme="1"/>
        <rFont val="Calibri"/>
        <family val="2"/>
        <scheme val="minor"/>
      </rPr>
      <t xml:space="preserve">de AHT elaboradas y actualizadas </t>
    </r>
  </si>
  <si>
    <t>Fortalecer al IGAC como máxima autoridad reguladora en los temas de su competencia</t>
  </si>
  <si>
    <r>
      <rPr>
        <sz val="11"/>
        <color theme="1"/>
        <rFont val="Calibri"/>
        <family val="2"/>
        <scheme val="minor"/>
      </rPr>
      <t xml:space="preserve">Agenda regulatoria definida 
</t>
    </r>
  </si>
  <si>
    <r>
      <t xml:space="preserve">
</t>
    </r>
    <r>
      <rPr>
        <sz val="11"/>
        <color theme="1"/>
        <rFont val="Calibri"/>
        <family val="2"/>
        <scheme val="minor"/>
      </rPr>
      <t xml:space="preserve">Eventos realizados para la difusión y transferencia de conocimiento especializado asociado al uso y explotación de datos y tecnologías geoespaciales
</t>
    </r>
  </si>
  <si>
    <r>
      <rPr>
        <sz val="11"/>
        <color theme="1"/>
        <rFont val="Calibri"/>
        <family val="2"/>
        <scheme val="minor"/>
      </rPr>
      <t>Sumatoria de proyectos de innovación e investigación aplicada para la optimización de procesos Institucionales desarrollados.</t>
    </r>
  </si>
  <si>
    <r>
      <t xml:space="preserve">Porcentaje de avance en </t>
    </r>
    <r>
      <rPr>
        <sz val="11"/>
        <color theme="1"/>
        <rFont val="Calibri"/>
        <family val="2"/>
        <scheme val="minor"/>
      </rPr>
      <t xml:space="preserve">la implementación de plan de reconocimiento de la entidad como autoridad técnico - científica </t>
    </r>
  </si>
  <si>
    <r>
      <t xml:space="preserve">Plataforma tecnológica de la ICDE
</t>
    </r>
    <r>
      <rPr>
        <sz val="11"/>
        <color theme="1"/>
        <rFont val="Calibri"/>
        <family val="2"/>
        <scheme val="minor"/>
      </rPr>
      <t>rediseñada y operando bajo la estrategia de interoperabilidad con los demás sistemas nacionales de información para la administración del territorio.</t>
    </r>
  </si>
  <si>
    <t>Porcentaje de avance en el rediseño y puesta en operación de la plataforma tecnológica de la ICDE  bajo la estrategia de interoperabilidad con los demás sistemas nacionales de información para la administración del territorio.</t>
  </si>
  <si>
    <t xml:space="preserve">
Servicios tecnológicos para la optimización de la operación catastral diseñados y puestos en operación
</t>
  </si>
  <si>
    <t>Conjuntos de datos dispuestos  como apoyo al catastro multipropósito y a la administración del territorio</t>
  </si>
  <si>
    <r>
      <t xml:space="preserve">Marco de referencia geoespacial  </t>
    </r>
    <r>
      <rPr>
        <sz val="11"/>
        <color theme="1"/>
        <rFont val="Calibri"/>
        <family val="2"/>
        <scheme val="minor"/>
      </rPr>
      <t>- MRG</t>
    </r>
    <r>
      <rPr>
        <sz val="11"/>
        <color rgb="FFFF0000"/>
        <rFont val="Calibri"/>
        <family val="2"/>
        <scheme val="minor"/>
      </rPr>
      <t xml:space="preserve"> </t>
    </r>
    <r>
      <rPr>
        <sz val="11"/>
        <rFont val="Calibri"/>
        <family val="2"/>
        <scheme val="minor"/>
      </rPr>
      <t>actualizado para Colombia</t>
    </r>
  </si>
  <si>
    <r>
      <t xml:space="preserve">
</t>
    </r>
    <r>
      <rPr>
        <sz val="11"/>
        <color theme="1"/>
        <rFont val="Calibri"/>
        <family val="2"/>
        <scheme val="minor"/>
      </rPr>
      <t xml:space="preserve">Porcentaje de actualización del MRG
</t>
    </r>
  </si>
  <si>
    <t xml:space="preserve">Migración de información de COBOL a SNC
</t>
  </si>
  <si>
    <t>Niveles de información publicados y de uso ampliados</t>
  </si>
  <si>
    <r>
      <rPr>
        <sz val="11"/>
        <color theme="1"/>
        <rFont val="Calibri"/>
        <family val="2"/>
        <scheme val="minor"/>
      </rPr>
      <t>Porcentaje de niveles de información publicados</t>
    </r>
  </si>
  <si>
    <t xml:space="preserve">100%
</t>
  </si>
  <si>
    <t xml:space="preserve">Plan Estratégico de comunicaciones formulado e implementado
</t>
  </si>
  <si>
    <t xml:space="preserve">Asistencia técnica a entidades en la gestión de los recursos geográficos
</t>
  </si>
  <si>
    <t>Garantizar y fortalecer la autosostenibilidad del Instituto  por medio de la venta de los productos y servicios de la entidad</t>
  </si>
  <si>
    <t>Reestructuración del IGAC</t>
  </si>
  <si>
    <t>Fortalecimiento del ecosistema digital para la gestión misional de  la Entidad</t>
  </si>
  <si>
    <t>Modernización del Laboratorio Nacional de Suelos</t>
  </si>
  <si>
    <t>Implementación del sistema de gestión documental</t>
  </si>
  <si>
    <t>Implementación de las políticas de gestión y desempeño institucional (MIPG)</t>
  </si>
  <si>
    <t>Expedición de la regulación sobre catastro multipropósito y la  gestión catastral</t>
  </si>
  <si>
    <t>Implementación de estrategias de comunicación y mercadeo de</t>
  </si>
  <si>
    <t>la nueva política catastral y su habilitación</t>
  </si>
  <si>
    <t>Habilitación de gestores catastrales</t>
  </si>
  <si>
    <t>Ampliación de la oferta de formación y capacitación regional  para la certificación de competencias en materia catastral con  enfoque multipropósito.</t>
  </si>
  <si>
    <t>Prestación directa o contratación de operadores  catastrales para la prestación por excepción</t>
  </si>
  <si>
    <t>Promoción a otros gestores catastrales del IGAC como  operador catastral</t>
  </si>
  <si>
    <t>Gestión y acceso a fuentes de financiación para la  gestión catastral, acorde con los procedimientos, con  enfoque multipropósito</t>
  </si>
  <si>
    <t>Ampliación de la cobertura en la identificación de los suelos,  geomorfología y capacidad agrológica a escalas más detalladas, sus  usos y aplicaciones</t>
  </si>
  <si>
    <t>Actualización de áreas homogéneas de tierras</t>
  </si>
  <si>
    <t>Fortalecimiento de la estandarización, producción y validación de la  cartografía básica oficial del país</t>
  </si>
  <si>
    <t>Fortalecimiento de la Red Geodésica Nacional para mejorar las  precisiones de escalas y coordenadas de la cartografía oficial</t>
  </si>
  <si>
    <t>Generación de estudios territoriales en zonas focalizadas</t>
  </si>
  <si>
    <t>Fortalecimiento de la función de regulación</t>
  </si>
  <si>
    <t>Fortalecimiento de líneas de investigación en procesos misionales</t>
  </si>
  <si>
    <t>Consolidación de la Infraestructura Colombiana de Datos Espaciales (ICDE)</t>
  </si>
  <si>
    <t>Fortalecimiento del Portal Geográfico Nacional</t>
  </si>
  <si>
    <t>Identificación e incorporación de avances tecnológicos e innovación en procesos misionales</t>
  </si>
  <si>
    <t>Ampliación de oferta de formación académica en temas agrológicos, cartográficos, geodésicos, geográficos y tecnologías geoespaciales</t>
  </si>
  <si>
    <t>Fortalecimiento de mecanismos y escenariosde difusión de la información académica, técnica y científica de la gestión misional.</t>
  </si>
  <si>
    <t>Se realizó la configuración y pruebas del servicio web de geocodificación de dirección, el cual hace parte de las metas establecidas en la planeación de la ICDE. Se finalizó la configuración del servicio de geocodificación de direcciones y su puesta en producción para la entidad a nivel interno.</t>
  </si>
  <si>
    <t xml:space="preserve">Se realizó el modelo de objetos territoriales de áreas protegidas y se está realizando el proceso de validación temática por técnicos del Min Ambiente. Se adelanta la generación de lineamientos para el inventario nacional de objetos territoriales y se elaboró el primer borrador de metodología para la generación de modelos extendidos del LADM. Se socializó con DNP y DANE la propuesta de lineamientos del inventario oficial de objetos territoriales.
Se realizó la socialización de la priorización de datos fundamentales con MinAmbiente y MinMinas. Se avanza en el diseño de la arquitectura de la plataforma tecnológica para la disposición de datos fundamentales. Se realizó la publicación de datos fundamentales en la página de la ICDE (https://www.icde.org.co/es/DatosFundamentales).
</t>
  </si>
  <si>
    <t xml:space="preserve">Se dispuso en el portal de la ICDE los lineamientos del Marco de Referencia Geoespacial para siete rutas estratégicas en el marco de IGIF y el Marco de referencia de MinTIC; el cual puede  ser consultado en el siguiente enlace:  (https://www.icde.org.co/Marco_de_Referencia_Geoespacial).
Se socializó el Marco de Referencia Geoespacial en la Plenaria de la ICDE, con la asistencia de las entidades adscritas. Se inició trabajo con Min Minas para la gestión del inventario da datos del sector. Se socializó y validó con el DANE el borrador de lineamientos para la construcción del inventario oficial de objetos territoriales. Se socializó el nuevo Marco de Referencia Geoespacial en MinAmbiente y Ministerio de Minas y Energía con acompañamiento de DNP. 
</t>
  </si>
  <si>
    <t>Se avanzó en la asistencia técnica RENARE a través del convenio específico de Asociación 019 de 2020 - Patrimonio Natural/IDEAM/IGAC; se realizó la entrega de los productos N° 1,2, 3, 4, y 5 según especificaciones del convenio.</t>
  </si>
  <si>
    <t>En cuanto a la implementación del MIPG, el IGAC logró en su medición del Índice de Desempeño Institucional (IDI) obtener una puntuación de 84.1, sobre una media del sector estadística, de 80,2. Se destaca el avance significativo en las dimensiones operativas de Direccionamiento Estratégico, Gestión del Conocimiento y Control Interno. 
Esta puntuación es producto del trabajo articulado entre las áreas, así como la elaboración y priorización de planes de acción con responsables definidos por política al interior de la entidad y un acompañamiento constante del Comité Institucional de Gestión y Desempeño.</t>
  </si>
  <si>
    <t>La Entidad publica en su página de Transparencia y Acceso a la Información pública, en el numeral 2.3. Proyectos para comentarios, los proyectos de regulación en materia de su competencia. Estos proyectos pueden ser consultados en el enlace: : https://www.igac.gov.co/es/transparencia-y-acceso-a-la-informacion-publica/proyectos-para-comentar . En dicho enlace se evidencia que durante el primer semestre de 2021 se proyectó la publicación de tres actos administrativos de regulación en temas misionales,  para efectos de llevar a cabo la participación y comentarios de la ciudadanía, dando cumplimiento a la meta propuesta.</t>
  </si>
  <si>
    <t>Durante el primer semestre de la vigencial 2021, se registraron 20.710 PQRDS y se contestaron a tiempo 9.374. El porcentaje de PQRDS atendidas con oportunidad es 45,26%.
*La base de datos se descargó el 6 de julio. Es importante destacar que el Instituto cuenta con un Sistema de Gestión Documental – SIGAC y se evidencia que por los cambios en la etapa de Centro de Distribución de Correspondencia - CDC y en la clasificación de tipología, se pueden generar ajustes entre los informes trimestrales; sin embargo, el Grupo Interno de Trabajo Servicio al Ciudadano conserva los reportes iniciales tomados para generarlos. Hay una diferencia de 416 radicados que se radicaron como PQRSD y pasaron a ser trámites respecto al informe del I trimestre.</t>
  </si>
  <si>
    <t>El porcentaje de satisfacción se compone de los resultados de la aplicación del segundo trimestre de las encuestas de satisfacción en los siguientes canales de atención:
-Canal presencial: Porcentaje de satisfacción: 98,04%, con un tamaño de la muestra: 179 encuestas. De acuerdo a los resultados obtenidos en el canal presencial se observa que el nivel de satisfacción de los ciudadanos, grupos de valor y/o interés es muy alto, por lo cual se deben mantener las estrategias implementadas para tan alta satisfacción.
-Canal telefónico: Porcentaje de satisfacción: 86%, con un tamaño de la muestra: 21 encuestas. De acuerdo a los resultados obtenidos en el canal telefónico se observa que el nivel de satisfacción de los ciudadanos, grupos de valor y/o interés es bueno, sin embargo, la muestra fue muy pequeña. Así mismo, es importante destacar que en los otros dos canales (presencias y virtual) muchos de los aspectos a mejorar era el fortalecimiento del canal telefónico.
-Página Web: Porcentaje de satisfacción: 20,8%, con tamaño de la muestra: 100 encuestas. De acuerdo a los resultados obtenidos en el canal virtual se observa que el nivel de satisfacción de los ciudadanos, grupos de valor y/o interés es muy bajo, por lo cual se deben tomar medidas para generar mayor satisfacción a los usuarios del portal web.
Es importante mencionar que al final de la actual vigencia se tendrá como resultado la linea base de satisfacción como referencia para las próximas vigencias.</t>
  </si>
  <si>
    <t>De acuerdo con el cronograma propuesto de rendición de cuentas, el cual seencuentra pendiente de aprobación por el Equipo Líder de Participación y Rendición de Cuentas; durante el primer semestre de la actual vigencia, se realizaron 17 ejercicios de rendición de cuentas a la ciudadanía. Las actividades de la estrategia de rendición de cuentas se registran en el componente número 4 del Plan Anticorrupción y de Atención al Ciudadano.</t>
  </si>
  <si>
    <t>Durante el primer semestre del año se recibió la visita de acreditación por parte del IDEAM,  a partir de la cual se llevó a cabo la recopilación y organización de la información requerida por esta misma entidad. Dicha información fue remitida al IDEAM para su respectiva revisión y aprobación. Adicionalmente, se realizó la clasificación y separación de los reactivos vencidos que se encuentran en las instalaciones del Laboratorio con el fin de realizar la disposición final de los mismos. Para lo anterior, se contó con la empresa gestora de residuos.</t>
  </si>
  <si>
    <t xml:space="preserve">Durante el premer semestre de la vigencia 2021 se han correlacionado o actualizado las Áreas Homogéneas de Tierra de 29 municipios, descritos a continuación: Córdoba, El Guamo, María la Baja, San Juan Nepomuceno y  San Estanislao en el departamento de Bolívar; Coravachía, Iza, Cuítiva, Monguí, Socha, Tasco, Cerinza, Gámeza, Boavita, Beteitiva, Sativasur, Busbanzá, Corrales, Floresta  y Socotá en el departamento de Boyacá; Albanía, en el departamento del Caquetá; Valencia, en el departamento de Córdoba; Subachoque en el departamento de Cundinamarca; San Juan del Cesar, en el departamento de La Guajira; Ciénega departamento del  Magdalena; Villavicencio departamento del Meta; Tumaco  departamento de Nariño ; Puerto Asís departamento del Putumayo y  Rioblanco en el departamento del Tolima </t>
  </si>
  <si>
    <t>Durante el primer semestre de la actual vigencia, se adelantaron las siguientes actividades:
El IGAC, con otras entidades del gobierno nacional brindó asesoría a 75 municipios de las regiones PDET en la formulación de los proyectos tipo, con cargo al presupuesto de regalías, a fin de lograr la financiación de la gestión catastral de estos municipios.Como evidencias se adjuntan los documentos de las mesas realizadas. 
Adicionalmente, se adoptó la Resolución 333 del 8 de junio de 2021, en cumplimiento de lo establecido en la Resolución 111 del 2021 de la Agencia de Renovación del Territorio, en donde se definen las actividades asociadas a la implementación de los proyectos de catastro multipropósito que se articulan con las iniciativas consignadas en los Planes de Acción para la Transformación Regional – PATR, de los municipios PDET; como una herramienta que facilita la verificación de requisitos en la expedición de certificaciones de concordancia por parte de la ART
El avance cuantitativo de este indicador se reportará en enero de 2022 cuando entre en vigencia la información del área intervenida durante la vigencia 2021.</t>
  </si>
  <si>
    <t xml:space="preserve">Durante el primer semestre de la vigencia 2021 se realizaron un total de 186.451 trámites, que corresponden al 41,6% de la meta anual. </t>
  </si>
  <si>
    <t>Con relación a los avalúos IVP se llevó a cabo el alistamiento de la información requerida para el trabajo de campo. De acuerdo con lo estipulado en el Plan de Acción Anual, el cumplimiento de esta meta fue definido para el último trimestre del año.</t>
  </si>
  <si>
    <t>Durante el primer semestre de la actual vigencia, se adelantaron las siguientes actividades relacionadas con los procesos de actualización catastral en los municipios que se relacionan a continuación:
Municipio de Popayán: 
• Elaboración y aprobación del plan de trabajo por parte de la Alcaldía municipal.
• Socialización del proceso de actualización catastral con autoridades municipales
• Inicio de trabajo de campo
• Identificación predial de 33.126 predios
Municipio de Villavicencio: 
• Socialización con las autoridades municipales de la fase II del proceso de actualización
• Inicio del trabajo de campo
• Identificación predial de 52.255 predios
Municipio de Arauquita (Arauca)
• Suscripción de contrato para actualización catastral
• Aprobación de Plan de Trabajo con Alcaldía Municipal
• Expedición de Resolución para inicio del proceso de actualización catastral
• Identificación predial de 240 predios. Suspendido temporalmente por orden público.
Ocho (8) Municipios de Boyacá (Socha, Socotá, Sativasur, Tasco, Betéitiva, Busbanzá, Corrales y Floresta)
• Suscripción de acta de inicio con el operador Telezpacio, encargado de adelantar el proceso de actualización catastral en los 8 municipios.
• Socialización del proceso de actualización catastral nivel 2 con alcaldes y líderes comunitarios de los 8 municipios 
• En conjunto con Telezpacio se trabajó en la identificación de la dinámica inmobiliaria del territorio y la definición de las unidades de intervención.
• Inicio operación en campo: 3.529 predios reconocidos.
• Habilitación de atención de PQRS a través de canales presencial y virtual                         
Municipio de Rioblanco - Tolima
• Se dio inicio a la planeación del proceso de actualización catastral en estos municipios. 
• Se llevó a cabo el análisis de la dinámica inmobiliaria e identificación del perímetro urbano oficial para definir la zona de intervención del IGAC, en conjunto con la ANT.
• Se realizó el diagnóstico de la información catastral. Se está a la espera de la definición del perímetro urbano oficial para definir la zona de intervención de IGAC, en conjunto con la ANT.
Dos (2) Municipios de Bolívar (El Guamo y Córdoba)
• Se dio inicio a la planeación del proceso de actualización catastral en estos municipios. 
• Se llevó a cabo el análisis de la dinámica inmobiliaria e identificación del perímetro urbano oficial para definir la zona de intervención del IGAC, en conjunto con la ANT.
• Se realizó el diagnóstico de la información catastral. Se está a la espera de la definición del perímetro urbano oficial para definir la zona de intervención de IGAC, en conjunto con la ANT.
En lo referente a conservación se han intervenido 161.598 predios correspondientes a 737.861 hectáreas. El avance cuantitativo de este indicador se reportará en enero de 2022 cuando entre en vigencia la información del área intervenida correspondiente a la vigencia 2021. El indicador no presentará avance cuantitativo mensualmente, por ser un indicador que se mide anualmente con base en el reporte en el Sistema Nacional Catastral (IGAC y Gestores Catastrales: actualización y conservación catastral)</t>
  </si>
  <si>
    <t>Durante el primer semestre de la actual vigencia, de acuerdo con lo reportado por los gestores catastrales habilitados, en lo referente a conservación, se han intervenido 542.800 predios correspondientes a 4.505.631 hectáreas. El avance cuantitativo de este indicador se reportará en enero de 2022 cuando entre en vigencia información del área intervenida durante la vigencia 2021. El indicador no presentará avance cuantitativo mensualmente por ser un indicador que se mide anualmente con base en el reporte en el Sistema Nacional Catastral (IGAC y Gestores Catastrales: actualización y conservación catastral)</t>
  </si>
  <si>
    <t>En el primer semestre de la vigencia 2021 se habilitaron 6 gestores catastrales: Zipaquirá, Envigado (Antioquia), Armenia, Jamundí, Sabaneta (Antioquia) y Neiva (huila). El avance acumulado del cuatrienio para este indicador es de 25 gestores catastrales, los cuáles se componen de 240 municipios para un total de 9.412.049,14 hectáreas del territorio nacional. Dado lo anterior, se obtuvo un avance del 125% con respecto a la meta total del Plan Nacional de Desarrollo 2018-2022, definida en 20 gestores catastrales habilitados.. 
                                                                                                                                                                                                                                             Como evidencia se adjunta el listado del total de gestores catastrales habilitados durante el periodo 2019-2021.</t>
  </si>
  <si>
    <t>Con la implementación de las herramientas de automatización para la validación de productos cartográficos básicos, principalmente en Modelos Digitales de Terreno y Ortoimágenes, se ha logrado un 153,98% de efectividad en la validación de productos cartográficos.</t>
  </si>
  <si>
    <t>Al mes de junio, se ha fortalecido la Red Geodésica Nacional con seis (6) nuevas estaciones materializadas en los municipios de  Arauquita, (Arauca) (2) y en Santa Rosalía (Vichada) (1), Suan (Atlántico), Aracataca (Magdalena) y Sardinata (Norte de Santander), pasando asi de tener 59 estaciones en el  2020 a 65 estaciones en el 2021, en el primer semestre. 
Adicionalmente, se iniciaron gestiones con la Universidad Distrital, el SENA y EMCALI, con el fin de adelantar la iniciativa de integrar sus estaciones GNSS-CORS y vértices pasivos a la fecha materializados, a la Red Geodésica Nacional. Se logró la integración tecnológica de las 105 estaciones administradas por el Servicio Geológico Colombiano en la plataforma "Colombia en Mapas", facilitando el acceso a los datos de coordenadas a través de un único canal.</t>
  </si>
  <si>
    <t xml:space="preserve">Se elaboró el documento de Diagnóstico del Sistema Nacional Catastral - SNC, en su primera versión. Este documento tiene como objetivo establecer una hoja de ruta, a partir de la evaluación del estado actual del SNC a nivel funcional y técnico, en la cual se puedan evidenciar los puntos de mejora relacionados con la optimización del sistema. Adicionalmente, se desarrolló  el documento de conceptualización del Sistema de Información de Catastro Multipropósito - SINIC, el cual fue presentado tanto al  Banco Mundial como al BID. 
Se inició con la etapa  de  definición de las especificaciones  para la implementación del Nuevo Sistema Nacional Catastral SNC,  actividad que se ha venido trabajando a través de diferentes mesas realizadas entre la Subdirección  de Catastro como usuario funcional y la Oficina de Informática y Telecomunicaicones como usuario técnico.
Paralelamente, se  continua con el proceso de selección y contratación de la fábrica de software encargada de apoyar la etapa de desarrollo del Nuevo SNC 
</t>
  </si>
  <si>
    <t xml:space="preserve">Se llevó a cabo la migración del sistema COBOL al Sistema Nacional Catastral - SNC de los siguientes municipios:
* Territorial Meta: Migración de los municipios de Cumaribo (Vichada) y Villavicencio (Meta).
▫Territorial Casanare: Migración de 19 municipios de Casanare y 7 municipios de Arauca.
▫Territorial Cundinamarca:  Migración del municipio de Gachancipá
Durante la vigencia 2021 se realizó la migración del departamento de Amazonas (11 	municipios) y Popayán; así mismo, se encuentran en proceso de migración las territoriales de Bolívar, Tolima y Cundinamarca.
</t>
  </si>
  <si>
    <t>Teniendo en cuenta que el IGAC no cuenta actualmente con un Plan para dar cubrimiento a todos los datos susceptibles de ser publicados como datos abiertos, desde su generación o modificación por parte de los líderes de procesos o jefes de áreas, hasta su publicación en el portal datos.gov.co, para el aprovechamiento de las partes interesadas, garantizando la transparencia y eficacia en el uso y publicación de sus datos; desde el mes de mayo de 2021, se vienen adelantando diferentes mesas de trabajo con el propósito de construir un Plan de Apertura de Datos Abiertos acorde a los lineamientos del Ministerio de Tecnologías de la Información y las Comunicaciones, (MINTIC), en aras de mejorar la  atención a las necesidades de información del ciudadano, el fortalecimiento de la relación Estado/Ciudadano, la transparencia y el acceso a la información pública, en el marco de la Ley 1712 de 2014.</t>
  </si>
  <si>
    <t>La ejecución de la adecuación  de los componentes eléctricos, sistemas auxiliares y aires acondicionados requeridos para el correcto funcionamiento del Centro del Datos del IGAC, al igual que la renovación de la UPS de la sede central, se encuentra finalizada.</t>
  </si>
  <si>
    <t>De conformidad con el artículo 2.1.2.1.20 del Decreto 1081 de 2015, se establecen como entidades obligadas de publicar las agendas regulatorias, los Ministerios y Departamentos Administrativos cabeza del sector. En este sentido, el DANE publica la agenda regulatoria del sector en el enlace https://www.dane.gov.co/index.php/acerca-del-dane/informacion-institucional/normatividad sección Agenda Regulatoria. No obstante, como buena práctica, el IGAC publicó en su página web, en la sección de Transparencia y Acceso a la Información Pública, en el numeral 2.3. Proyectos para Comentarios, los proyectos de regulación en materia de su competencia. Estos proyectos pueden ser consultados en el enlace: https://www.igac.gov.co/es/transparencia-y-acceso-a-la-informacion-publica/proyectos-para-comentar .                   
Con lo anterior, el Instituto da cumplimiento a la definición de la agenda regulatoria.</t>
  </si>
  <si>
    <t>El DANE, cabeza del sector estadísticas, radicó ante el DAFP el estudio técnico para la modernización del IGAC, el día 10 de febrero de 2021. Una vez se aprobó el estudio técnico se realizó la publicación del decreto de estructura para comentarios por parte de la ciudadanía. Posteriormente, se procedió con las firmas del DAFP , DANE y el Ministerio de Hacienda quedando pendiente la firma del Presidente de la Republica</t>
  </si>
  <si>
    <t>En el marco de la optimización del modelo de operación del IGAC, se ha avanzado en la arquitectura de 7 procesos a través de la identificación de las variables y el modelado de los diagramas "As Is" y  "To Be". Los procesos que hicieron parte de este ejercicio de arquitectura son: Control disciplinario, gestión del talento humano, gestión geodésica, regulación, seguimiento y evaluación y servicio al ciudadano y participación, gestión contractual.
Por otro lado, se construyeron los documentos de arquitectura de los procesos de talento humano, regulación y habilitación, servicio al ciudadano y participación y gestión jurídica para ser validados por parte de los líderes de los procesos y continuar con la etapa de modelación en BPMN 2.0.</t>
  </si>
  <si>
    <t>Con relación a los temas de química, física y Mineralogía las entregas de resultados fueron oportunas al cliente llegando a 97.62%, 94.12% y 100% respectivamente. Sin embargo, en lo relacionado con el tema de Biología no se logró estar por encima del 90% en este indicador, obteniendo un porcentaje de solicitudes atendidas con oportunidad de respuesta del 83.33%</t>
  </si>
  <si>
    <t>Durante el primer semestre de la vigencia 2021 se obtuvieron los siguientes resultados en el marco de los proyectos descritos a continuación:   
1. Estudio multitemporal de las coberturas y uso de la tierra y levantamiento de suelos a escala 1:10.000 en las áreas de páramo de la jurisdicción CAR. Durante el primer semestre del año la Subdirección de Agrología programó y realizó el trabajo de campo para la intensificación del muestreo de suelos en las zonas de cambio de uso en el complejo de paramos Iguaque - Merchán.  Esto como parte de la validación del protocolo de cambio de uso. Así mismo, se inició el trabajo de campo de reconocimiento de suelos y levantamiento de perfiles en el páramo de Sumapaz – Cruz Verde.                                                                                                                           2. Información agrológica básica como insumo para el ordenamiento integral del territorio - Departamentos de Cesar y Magdalena:          Se unificaron las unidades cartográficas de suelos de los paisajes de Montaña, Piedemonte, Lomerío, Valle y Planicie y se consolidó la leyenda de suelos de correlación en un solo archivo con 135 UCS y 487 perfiles. Adicionalmente, se avanzó en el proceso de extrapolación de UCS en el 80% del área de estudio. La información agrológica básica del municipio de Nueva Granada presenta un avance del 90% en el componente de suelos y capacidad de uso y un 70% en la memoria técnica.</t>
  </si>
  <si>
    <t>Durante el primer semestre del año 2021, el Laboratorio Nacional de Suelos ha realizado un total de 46,730 análisis de suelos distribuidos de la siguiente manera: 39.231 análisis químicos de suelos, 3.690 análisis físicos de suelos,  954 análisis de mineralogía del suelos y 2.855 análisis biológicos de suelos.</t>
  </si>
  <si>
    <r>
      <t>Se desarrolló el evento técnico - científico internacional denominado</t>
    </r>
    <r>
      <rPr>
        <i/>
        <sz val="11"/>
        <color theme="1"/>
        <rFont val="Calibri"/>
        <family val="2"/>
        <scheme val="minor"/>
      </rPr>
      <t xml:space="preserve"> Primer Webinar: Uso de la Tecnología Satelital en la Investigación para la Gestión del Riesgo de Desastres</t>
    </r>
    <r>
      <rPr>
        <sz val="11"/>
        <color theme="1"/>
        <rFont val="Calibri"/>
        <family val="2"/>
        <scheme val="minor"/>
      </rPr>
      <t>, organizado por la Comisión Nacional de Investigación y Desarrollo Aeroespacial de Perú y que contó con la participación del IGAC en el marco de los compromisos de la Comixta Perú - Colombia. Adicionalmente, se efectuó la conferencia relacionada con el Sistema de Referencia Geodésico Nacional. Finalmente, se dispuso en la Plataforma Telecentro Regional el material elaborado para el curso autónomo Fundamentos LADM y el curso autónomo de Fundamentos de Infraestructura de Datos Espaciales - IDE.</t>
    </r>
  </si>
  <si>
    <t xml:space="preserve">Durante el primer semestre de la vigencia 2021 se obtuvieron los siguientes avances en el marco de los proyectos descritos a continuación: 
1. Proyecto Espectroradiometría: Se realizó comisión a campo con el fin de capturar firmas espectrales en zonas de Manglar. En temas documentales del mismo proyecto se está avanzando en la organización de referencias bibliográficas y documentación de estado del arte. Se desarrolló documento de avance del proyecto Expedición Pacífico.
2. Proyecto de Agrología: Se llevó a cabo el control de calidad de la información primaria generada en los levantamientos de suelos. Así mismo, se realizó la primera parte del desarrollo planteado para la optimización del proceso de control de calidad de perfiles de suelos que corresponde al módulo de preparación de datos y del respectivo avance del manual de uso.
</t>
  </si>
  <si>
    <t xml:space="preserve">Durante el primer semestre de la vigencia 2021 se obtuvieron los siguientes avances en el marco de las actividades descritas a continuación:  
1. Reconocimiento de grupos: Se avanzó en la actualización de los CvLAC de los investigadores de los grupos de investigación del IGAC, se realizó el inventario de productos de I+D+i de cada uno de los grupos de investigación y se actualizo la información en el CvLAC, se amplió el plazo de la convocatoria de reconocimiento de grupos de investigación hasta el mes de octubre por parte de Minciencias.
2. Reconocimiento CIAF: Se realizó el cronograma de actividades para el desarrollo y actualización de los documentos requeridos para la recertificación del Centro de investigación. Así mismo se Avanzó en la revisión y preparación de los documentos de reconocimiento con sus anexos respectivos
</t>
  </si>
  <si>
    <t>Se elaboraron los términos de referencia para la contratación del equipo humano requerido para el desarrollo de cada uno de los componentes (bases de datos LADM, arquitecto de solución, sistema de estándares, servicios geográficos, servicios transaccionales). En este sentido,  se espera contar con el equipo gradualmente a medida que el área de contratación genere las ordenes de prestación de servicios.
Por otra parte, se inició el diseño de la nueva plataforma tecnológica con parte del equipo de consultores de tecnología. Se avanza en la captura de requerimientos mediante talleres. (Metodología Tanques de Pensamiento).</t>
  </si>
  <si>
    <t xml:space="preserve">Durante el primer semestre de la vigencia 2021, se obtuvieron los siguientes resultados:     
A. Comunicación Externa: 
Se realizaron 2 foros durante el primer semestre: 1. foro ‘Así evoluciona la gestión catastral en Colombia’, con dos paneles: uno de entidades del Gobierno Nacional y otro de buenas prácticas en el territorio con alcaldes de municipios habilitados como gestores. 2. Foro Colombia Tierra de Todos, articulado por la Presidencia de la Republica. 
Se efectuaron 37 publicaciones en la página web con comunicados sobre información estratégica de la entidad y 764 publicaciones a través de las redes sociales (Twitter, Facebook e Instagram).
Se realizaron 6 campañas digitales sobre: 1. Colombia en Mapas. 2. Avances del Catastro Multipropósito. 3. Foro de Gestión Catastral. 4. ICDE. 5. Ventanilla Integrada Virtual del IGAC - VIVI. 6. Carpeta Ciudadana. 
Se realizó un sondeo en redes sociales para conocer los temas que más interesan del IGAC a los seguidores y/o grupos de interés del instituto sobre la información que se genera. 
Se ejecutaron trasmisiones en Vivo a través de Facebook Live: 1. Resultados de una buena Administración Catastral: Soacha. 2. Lanzamiento de Colombia en Mapas. 3. Avances del Catastro Multipropósito. 4. La mujer en las políticas de desarrollo territorial. 5. Foro sobre Colombia en Mapas (producido por Caracol Radio) y 6. Lanzamiento de VIVI. 7. Innovación en los análisis de suelos. 8. Fortalecimiento de la ICDE de los colombianos. 9. Cómo sacarle provecho a Colombia en Mapas? 10. Foro Agrología, clave para el ordenamiento integral del territorio. Durante el primer semestre de 2021 se ha contado con la participación de más de 1.532 personas conectadas en directo a través de los diferentes Facebook Live realizados.
Se registraron 350 alianzas estratégicas en medios de comunicación tanto nacionales, como regionales, lo que representa un ahorro acumulado a la fecha de para la entidad por valor de $449.797.478 millones de pesos, en Free Press para la entidad. Se realizaron alianzas con diferentes medios de comunicación regionales en todo el país, principalmente, por número de impactos, en los departamentos de: Antioquia, Huila, Caquetá, Quindío, Putumayo, Atlántico, Tolima, Cauca, Santander, Valle, Nariño, Boyacá, Cundinamarca y Córdoba. Así mismo, se lograron publicaciones en medios de todas las regiones del país, como El Diario del Sur, El Quindiano, El Heraldo, Minuto 30, Diario del Magdalena, Diario del Cauca, Llano 7 Días, entre otros.
Se efectuaron 10 planes de medios enfocados a promover el uso de Colombia en Mapas, lanzamiento de la nueva plataforma VIVI, ventajas de la habilitación de gestores y la actualización catastral, el inicio de la actualización catastral en 8 municipios de Boyacá, junto con las entidades de la mesa de Catastro Multipropósito. La segunda etapa del plan de difusión de Colombia en Mapas. La rueda de prensa sobre los avances de la política de Catastro Multipropósito, plenaria ICDE. y foro del Día de la Tierra, Colombia Tierra de Todos. 
Se publicaron 11 columnas de la directora sobre la gestión de la entidad, temas misionales o inherentes a la política de Catastro Multipropósito como: ‘Un buen panorama para la dinámica inmobiliaria’, ‘Descentralización sí’, ‘Un atlas digital de todos’, ‘El Catastro Multipropósito va por buen camino’ y ‘Trámites a la mano de los colombianos’, A mejorar la productividad y sostenibilidad del suelo. Fortalecimiento y uso de los datos geográficos, un tema trascendental para la administración territorial. El IGAC un hito en la consolidación de la información geográfica en Colombia. 
Se realizaron 10 campañas para fortalecer la difusión de los productos y servicios institucionales como: Cuales son los pasos para que los ciudadanos puedan adquirir los certificados catastrales en línea, la cual incluye un tutorial, y se lanzó la campaña sobre VIVI, la nueva plataforma en la que los ciudadanos pueden radicar trámites catastrales totalmente en línea, Se realizó campaña de los trámites que se pueden radicar en la nueva Ventanilla Integrada Virtual del IGAC - VIVI. Cada martes se publica #ElMapaDeLaSemana con información de Colombia en Mapas. Se realizaron publicaciones con información de la ICDE y el Marco de Referencia Geoespacial, para dárselo a conocer a los ciudadanos. 
B. Comunicaciones Internas: 
Se constituyeron 3 campañas internas: a). Yo Soy IGAC y b). Juntos Avanzamos, c). CheckList IGAC, cuyo propósito es mejorar el sentido de pertenencia y apropiación de los temas misionales en los colaboradores, así como dar a conocer las nuevas herramientas de comunicación e información a los diferentes planes institucionales.  
Se realizaron 10 actualizaciones del boletín institucional ‘IGAC al día’ durante el semestre. 
Se divulgaron a través de diferentes piezas los Tips del protocolo de bioseguridad en pantallas digitales, correos electrónicos y la IGACNET sobre la importancia del cuidado y prevención del COVID-19.
Se realizaron 29 campañas solicitadas por las áreas técnicas del Instituto, entre las más relevantes: plan anticorrupción; actividades de bienestar 2021; actualización documental; herramientas para fortalecer el servicio al ciudadano; día Internacional de la Mujer, Tips de supervisión contractual, campaña día de la tierra, ddía de la familia, semana ambiental 2021. 
Se realizaron 5 emisiones del programa "Juntos Avanzamos", con el propósito de mantener informados a los servidores sobre la gestión institucional.
Se mantiene durante el semestre actualizada la información institucional en los medios de comunicación internos sobre resoluciones y/o circulares, tiTips protocolos de bioseguridad, campaña yo soy IGAC y Programa Juntos avanzamos. 
Se implementó la estrategia para el Día Nacional de Memoria y Solidaridad con las Víctimas.
Se apoyaron las solicitudes de participación de 6 eventos propios como:  lanzamiento Colombia en mapas, presentación de VIVI, Comisión Accidental Cámara de Representantes entre otros. 
Se realizaron las publicaciones de eventos en las carteleras digitales de la entidad; como, por ejemplo: Colombia en mapas, programa Juntos avanzamos, Contenido del protocolo de Bioseguridad, campaña Juntos avanzamos.
Se realizó la primera encuesta de percepcion de la vigencia sobre las comunicaciones internas de la entidad evidenciando un 91,4% de satisfacción. </t>
  </si>
  <si>
    <t xml:space="preserve">AVANCE CUALITATIVO (ACUMULADO I SEMESTRE 2021) </t>
  </si>
  <si>
    <t>% AVANCE I SEMESTRE 2021</t>
  </si>
  <si>
    <t xml:space="preserve">EJECUTADO  I SEMESTRE 2021 </t>
  </si>
  <si>
    <t>Promedio Avance General PEI_I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</si>
</sst>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quot;$&quot;\ * #,##0.00_);_(&quot;$&quot;\ * \(#,##0.00\);_(&quot;$&quot;\ * &quot;-&quot;??_);_(@_)"/>
    <numFmt numFmtId="165" formatCode="0.0%"/>
    <numFmt numFmtId="166" formatCode="_-* #,##0_-;\-* #,##0_-;_-*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i/>
      <sz val="11"/>
      <color theme="1"/>
      <name val="Calibri"/>
      <family val="2"/>
      <scheme val="minor"/>
    </font>
    <font>
      <sz val="11"/>
      <name val="Calibri"/>
      <family val="2"/>
      <scheme val="minor"/>
    </font>
    <font>
      <sz val="11"/>
      <color rgb="FFFF0000"/>
      <name val="Calibri"/>
      <family val="2"/>
      <scheme val="minor"/>
    </font>
    <font>
      <i/>
      <sz val="11"/>
      <name val="Calibri"/>
      <family val="2"/>
      <scheme val="minor"/>
    </font>
    <font>
      <b/>
      <sz val="11"/>
      <color rgb="FFFF0000"/>
      <name val="Calibri"/>
      <family val="2"/>
      <scheme val="minor"/>
    </font>
    <font>
      <b/>
      <sz val="11"/>
      <name val="Calibri"/>
      <family val="2"/>
      <scheme val="minor"/>
    </font>
    <font>
      <sz val="8"/>
      <name val="Calibri"/>
      <family val="2"/>
      <scheme val="minor"/>
    </font>
    <font>
      <sz val="11"/>
      <color rgb="FF000000"/>
      <name val="Calibri"/>
      <family val="2"/>
      <scheme val="minor"/>
    </font>
    <font>
      <b/>
      <sz val="14"/>
      <color theme="0"/>
      <name val="Calibri"/>
      <family val="2"/>
      <scheme val="minor"/>
    </font>
    <font>
      <b/>
      <sz val="16"/>
      <color theme="1"/>
      <name val="Calibri"/>
      <family val="2"/>
      <scheme val="minor"/>
    </font>
    <font>
      <b/>
      <sz val="20"/>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41"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cellStyleXfs>
  <cellXfs count="153">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9" fontId="5" fillId="0" borderId="4" xfId="2" applyFont="1" applyFill="1" applyBorder="1" applyAlignment="1">
      <alignment horizontal="right" vertical="center" wrapText="1"/>
    </xf>
    <xf numFmtId="1" fontId="5" fillId="0" borderId="4" xfId="2" applyNumberFormat="1" applyFont="1" applyFill="1" applyBorder="1" applyAlignment="1">
      <alignment horizontal="right" vertical="center" wrapText="1"/>
    </xf>
    <xf numFmtId="1" fontId="5" fillId="0" borderId="4" xfId="1" applyNumberFormat="1" applyFont="1" applyBorder="1" applyAlignment="1">
      <alignment horizontal="right" vertical="center" wrapText="1"/>
    </xf>
    <xf numFmtId="41" fontId="5" fillId="0" borderId="4" xfId="1" applyFont="1" applyBorder="1" applyAlignment="1">
      <alignment horizontal="right" vertical="center" wrapText="1"/>
    </xf>
    <xf numFmtId="41" fontId="5" fillId="0" borderId="4" xfId="1" applyFont="1" applyFill="1" applyBorder="1" applyAlignment="1">
      <alignment horizontal="right" vertical="center" wrapText="1"/>
    </xf>
    <xf numFmtId="41" fontId="2" fillId="0" borderId="4" xfId="1" applyFont="1" applyFill="1" applyBorder="1" applyAlignment="1">
      <alignment horizontal="right" vertical="center" wrapText="1"/>
    </xf>
    <xf numFmtId="0" fontId="0" fillId="0" borderId="1" xfId="0" applyFont="1" applyFill="1" applyBorder="1" applyAlignment="1">
      <alignment horizontal="center" vertical="center" wrapText="1"/>
    </xf>
    <xf numFmtId="41" fontId="5" fillId="0" borderId="1" xfId="1" applyFont="1" applyFill="1" applyBorder="1" applyAlignment="1">
      <alignment horizontal="right" vertical="center" wrapText="1"/>
    </xf>
    <xf numFmtId="41" fontId="5" fillId="0" borderId="1" xfId="1" applyFont="1" applyBorder="1" applyAlignment="1">
      <alignment horizontal="right" vertical="center" wrapText="1"/>
    </xf>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9" fontId="5" fillId="3" borderId="1" xfId="2" applyFont="1" applyFill="1" applyBorder="1" applyAlignment="1">
      <alignment horizontal="righ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right" vertical="center" wrapText="1"/>
    </xf>
    <xf numFmtId="0" fontId="0" fillId="0" borderId="0" xfId="0" applyFont="1" applyAlignment="1">
      <alignment horizontal="justify" vertical="center" wrapText="1"/>
    </xf>
    <xf numFmtId="0" fontId="0" fillId="0" borderId="0" xfId="0" applyFont="1" applyFill="1" applyAlignment="1">
      <alignment vertical="center" wrapText="1"/>
    </xf>
    <xf numFmtId="0" fontId="0" fillId="3" borderId="0" xfId="0" applyFont="1" applyFill="1" applyAlignment="1">
      <alignment vertical="center" wrapText="1"/>
    </xf>
    <xf numFmtId="9" fontId="5" fillId="0" borderId="1" xfId="2" applyFont="1" applyFill="1" applyBorder="1" applyAlignment="1">
      <alignment horizontal="right" vertical="center" wrapText="1"/>
    </xf>
    <xf numFmtId="0" fontId="7" fillId="3" borderId="4" xfId="0" applyFont="1" applyFill="1" applyBorder="1" applyAlignment="1">
      <alignment horizontal="center" vertical="center" wrapText="1"/>
    </xf>
    <xf numFmtId="9" fontId="5" fillId="3" borderId="4" xfId="2" applyFont="1" applyFill="1" applyBorder="1" applyAlignment="1">
      <alignment horizontal="right" vertical="center" wrapText="1"/>
    </xf>
    <xf numFmtId="1" fontId="5" fillId="3" borderId="4" xfId="2" applyNumberFormat="1" applyFont="1" applyFill="1" applyBorder="1" applyAlignment="1">
      <alignment horizontal="right" vertical="center" wrapText="1"/>
    </xf>
    <xf numFmtId="9" fontId="5" fillId="3" borderId="4" xfId="2" applyNumberFormat="1" applyFont="1" applyFill="1" applyBorder="1" applyAlignment="1">
      <alignment horizontal="right" vertical="center" wrapText="1"/>
    </xf>
    <xf numFmtId="0" fontId="0" fillId="0" borderId="0" xfId="0" applyFont="1" applyAlignment="1">
      <alignment horizontal="center" vertical="center"/>
    </xf>
    <xf numFmtId="9" fontId="2" fillId="0" borderId="6" xfId="2" applyFont="1" applyBorder="1" applyAlignment="1">
      <alignment horizontal="right" vertical="center" wrapText="1"/>
    </xf>
    <xf numFmtId="0" fontId="0" fillId="0" borderId="0" xfId="0" applyFont="1" applyAlignment="1">
      <alignment horizontal="right" vertical="center"/>
    </xf>
    <xf numFmtId="0" fontId="0" fillId="3" borderId="0" xfId="0" applyFont="1" applyFill="1" applyAlignment="1">
      <alignment horizontal="center" vertical="center"/>
    </xf>
    <xf numFmtId="9" fontId="5" fillId="0" borderId="1" xfId="1" applyNumberFormat="1" applyFont="1" applyFill="1" applyBorder="1" applyAlignment="1">
      <alignment horizontal="right" vertical="center" wrapText="1"/>
    </xf>
    <xf numFmtId="0" fontId="0" fillId="3" borderId="0" xfId="0" applyFont="1" applyFill="1" applyAlignment="1">
      <alignment horizontal="center" vertical="center" wrapText="1"/>
    </xf>
    <xf numFmtId="9" fontId="6" fillId="0" borderId="4" xfId="2" applyFont="1" applyFill="1" applyBorder="1" applyAlignment="1">
      <alignment horizontal="right" vertical="center" wrapText="1"/>
    </xf>
    <xf numFmtId="0" fontId="6" fillId="3" borderId="4" xfId="0" applyFont="1" applyFill="1" applyBorder="1" applyAlignment="1">
      <alignment horizontal="center" vertical="center" wrapText="1"/>
    </xf>
    <xf numFmtId="165" fontId="6" fillId="0" borderId="4" xfId="1" applyNumberFormat="1" applyFont="1" applyBorder="1" applyAlignment="1">
      <alignment horizontal="right" vertical="center" wrapText="1"/>
    </xf>
    <xf numFmtId="0" fontId="0" fillId="3" borderId="4" xfId="0" applyFont="1" applyFill="1" applyBorder="1" applyAlignment="1">
      <alignment horizontal="center" wrapText="1"/>
    </xf>
    <xf numFmtId="9" fontId="2" fillId="0" borderId="1" xfId="1" applyNumberFormat="1" applyFont="1" applyFill="1" applyBorder="1" applyAlignment="1">
      <alignment horizontal="right" vertical="center" wrapText="1"/>
    </xf>
    <xf numFmtId="165" fontId="6" fillId="0" borderId="4" xfId="2" applyNumberFormat="1" applyFont="1" applyFill="1" applyBorder="1" applyAlignment="1">
      <alignment horizontal="right" vertical="center" wrapText="1"/>
    </xf>
    <xf numFmtId="0" fontId="5" fillId="3" borderId="4" xfId="0" applyFont="1" applyFill="1" applyBorder="1" applyAlignment="1">
      <alignment horizontal="center" vertical="center"/>
    </xf>
    <xf numFmtId="0" fontId="0" fillId="0" borderId="0" xfId="0" applyFont="1" applyAlignment="1">
      <alignment horizontal="center" vertical="center" wrapText="1"/>
    </xf>
    <xf numFmtId="0" fontId="0" fillId="3" borderId="1" xfId="0" applyFont="1" applyFill="1" applyBorder="1" applyAlignment="1">
      <alignment vertical="center" wrapText="1"/>
    </xf>
    <xf numFmtId="41" fontId="5" fillId="3" borderId="7" xfId="1" applyFont="1" applyFill="1" applyBorder="1" applyAlignment="1">
      <alignment horizontal="right" vertical="center" wrapText="1"/>
    </xf>
    <xf numFmtId="9" fontId="0" fillId="3" borderId="1" xfId="2" applyFont="1" applyFill="1" applyBorder="1" applyAlignment="1">
      <alignmen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3" borderId="1" xfId="0" applyFont="1" applyFill="1" applyBorder="1" applyAlignment="1">
      <alignment horizontal="center" vertical="center" wrapText="1"/>
    </xf>
    <xf numFmtId="0" fontId="5" fillId="3" borderId="3" xfId="0" applyFont="1" applyFill="1" applyBorder="1" applyAlignment="1">
      <alignment horizontal="left" vertical="top" wrapText="1"/>
    </xf>
    <xf numFmtId="166" fontId="5" fillId="3" borderId="1" xfId="5" applyNumberFormat="1" applyFont="1" applyFill="1" applyBorder="1" applyAlignment="1">
      <alignment horizontal="right" vertical="center" wrapText="1"/>
    </xf>
    <xf numFmtId="0" fontId="5" fillId="3" borderId="1" xfId="0" applyFont="1" applyFill="1" applyBorder="1" applyAlignment="1">
      <alignment horizontal="left" vertical="top" wrapText="1"/>
    </xf>
    <xf numFmtId="1" fontId="5" fillId="3" borderId="4" xfId="3" applyNumberFormat="1" applyFont="1" applyFill="1" applyBorder="1" applyAlignment="1">
      <alignment horizontal="center" vertical="center" wrapText="1"/>
    </xf>
    <xf numFmtId="9" fontId="5" fillId="3" borderId="7" xfId="2" applyFont="1" applyFill="1" applyBorder="1" applyAlignment="1">
      <alignment horizontal="right" vertical="center" wrapText="1"/>
    </xf>
    <xf numFmtId="9" fontId="0" fillId="3" borderId="1" xfId="0" applyNumberFormat="1" applyFont="1" applyFill="1" applyBorder="1" applyAlignment="1">
      <alignment vertical="center" wrapText="1"/>
    </xf>
    <xf numFmtId="0" fontId="0" fillId="3"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165" fontId="0" fillId="3" borderId="1" xfId="0" applyNumberFormat="1" applyFont="1" applyFill="1" applyBorder="1" applyAlignment="1">
      <alignment vertical="center" wrapText="1"/>
    </xf>
    <xf numFmtId="165" fontId="0" fillId="3" borderId="1" xfId="2" applyNumberFormat="1" applyFont="1" applyFill="1" applyBorder="1" applyAlignment="1">
      <alignment vertical="center" wrapText="1"/>
    </xf>
    <xf numFmtId="1" fontId="5" fillId="3" borderId="7" xfId="2" applyNumberFormat="1" applyFont="1" applyFill="1" applyBorder="1" applyAlignment="1">
      <alignment horizontal="right" vertical="center" wrapText="1"/>
    </xf>
    <xf numFmtId="0" fontId="0" fillId="3" borderId="3" xfId="0" applyFont="1" applyFill="1" applyBorder="1" applyAlignment="1">
      <alignment vertical="center" wrapText="1"/>
    </xf>
    <xf numFmtId="9" fontId="0" fillId="3" borderId="3" xfId="2" applyFont="1" applyFill="1" applyBorder="1" applyAlignment="1">
      <alignment vertical="center" wrapText="1"/>
    </xf>
    <xf numFmtId="9" fontId="0" fillId="3" borderId="4" xfId="0" applyNumberFormat="1" applyFont="1" applyFill="1" applyBorder="1" applyAlignment="1">
      <alignment vertical="center" wrapText="1"/>
    </xf>
    <xf numFmtId="9" fontId="0" fillId="3" borderId="4" xfId="2" applyFont="1" applyFill="1" applyBorder="1" applyAlignment="1">
      <alignment vertical="center" wrapText="1"/>
    </xf>
    <xf numFmtId="0" fontId="0" fillId="3" borderId="1" xfId="0" applyFill="1" applyBorder="1" applyAlignment="1">
      <alignment vertical="center" wrapText="1"/>
    </xf>
    <xf numFmtId="1" fontId="5" fillId="3" borderId="7" xfId="1" applyNumberFormat="1" applyFont="1" applyFill="1" applyBorder="1" applyAlignment="1">
      <alignment horizontal="right" vertical="center" wrapText="1"/>
    </xf>
    <xf numFmtId="165" fontId="5" fillId="3" borderId="7" xfId="1" applyNumberFormat="1" applyFont="1" applyFill="1" applyBorder="1" applyAlignment="1">
      <alignment horizontal="right" vertical="center" wrapText="1"/>
    </xf>
    <xf numFmtId="9" fontId="0" fillId="3" borderId="1" xfId="0" applyNumberFormat="1" applyFill="1" applyBorder="1" applyAlignment="1">
      <alignment vertical="center" wrapText="1"/>
    </xf>
    <xf numFmtId="166" fontId="0" fillId="3" borderId="1" xfId="5" applyNumberFormat="1" applyFont="1" applyFill="1" applyBorder="1" applyAlignment="1">
      <alignment vertical="center" wrapText="1"/>
    </xf>
    <xf numFmtId="0" fontId="5" fillId="3" borderId="3" xfId="0" applyFont="1" applyFill="1" applyBorder="1" applyAlignment="1">
      <alignment horizontal="left" vertical="center" wrapText="1"/>
    </xf>
    <xf numFmtId="9" fontId="11" fillId="3" borderId="4" xfId="0" applyNumberFormat="1" applyFont="1" applyFill="1" applyBorder="1" applyAlignment="1">
      <alignment vertical="center" wrapText="1"/>
    </xf>
    <xf numFmtId="0" fontId="0" fillId="3" borderId="2" xfId="0" applyFont="1" applyFill="1" applyBorder="1" applyAlignment="1">
      <alignment vertical="center" wrapText="1"/>
    </xf>
    <xf numFmtId="9" fontId="11" fillId="3" borderId="1" xfId="0" applyNumberFormat="1" applyFont="1" applyFill="1" applyBorder="1" applyAlignment="1">
      <alignment vertical="center" wrapText="1"/>
    </xf>
    <xf numFmtId="41" fontId="5" fillId="3" borderId="8" xfId="1" applyFont="1" applyFill="1" applyBorder="1" applyAlignment="1">
      <alignment horizontal="right" vertical="center" wrapText="1"/>
    </xf>
    <xf numFmtId="1" fontId="5" fillId="3" borderId="1" xfId="3" applyNumberFormat="1" applyFont="1" applyFill="1" applyBorder="1" applyAlignment="1">
      <alignment horizontal="center" vertical="center" wrapText="1"/>
    </xf>
    <xf numFmtId="0" fontId="0" fillId="3" borderId="4" xfId="0" applyFont="1" applyFill="1" applyBorder="1" applyAlignment="1">
      <alignment vertical="center" wrapText="1"/>
    </xf>
    <xf numFmtId="1" fontId="5" fillId="3" borderId="3" xfId="3"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1" fontId="5" fillId="3" borderId="5" xfId="3"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3" borderId="1" xfId="0" applyFont="1" applyFill="1" applyBorder="1" applyAlignment="1">
      <alignment vertical="top" wrapText="1"/>
    </xf>
    <xf numFmtId="9" fontId="5" fillId="3" borderId="8" xfId="1" applyNumberFormat="1" applyFont="1" applyFill="1" applyBorder="1" applyAlignment="1">
      <alignment horizontal="right" vertical="center" wrapText="1"/>
    </xf>
    <xf numFmtId="10" fontId="0"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13" fillId="2" borderId="1" xfId="2" applyFont="1" applyFill="1" applyBorder="1" applyAlignment="1">
      <alignment vertical="center" wrapText="1"/>
    </xf>
    <xf numFmtId="0" fontId="13" fillId="2" borderId="1"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41" fontId="5" fillId="3" borderId="10" xfId="1" applyFont="1" applyFill="1" applyBorder="1" applyAlignment="1">
      <alignment horizontal="right" vertical="center" wrapText="1"/>
    </xf>
    <xf numFmtId="0" fontId="12"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left" vertical="top"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7" fillId="3" borderId="3"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6">
    <cellStyle name="Millares" xfId="5" builtinId="3"/>
    <cellStyle name="Millares [0]" xfId="1" builtinId="6"/>
    <cellStyle name="Moneda 2" xfId="3" xr:uid="{00000000-0005-0000-0000-000001000000}"/>
    <cellStyle name="Normal" xfId="0" builtinId="0"/>
    <cellStyle name="Normal 7"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716045</xdr:colOff>
      <xdr:row>0</xdr:row>
      <xdr:rowOff>37428</xdr:rowOff>
    </xdr:from>
    <xdr:to>
      <xdr:col>3</xdr:col>
      <xdr:colOff>1431694</xdr:colOff>
      <xdr:row>4</xdr:row>
      <xdr:rowOff>154782</xdr:rowOff>
    </xdr:to>
    <xdr:pic>
      <xdr:nvPicPr>
        <xdr:cNvPr id="2" name="Imagen 1">
          <a:extLst>
            <a:ext uri="{FF2B5EF4-FFF2-40B4-BE49-F238E27FC236}">
              <a16:creationId xmlns:a16="http://schemas.microsoft.com/office/drawing/2014/main" id="{E176CFE1-5878-49AD-90A6-231DDC90DC2F}"/>
            </a:ext>
          </a:extLst>
        </xdr:cNvPr>
        <xdr:cNvPicPr>
          <a:picLocks noChangeAspect="1"/>
        </xdr:cNvPicPr>
      </xdr:nvPicPr>
      <xdr:blipFill>
        <a:blip xmlns:r="http://schemas.openxmlformats.org/officeDocument/2006/relationships" r:embed="rId1"/>
        <a:stretch>
          <a:fillRect/>
        </a:stretch>
      </xdr:blipFill>
      <xdr:spPr>
        <a:xfrm>
          <a:off x="3799764" y="37428"/>
          <a:ext cx="715649" cy="879354"/>
        </a:xfrm>
        <a:prstGeom prst="rect">
          <a:avLst/>
        </a:prstGeom>
      </xdr:spPr>
    </xdr:pic>
    <xdr:clientData/>
  </xdr:twoCellAnchor>
  <xdr:twoCellAnchor>
    <xdr:from>
      <xdr:col>0</xdr:col>
      <xdr:colOff>0</xdr:colOff>
      <xdr:row>0</xdr:row>
      <xdr:rowOff>99957</xdr:rowOff>
    </xdr:from>
    <xdr:to>
      <xdr:col>11</xdr:col>
      <xdr:colOff>570862</xdr:colOff>
      <xdr:row>3</xdr:row>
      <xdr:rowOff>83350</xdr:rowOff>
    </xdr:to>
    <xdr:sp macro="" textlink="">
      <xdr:nvSpPr>
        <xdr:cNvPr id="3" name="Text Box 21">
          <a:extLst>
            <a:ext uri="{FF2B5EF4-FFF2-40B4-BE49-F238E27FC236}">
              <a16:creationId xmlns:a16="http://schemas.microsoft.com/office/drawing/2014/main" id="{46BE28FE-C3C5-4651-A5D6-228E22737C52}"/>
            </a:ext>
          </a:extLst>
        </xdr:cNvPr>
        <xdr:cNvSpPr txBox="1">
          <a:spLocks noChangeArrowheads="1"/>
        </xdr:cNvSpPr>
      </xdr:nvSpPr>
      <xdr:spPr bwMode="auto">
        <a:xfrm>
          <a:off x="0" y="99957"/>
          <a:ext cx="26657456" cy="554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1200" b="1" i="0" u="none" strike="noStrike" kern="1200">
              <a:solidFill>
                <a:schemeClr val="tx2"/>
              </a:solidFill>
              <a:effectLst/>
              <a:latin typeface="Arial" panose="020B0604020202020204" pitchFamily="34" charset="0"/>
              <a:ea typeface="+mn-ea"/>
              <a:cs typeface="+mn-cs"/>
            </a:rPr>
            <a:t>REPORTE DE SEGUIMIENTO PLAN ESTRATEGICO INSTITUCIONAL - I SEMESTRE 2021</a:t>
          </a:r>
        </a:p>
        <a:p>
          <a:pPr algn="ctr" eaLnBrk="1" hangingPunct="1">
            <a:spcBef>
              <a:spcPct val="50000"/>
            </a:spcBef>
            <a:buFont typeface="Wingdings" panose="05000000000000000000" pitchFamily="2" charset="2"/>
            <a:buNone/>
          </a:pPr>
          <a:r>
            <a:rPr lang="es-CO" sz="1200" b="1" i="0" u="none" strike="noStrike" kern="1200">
              <a:solidFill>
                <a:schemeClr val="tx2"/>
              </a:solidFill>
              <a:effectLst/>
              <a:latin typeface="Arial" panose="020B0604020202020204" pitchFamily="34" charset="0"/>
              <a:ea typeface="+mn-ea"/>
              <a:cs typeface="+mn-cs"/>
            </a:rPr>
            <a:t>INSTITUTO</a:t>
          </a:r>
          <a:r>
            <a:rPr lang="es-CO" sz="1200" b="1" i="0" u="none" strike="noStrike" kern="1200" baseline="0">
              <a:solidFill>
                <a:schemeClr val="tx2"/>
              </a:solidFill>
              <a:effectLst/>
              <a:latin typeface="Arial" panose="020B0604020202020204" pitchFamily="34" charset="0"/>
              <a:ea typeface="+mn-ea"/>
              <a:cs typeface="+mn-cs"/>
            </a:rPr>
            <a:t> GEOGRÁFICO AGUSTÍN CODAZZI - IGAC</a:t>
          </a:r>
          <a:endParaRPr lang="es-CO" sz="1200"/>
        </a:p>
        <a:p>
          <a:pPr algn="ctr" eaLnBrk="1" hangingPunct="1">
            <a:spcBef>
              <a:spcPct val="50000"/>
            </a:spcBef>
            <a:buFont typeface="Wingdings" panose="05000000000000000000" pitchFamily="2" charset="2"/>
            <a:buNone/>
          </a:pPr>
          <a:r>
            <a:rPr lang="es-CO" altLang="es-CO" sz="1200" b="0" baseline="0">
              <a:solidFill>
                <a:schemeClr val="tx2"/>
              </a:solidFill>
              <a:latin typeface="+mn-lt"/>
            </a:rPr>
            <a:t>Matriz detallada Objetivo - Estrategia - Producto - indicadores</a:t>
          </a:r>
          <a:endParaRPr lang="es-CO" altLang="es-CO" sz="1200" b="0">
            <a:solidFill>
              <a:schemeClr val="tx2"/>
            </a:solidFill>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Downloads\ACTUALIZACI&#211;N%20Y%20SEGUIMIENTO%20PEI%20DICIEMBRE%202020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46%20Plan%20de%20Acci&#243;n%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sers\juanvargas\Documents\Planeaci&#243;n\Ajustado\Caracterizaci&#243;n%20indicadores%20Control%20Disciplinario%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30%20Caracterizaci&#243;n%20de%20Indicadores%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AC PEI 2019 2022"/>
      <sheetName val="Matriz productos indicadoresPEI"/>
      <sheetName val="Control de cambios"/>
      <sheetName val="Lista Desplegable"/>
      <sheetName val="Indicadores PND"/>
      <sheetName val="Resumen cuatrienio ajustar"/>
      <sheetName val="Hoja1"/>
    </sheetNames>
    <sheetDataSet>
      <sheetData sheetId="0"/>
      <sheetData sheetId="1"/>
      <sheetData sheetId="2"/>
      <sheetData sheetId="3">
        <row r="50">
          <cell r="F50" t="str">
            <v xml:space="preserve"> Implementación del SINIC (Sistema Nacional de Información de Catastro Multipropósito)</v>
          </cell>
        </row>
        <row r="51">
          <cell r="F51" t="str">
            <v>Ampliación de oferta institucional de formación académica en temas misionales</v>
          </cell>
        </row>
        <row r="52">
          <cell r="F52" t="str">
            <v xml:space="preserve">Identificación e incorporación de avances tecnológicos e innovación en procesos misionales </v>
          </cell>
        </row>
        <row r="53">
          <cell r="F53" t="str">
            <v xml:space="preserve">Promoción y consolidación de las IDES temáticas </v>
          </cell>
        </row>
        <row r="54">
          <cell r="F54" t="str">
            <v>Consolidación de la ICDE (Infraestructura Colombiana de Datos Espaciales)</v>
          </cell>
        </row>
        <row r="55">
          <cell r="F55" t="str">
            <v>Fortalecimiento del Portal Geográfico Nacional - sistema único de información del territorio</v>
          </cell>
        </row>
        <row r="56">
          <cell r="F56" t="str">
            <v>Fortalecimiento de las alianzas estratégicas de cooperación técnica y científica</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46 Plan de Acción"/>
      <sheetName val="Hoja2 (2)"/>
      <sheetName val="SIGLAS"/>
      <sheetName val="Hoja2"/>
    </sheetNames>
    <sheetDataSet>
      <sheetData sheetId="0" refreshError="1"/>
      <sheetData sheetId="1">
        <row r="3">
          <cell r="B3" t="str">
            <v>_1._Talento_Humano</v>
          </cell>
        </row>
        <row r="4">
          <cell r="B4" t="str">
            <v>_2._Direcionamiento_Estratégico_y_Planeación</v>
          </cell>
        </row>
        <row r="5">
          <cell r="B5" t="str">
            <v>_3._Gestión_con_Valores_para_Resultados</v>
          </cell>
        </row>
        <row r="6">
          <cell r="B6" t="str">
            <v>_4._Evaluación_de_Resultados</v>
          </cell>
        </row>
        <row r="7">
          <cell r="B7" t="str">
            <v>_5._Información_y_Comunicación</v>
          </cell>
        </row>
        <row r="8">
          <cell r="B8" t="str">
            <v>_6._Gestión_del_Conocimiento_y_la_Innovación</v>
          </cell>
        </row>
        <row r="9">
          <cell r="B9" t="str">
            <v>_7.Control_Interno</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30"/>
      <sheetName val="Indicador 1"/>
      <sheetName val="Ejemplo"/>
      <sheetName val="Hoja1"/>
      <sheetName val="Hoja2"/>
    </sheetNames>
    <sheetDataSet>
      <sheetData sheetId="0" refreshError="1"/>
      <sheetData sheetId="1" refreshError="1"/>
      <sheetData sheetId="2" refreshError="1"/>
      <sheetData sheetId="3">
        <row r="2">
          <cell r="B2" t="str">
            <v>1. Garantizar que las Prioridades del Gobierno se pongan en marcha y se ejecuten</v>
          </cell>
          <cell r="C2" t="str">
            <v>-</v>
          </cell>
          <cell r="D2" t="str">
            <v>Numero</v>
          </cell>
        </row>
        <row r="3">
          <cell r="C3" t="str">
            <v>X</v>
          </cell>
          <cell r="D3" t="str">
            <v>Porcentaje</v>
          </cell>
        </row>
        <row r="4">
          <cell r="D4" t="str">
            <v>Unidades</v>
          </cell>
        </row>
        <row r="5">
          <cell r="D5" t="str">
            <v>Decimal</v>
          </cell>
        </row>
        <row r="6">
          <cell r="D6" t="str">
            <v>Dólar</v>
          </cell>
        </row>
        <row r="7">
          <cell r="D7" t="str">
            <v>Pesos</v>
          </cell>
        </row>
        <row r="8">
          <cell r="D8" t="str">
            <v>Millones de dólares</v>
          </cell>
        </row>
        <row r="9">
          <cell r="D9" t="str">
            <v>Millones de pesos</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30"/>
      <sheetName val="Hoja3"/>
      <sheetName val="Hoja1"/>
      <sheetName val="Hoja2"/>
    </sheetNames>
    <sheetDataSet>
      <sheetData sheetId="0"/>
      <sheetData sheetId="1" refreshError="1"/>
      <sheetData sheetId="2">
        <row r="2">
          <cell r="C2" t="str">
            <v>Numero</v>
          </cell>
          <cell r="D2" t="str">
            <v>Direccionamiento Estratégico</v>
          </cell>
        </row>
        <row r="3">
          <cell r="D3" t="str">
            <v>Evaluación, Control y Mejoramiento</v>
          </cell>
        </row>
        <row r="4">
          <cell r="D4" t="str">
            <v>Atención al Usuario</v>
          </cell>
        </row>
        <row r="5">
          <cell r="D5" t="str">
            <v>Gestión de Asuntos Políticos</v>
          </cell>
        </row>
        <row r="6">
          <cell r="D6" t="str">
            <v>Gestión Jurídica</v>
          </cell>
        </row>
        <row r="7">
          <cell r="D7" t="str">
            <v>Gestión de Seguridad, Apoyo Logístico Presidencial y Comunicación y Prensa</v>
          </cell>
        </row>
        <row r="8">
          <cell r="D8" t="str">
            <v>Gestión Administrativa</v>
          </cell>
        </row>
        <row r="9">
          <cell r="D9" t="str">
            <v>Adquisición de Bienes y Servicios</v>
          </cell>
        </row>
        <row r="10">
          <cell r="D10" t="str">
            <v>Talento Humano</v>
          </cell>
        </row>
        <row r="11">
          <cell r="D11" t="str">
            <v>Gestión Financiera</v>
          </cell>
        </row>
        <row r="12">
          <cell r="D12" t="str">
            <v>Gestión Documental</v>
          </cell>
        </row>
        <row r="13">
          <cell r="D13" t="str">
            <v>Tecnología de Información y Comunicaciones</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Diego Fernando Castiblanco Salas" id="{2179D698-78DF-4265-B6AA-6225489A7916}" userId="S::diego.castiblanco@igac.gov.co::7f500eee-af69-4c4c-83e2-6ae34ea9f9c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50" dT="2021-07-28T15:45:34.45" personId="{2179D698-78DF-4265-B6AA-6225489A7916}" id="{60274C33-B1A6-4565-B2A1-5E7609C39A99}">
    <text>Ls información reportada en el PEI no coincide con lo reportado en el SPI, esto a que el área no realizó la consulta a la Oficina de Difusión y Mercadeo para el reporte del SPI del mes de junio, en el reporte de julio se actualizará con esta información suministrada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P57"/>
  <sheetViews>
    <sheetView showGridLines="0" tabSelected="1" zoomScale="80" zoomScaleNormal="80" workbookViewId="0">
      <pane xSplit="4" ySplit="10" topLeftCell="E23" activePane="bottomRight" state="frozen"/>
      <selection pane="topRight" activeCell="E1" sqref="E1"/>
      <selection pane="bottomLeft" activeCell="A4" sqref="A4"/>
      <selection pane="bottomRight" activeCell="G23" sqref="G23:G24"/>
    </sheetView>
  </sheetViews>
  <sheetFormatPr baseColWidth="10" defaultColWidth="11.42578125" defaultRowHeight="15" x14ac:dyDescent="0.25"/>
  <cols>
    <col min="1" max="1" width="1.42578125" style="16" customWidth="1"/>
    <col min="2" max="2" width="4.5703125" style="15" customWidth="1"/>
    <col min="3" max="3" width="45.140625" style="18" customWidth="1"/>
    <col min="4" max="5" width="36.7109375" style="15" customWidth="1"/>
    <col min="6" max="6" width="42.42578125" style="15" customWidth="1"/>
    <col min="7" max="7" width="49.42578125" style="12" customWidth="1"/>
    <col min="8" max="8" width="62.7109375" style="15" customWidth="1"/>
    <col min="9" max="9" width="16.140625" style="15" customWidth="1"/>
    <col min="10" max="10" width="84.85546875" style="15" customWidth="1"/>
    <col min="11" max="11" width="15.85546875" style="15" customWidth="1"/>
    <col min="12" max="12" width="17" style="15" customWidth="1"/>
    <col min="13" max="13" width="24" style="17" customWidth="1"/>
    <col min="14" max="14" width="32.5703125" style="16" customWidth="1"/>
    <col min="15" max="15" width="34.5703125" style="16" customWidth="1"/>
    <col min="16" max="16" width="131.7109375" style="16" customWidth="1"/>
    <col min="17" max="16384" width="11.42578125" style="16"/>
  </cols>
  <sheetData>
    <row r="1" spans="2:16" x14ac:dyDescent="0.25">
      <c r="B1" s="39"/>
      <c r="D1" s="39"/>
      <c r="E1" s="39"/>
      <c r="F1" s="39"/>
      <c r="H1" s="39"/>
      <c r="I1" s="39"/>
      <c r="J1" s="39"/>
      <c r="K1" s="39"/>
      <c r="L1" s="39"/>
    </row>
    <row r="2" spans="2:16" x14ac:dyDescent="0.25">
      <c r="B2" s="16"/>
      <c r="C2" s="16"/>
      <c r="D2" s="39"/>
      <c r="E2" s="39"/>
      <c r="F2" s="39"/>
      <c r="H2" s="39"/>
      <c r="I2" s="39"/>
      <c r="J2" s="39"/>
      <c r="K2" s="39"/>
      <c r="L2" s="39"/>
    </row>
    <row r="3" spans="2:16" x14ac:dyDescent="0.25">
      <c r="B3" s="16"/>
      <c r="C3" s="16"/>
      <c r="D3" s="39"/>
      <c r="E3" s="39"/>
      <c r="F3" s="39"/>
      <c r="H3" s="39"/>
      <c r="I3" s="39"/>
      <c r="J3" s="39"/>
      <c r="K3" s="39"/>
      <c r="L3" s="39"/>
    </row>
    <row r="4" spans="2:16" x14ac:dyDescent="0.25">
      <c r="B4" s="16"/>
      <c r="C4" s="16"/>
      <c r="D4" s="39"/>
      <c r="E4" s="39"/>
      <c r="F4" s="39"/>
      <c r="H4" s="39"/>
      <c r="I4" s="39"/>
      <c r="J4" s="39"/>
      <c r="K4" s="39"/>
      <c r="L4" s="39"/>
    </row>
    <row r="5" spans="2:16" x14ac:dyDescent="0.25">
      <c r="B5" s="16"/>
      <c r="C5" s="16"/>
      <c r="D5" s="39"/>
      <c r="E5" s="39"/>
      <c r="F5" s="39"/>
      <c r="H5" s="39"/>
      <c r="I5" s="39"/>
      <c r="J5" s="39"/>
      <c r="K5" s="39"/>
      <c r="L5" s="39"/>
    </row>
    <row r="6" spans="2:16" hidden="1" x14ac:dyDescent="0.25">
      <c r="B6" s="16"/>
      <c r="C6" s="16"/>
      <c r="D6" s="39"/>
      <c r="E6" s="39"/>
      <c r="F6" s="39"/>
      <c r="H6" s="39"/>
      <c r="I6" s="39"/>
      <c r="J6" s="39"/>
      <c r="K6" s="39"/>
      <c r="L6" s="39"/>
    </row>
    <row r="7" spans="2:16" hidden="1" x14ac:dyDescent="0.25">
      <c r="B7" s="16"/>
      <c r="C7" s="16"/>
      <c r="D7" s="39"/>
      <c r="E7" s="39"/>
      <c r="F7" s="39"/>
      <c r="H7" s="39"/>
      <c r="I7" s="39"/>
      <c r="J7" s="39"/>
      <c r="K7" s="39"/>
      <c r="L7" s="39"/>
    </row>
    <row r="8" spans="2:16" ht="24" customHeight="1" x14ac:dyDescent="0.25">
      <c r="B8" s="101" t="s">
        <v>0</v>
      </c>
      <c r="C8" s="101" t="s">
        <v>1</v>
      </c>
      <c r="D8" s="101" t="s">
        <v>2</v>
      </c>
      <c r="E8" s="102" t="s">
        <v>3</v>
      </c>
      <c r="F8" s="102" t="s">
        <v>4</v>
      </c>
      <c r="G8" s="102" t="s">
        <v>5</v>
      </c>
      <c r="H8" s="102" t="s">
        <v>6</v>
      </c>
      <c r="I8" s="102" t="s">
        <v>7</v>
      </c>
      <c r="J8" s="102" t="s">
        <v>8</v>
      </c>
      <c r="K8" s="102" t="s">
        <v>9</v>
      </c>
      <c r="L8" s="101" t="s">
        <v>10</v>
      </c>
      <c r="M8" s="101" t="s">
        <v>11</v>
      </c>
      <c r="N8" s="120" t="s">
        <v>12</v>
      </c>
      <c r="O8" s="121"/>
      <c r="P8" s="121"/>
    </row>
    <row r="9" spans="2:16" ht="15" customHeight="1" x14ac:dyDescent="0.25">
      <c r="B9" s="101"/>
      <c r="C9" s="101"/>
      <c r="D9" s="101"/>
      <c r="E9" s="103"/>
      <c r="F9" s="103"/>
      <c r="G9" s="103"/>
      <c r="H9" s="103"/>
      <c r="I9" s="103"/>
      <c r="J9" s="103"/>
      <c r="K9" s="103"/>
      <c r="L9" s="101"/>
      <c r="M9" s="101"/>
      <c r="N9" s="100" t="s">
        <v>13</v>
      </c>
      <c r="O9" s="100"/>
      <c r="P9" s="100"/>
    </row>
    <row r="10" spans="2:16" ht="68.25" customHeight="1" x14ac:dyDescent="0.25">
      <c r="B10" s="101"/>
      <c r="C10" s="101"/>
      <c r="D10" s="101"/>
      <c r="E10" s="104"/>
      <c r="F10" s="104"/>
      <c r="G10" s="104"/>
      <c r="H10" s="104"/>
      <c r="I10" s="104"/>
      <c r="J10" s="104"/>
      <c r="K10" s="104"/>
      <c r="L10" s="101"/>
      <c r="M10" s="101"/>
      <c r="N10" s="97" t="s">
        <v>312</v>
      </c>
      <c r="O10" s="96" t="s">
        <v>311</v>
      </c>
      <c r="P10" s="96" t="s">
        <v>310</v>
      </c>
    </row>
    <row r="11" spans="2:16" s="20" customFormat="1" ht="159" customHeight="1" x14ac:dyDescent="0.25">
      <c r="B11" s="112">
        <v>1</v>
      </c>
      <c r="C11" s="105" t="s">
        <v>14</v>
      </c>
      <c r="D11" s="116" t="s">
        <v>15</v>
      </c>
      <c r="E11" s="44" t="s">
        <v>16</v>
      </c>
      <c r="F11" s="58" t="s">
        <v>17</v>
      </c>
      <c r="G11" s="115" t="s">
        <v>18</v>
      </c>
      <c r="H11" s="38" t="s">
        <v>19</v>
      </c>
      <c r="I11" s="44" t="s">
        <v>20</v>
      </c>
      <c r="J11" s="38" t="s">
        <v>19</v>
      </c>
      <c r="K11" s="44" t="s">
        <v>21</v>
      </c>
      <c r="L11" s="44" t="s">
        <v>22</v>
      </c>
      <c r="M11" s="24">
        <v>1</v>
      </c>
      <c r="N11" s="40">
        <v>1</v>
      </c>
      <c r="O11" s="42">
        <f>N11/M11</f>
        <v>1</v>
      </c>
      <c r="P11" s="42" t="s">
        <v>299</v>
      </c>
    </row>
    <row r="12" spans="2:16" s="20" customFormat="1" ht="135.75" customHeight="1" x14ac:dyDescent="0.25">
      <c r="B12" s="112"/>
      <c r="C12" s="105"/>
      <c r="D12" s="118"/>
      <c r="E12" s="44" t="s">
        <v>16</v>
      </c>
      <c r="F12" s="58" t="s">
        <v>17</v>
      </c>
      <c r="G12" s="113"/>
      <c r="H12" s="44" t="s">
        <v>24</v>
      </c>
      <c r="I12" s="44" t="s">
        <v>20</v>
      </c>
      <c r="J12" s="44" t="s">
        <v>25</v>
      </c>
      <c r="K12" s="44" t="s">
        <v>21</v>
      </c>
      <c r="L12" s="44" t="s">
        <v>26</v>
      </c>
      <c r="M12" s="23">
        <v>1</v>
      </c>
      <c r="N12" s="60">
        <v>0.5</v>
      </c>
      <c r="O12" s="42">
        <f>N12/M12</f>
        <v>0.5</v>
      </c>
      <c r="P12" s="40" t="s">
        <v>281</v>
      </c>
    </row>
    <row r="13" spans="2:16" s="20" customFormat="1" ht="45" x14ac:dyDescent="0.25">
      <c r="B13" s="115">
        <v>2</v>
      </c>
      <c r="C13" s="109" t="s">
        <v>27</v>
      </c>
      <c r="D13" s="57" t="s">
        <v>28</v>
      </c>
      <c r="E13" s="44" t="s">
        <v>29</v>
      </c>
      <c r="F13" s="58" t="s">
        <v>30</v>
      </c>
      <c r="G13" s="22" t="s">
        <v>31</v>
      </c>
      <c r="H13" s="44" t="s">
        <v>32</v>
      </c>
      <c r="I13" s="44" t="s">
        <v>20</v>
      </c>
      <c r="J13" s="44" t="s">
        <v>33</v>
      </c>
      <c r="K13" s="44" t="s">
        <v>21</v>
      </c>
      <c r="L13" s="44" t="s">
        <v>26</v>
      </c>
      <c r="M13" s="23">
        <v>0.2</v>
      </c>
      <c r="N13" s="60">
        <v>0.2</v>
      </c>
      <c r="O13" s="42">
        <f t="shared" ref="O13:O55" si="0">N13/M13</f>
        <v>1</v>
      </c>
      <c r="P13" s="40" t="s">
        <v>300</v>
      </c>
    </row>
    <row r="14" spans="2:16" s="20" customFormat="1" ht="105" x14ac:dyDescent="0.25">
      <c r="B14" s="112"/>
      <c r="C14" s="110"/>
      <c r="D14" s="57" t="s">
        <v>34</v>
      </c>
      <c r="E14" s="44" t="s">
        <v>29</v>
      </c>
      <c r="F14" s="58" t="s">
        <v>35</v>
      </c>
      <c r="G14" s="22" t="s">
        <v>36</v>
      </c>
      <c r="H14" s="44" t="s">
        <v>37</v>
      </c>
      <c r="I14" s="44" t="s">
        <v>38</v>
      </c>
      <c r="J14" s="44" t="s">
        <v>39</v>
      </c>
      <c r="K14" s="44" t="s">
        <v>40</v>
      </c>
      <c r="L14" s="44" t="s">
        <v>22</v>
      </c>
      <c r="M14" s="65">
        <v>1</v>
      </c>
      <c r="N14" s="40">
        <v>0.35</v>
      </c>
      <c r="O14" s="42">
        <f t="shared" si="0"/>
        <v>0.35</v>
      </c>
      <c r="P14" s="40" t="s">
        <v>301</v>
      </c>
    </row>
    <row r="15" spans="2:16" s="20" customFormat="1" ht="90" x14ac:dyDescent="0.25">
      <c r="B15" s="113"/>
      <c r="C15" s="111"/>
      <c r="D15" s="57" t="s">
        <v>41</v>
      </c>
      <c r="E15" s="44" t="s">
        <v>29</v>
      </c>
      <c r="F15" s="58" t="s">
        <v>35</v>
      </c>
      <c r="G15" s="22" t="s">
        <v>42</v>
      </c>
      <c r="H15" s="44" t="s">
        <v>43</v>
      </c>
      <c r="I15" s="44" t="s">
        <v>38</v>
      </c>
      <c r="J15" s="44" t="s">
        <v>44</v>
      </c>
      <c r="K15" s="44" t="s">
        <v>45</v>
      </c>
      <c r="L15" s="44" t="s">
        <v>22</v>
      </c>
      <c r="M15" s="65">
        <v>85</v>
      </c>
      <c r="N15" s="66">
        <v>84.1</v>
      </c>
      <c r="O15" s="67">
        <f t="shared" si="0"/>
        <v>0.98941176470588232</v>
      </c>
      <c r="P15" s="66" t="s">
        <v>280</v>
      </c>
    </row>
    <row r="16" spans="2:16" s="20" customFormat="1" ht="60" x14ac:dyDescent="0.25">
      <c r="B16" s="115">
        <v>3</v>
      </c>
      <c r="C16" s="105" t="s">
        <v>46</v>
      </c>
      <c r="D16" s="57" t="s">
        <v>47</v>
      </c>
      <c r="E16" s="44" t="s">
        <v>48</v>
      </c>
      <c r="F16" s="58" t="s">
        <v>49</v>
      </c>
      <c r="G16" s="22" t="s">
        <v>50</v>
      </c>
      <c r="H16" s="44" t="s">
        <v>51</v>
      </c>
      <c r="I16" s="44" t="s">
        <v>20</v>
      </c>
      <c r="J16" s="44" t="s">
        <v>51</v>
      </c>
      <c r="K16" s="44" t="s">
        <v>40</v>
      </c>
      <c r="L16" s="44" t="s">
        <v>22</v>
      </c>
      <c r="M16" s="65">
        <v>1</v>
      </c>
      <c r="N16" s="40">
        <v>0.56000000000000005</v>
      </c>
      <c r="O16" s="42">
        <f t="shared" si="0"/>
        <v>0.56000000000000005</v>
      </c>
      <c r="P16" s="40" t="s">
        <v>285</v>
      </c>
    </row>
    <row r="17" spans="2:16" s="20" customFormat="1" ht="45" x14ac:dyDescent="0.25">
      <c r="B17" s="112"/>
      <c r="C17" s="105"/>
      <c r="D17" s="57" t="s">
        <v>53</v>
      </c>
      <c r="E17" s="44" t="s">
        <v>48</v>
      </c>
      <c r="F17" s="58" t="s">
        <v>49</v>
      </c>
      <c r="G17" s="22" t="s">
        <v>54</v>
      </c>
      <c r="H17" s="44" t="s">
        <v>55</v>
      </c>
      <c r="I17" s="44" t="s">
        <v>20</v>
      </c>
      <c r="J17" s="44" t="s">
        <v>56</v>
      </c>
      <c r="K17" s="44" t="s">
        <v>21</v>
      </c>
      <c r="L17" s="44" t="s">
        <v>26</v>
      </c>
      <c r="M17" s="59">
        <v>0.9</v>
      </c>
      <c r="N17" s="60">
        <v>0.9</v>
      </c>
      <c r="O17" s="42">
        <f t="shared" si="0"/>
        <v>1</v>
      </c>
      <c r="P17" s="40" t="s">
        <v>302</v>
      </c>
    </row>
    <row r="18" spans="2:16" s="20" customFormat="1" ht="45" x14ac:dyDescent="0.25">
      <c r="B18" s="112"/>
      <c r="C18" s="105"/>
      <c r="D18" s="55" t="s">
        <v>57</v>
      </c>
      <c r="E18" s="44" t="s">
        <v>58</v>
      </c>
      <c r="F18" s="58" t="s">
        <v>59</v>
      </c>
      <c r="G18" s="22" t="s">
        <v>60</v>
      </c>
      <c r="H18" s="44" t="s">
        <v>61</v>
      </c>
      <c r="I18" s="44" t="s">
        <v>20</v>
      </c>
      <c r="J18" s="13" t="s">
        <v>62</v>
      </c>
      <c r="K18" s="44" t="s">
        <v>21</v>
      </c>
      <c r="L18" s="44" t="s">
        <v>26</v>
      </c>
      <c r="M18" s="59">
        <v>0.85</v>
      </c>
      <c r="N18" s="68">
        <v>0.74</v>
      </c>
      <c r="O18" s="69">
        <f t="shared" si="0"/>
        <v>0.87058823529411766</v>
      </c>
      <c r="P18" s="70" t="s">
        <v>63</v>
      </c>
    </row>
    <row r="19" spans="2:16" s="20" customFormat="1" ht="267.75" customHeight="1" x14ac:dyDescent="0.25">
      <c r="B19" s="112"/>
      <c r="C19" s="105"/>
      <c r="D19" s="116" t="s">
        <v>64</v>
      </c>
      <c r="E19" s="44" t="s">
        <v>58</v>
      </c>
      <c r="F19" s="58" t="s">
        <v>59</v>
      </c>
      <c r="G19" s="22" t="s">
        <v>65</v>
      </c>
      <c r="H19" s="44" t="s">
        <v>66</v>
      </c>
      <c r="I19" s="44" t="s">
        <v>20</v>
      </c>
      <c r="J19" s="44" t="s">
        <v>67</v>
      </c>
      <c r="K19" s="44" t="s">
        <v>45</v>
      </c>
      <c r="L19" s="44" t="s">
        <v>26</v>
      </c>
      <c r="M19" s="59">
        <v>0.2</v>
      </c>
      <c r="N19" s="60">
        <v>0</v>
      </c>
      <c r="O19" s="42">
        <f t="shared" si="0"/>
        <v>0</v>
      </c>
      <c r="P19" s="70" t="s">
        <v>287</v>
      </c>
    </row>
    <row r="20" spans="2:16" s="20" customFormat="1" ht="150" x14ac:dyDescent="0.25">
      <c r="B20" s="112"/>
      <c r="C20" s="105"/>
      <c r="D20" s="117"/>
      <c r="E20" s="44" t="s">
        <v>69</v>
      </c>
      <c r="F20" s="58" t="s">
        <v>70</v>
      </c>
      <c r="G20" s="119" t="s">
        <v>71</v>
      </c>
      <c r="H20" s="44" t="s">
        <v>72</v>
      </c>
      <c r="I20" s="44" t="s">
        <v>20</v>
      </c>
      <c r="J20" s="44" t="s">
        <v>73</v>
      </c>
      <c r="K20" s="44" t="s">
        <v>21</v>
      </c>
      <c r="L20" s="44" t="s">
        <v>26</v>
      </c>
      <c r="M20" s="59">
        <v>1</v>
      </c>
      <c r="N20" s="60">
        <v>0.33</v>
      </c>
      <c r="O20" s="42">
        <f t="shared" si="0"/>
        <v>0.33</v>
      </c>
      <c r="P20" s="40" t="s">
        <v>74</v>
      </c>
    </row>
    <row r="21" spans="2:16" s="20" customFormat="1" ht="30" x14ac:dyDescent="0.25">
      <c r="B21" s="112"/>
      <c r="C21" s="105"/>
      <c r="D21" s="118"/>
      <c r="E21" s="44" t="s">
        <v>58</v>
      </c>
      <c r="F21" s="58" t="s">
        <v>59</v>
      </c>
      <c r="G21" s="107"/>
      <c r="H21" s="44" t="s">
        <v>76</v>
      </c>
      <c r="I21" s="44" t="s">
        <v>20</v>
      </c>
      <c r="J21" s="44" t="s">
        <v>77</v>
      </c>
      <c r="K21" s="44" t="s">
        <v>21</v>
      </c>
      <c r="L21" s="44" t="s">
        <v>26</v>
      </c>
      <c r="M21" s="59">
        <v>1</v>
      </c>
      <c r="N21" s="60">
        <v>0.5</v>
      </c>
      <c r="O21" s="42">
        <f t="shared" si="0"/>
        <v>0.5</v>
      </c>
      <c r="P21" s="70" t="s">
        <v>78</v>
      </c>
    </row>
    <row r="22" spans="2:16" s="20" customFormat="1" ht="141" customHeight="1" x14ac:dyDescent="0.25">
      <c r="B22" s="112"/>
      <c r="C22" s="105"/>
      <c r="D22" s="116" t="s">
        <v>79</v>
      </c>
      <c r="E22" s="44" t="s">
        <v>58</v>
      </c>
      <c r="F22" s="58" t="s">
        <v>59</v>
      </c>
      <c r="G22" s="22" t="s">
        <v>80</v>
      </c>
      <c r="H22" s="44" t="s">
        <v>80</v>
      </c>
      <c r="I22" s="44" t="s">
        <v>20</v>
      </c>
      <c r="J22" s="44" t="s">
        <v>81</v>
      </c>
      <c r="K22" s="44" t="s">
        <v>82</v>
      </c>
      <c r="L22" s="44" t="s">
        <v>22</v>
      </c>
      <c r="M22" s="71">
        <v>17</v>
      </c>
      <c r="N22" s="40">
        <v>25</v>
      </c>
      <c r="O22" s="42">
        <f t="shared" si="0"/>
        <v>1.4705882352941178</v>
      </c>
      <c r="P22" s="70" t="s">
        <v>292</v>
      </c>
    </row>
    <row r="23" spans="2:16" s="20" customFormat="1" ht="36.75" customHeight="1" x14ac:dyDescent="0.25">
      <c r="B23" s="112"/>
      <c r="C23" s="105"/>
      <c r="D23" s="117"/>
      <c r="E23" s="44" t="s">
        <v>58</v>
      </c>
      <c r="F23" s="58" t="s">
        <v>59</v>
      </c>
      <c r="G23" s="122" t="s">
        <v>83</v>
      </c>
      <c r="H23" s="44" t="s">
        <v>84</v>
      </c>
      <c r="I23" s="44" t="s">
        <v>20</v>
      </c>
      <c r="J23" s="44" t="s">
        <v>85</v>
      </c>
      <c r="K23" s="44" t="s">
        <v>21</v>
      </c>
      <c r="L23" s="44" t="s">
        <v>22</v>
      </c>
      <c r="M23" s="41">
        <v>448209</v>
      </c>
      <c r="N23" s="41">
        <v>186451</v>
      </c>
      <c r="O23" s="64">
        <f t="shared" si="0"/>
        <v>0.41599120053367961</v>
      </c>
      <c r="P23" s="70" t="s">
        <v>288</v>
      </c>
    </row>
    <row r="24" spans="2:16" s="20" customFormat="1" ht="73.5" customHeight="1" x14ac:dyDescent="0.25">
      <c r="B24" s="112"/>
      <c r="C24" s="105"/>
      <c r="D24" s="117"/>
      <c r="E24" s="44" t="s">
        <v>58</v>
      </c>
      <c r="F24" s="58" t="s">
        <v>59</v>
      </c>
      <c r="G24" s="107"/>
      <c r="H24" s="44" t="s">
        <v>86</v>
      </c>
      <c r="I24" s="44" t="s">
        <v>20</v>
      </c>
      <c r="J24" s="44" t="s">
        <v>87</v>
      </c>
      <c r="K24" s="44" t="s">
        <v>21</v>
      </c>
      <c r="L24" s="44" t="s">
        <v>22</v>
      </c>
      <c r="M24" s="41">
        <v>4921</v>
      </c>
      <c r="N24" s="40">
        <v>0</v>
      </c>
      <c r="O24" s="42">
        <f t="shared" si="0"/>
        <v>0</v>
      </c>
      <c r="P24" s="70" t="s">
        <v>289</v>
      </c>
    </row>
    <row r="25" spans="2:16" s="20" customFormat="1" ht="409.5" x14ac:dyDescent="0.25">
      <c r="B25" s="112"/>
      <c r="C25" s="105"/>
      <c r="D25" s="117"/>
      <c r="E25" s="44" t="s">
        <v>58</v>
      </c>
      <c r="F25" s="58" t="s">
        <v>59</v>
      </c>
      <c r="G25" s="119" t="s">
        <v>88</v>
      </c>
      <c r="H25" s="44" t="s">
        <v>89</v>
      </c>
      <c r="I25" s="44" t="s">
        <v>20</v>
      </c>
      <c r="J25" s="44" t="s">
        <v>90</v>
      </c>
      <c r="K25" s="44" t="s">
        <v>45</v>
      </c>
      <c r="L25" s="44" t="s">
        <v>26</v>
      </c>
      <c r="M25" s="72">
        <v>0.55810000000000004</v>
      </c>
      <c r="N25" s="60">
        <v>0</v>
      </c>
      <c r="O25" s="42">
        <f t="shared" si="0"/>
        <v>0</v>
      </c>
      <c r="P25" s="70" t="s">
        <v>290</v>
      </c>
    </row>
    <row r="26" spans="2:16" s="20" customFormat="1" ht="75" x14ac:dyDescent="0.25">
      <c r="B26" s="112"/>
      <c r="C26" s="105"/>
      <c r="D26" s="118"/>
      <c r="E26" s="44" t="s">
        <v>58</v>
      </c>
      <c r="F26" s="58" t="s">
        <v>59</v>
      </c>
      <c r="G26" s="107"/>
      <c r="H26" s="44" t="s">
        <v>91</v>
      </c>
      <c r="I26" s="44" t="s">
        <v>20</v>
      </c>
      <c r="J26" s="44" t="s">
        <v>90</v>
      </c>
      <c r="K26" s="44" t="s">
        <v>45</v>
      </c>
      <c r="L26" s="44" t="s">
        <v>26</v>
      </c>
      <c r="M26" s="72">
        <v>0.44900000000000001</v>
      </c>
      <c r="N26" s="73">
        <v>0</v>
      </c>
      <c r="O26" s="67">
        <f t="shared" si="0"/>
        <v>0</v>
      </c>
      <c r="P26" s="70" t="s">
        <v>291</v>
      </c>
    </row>
    <row r="27" spans="2:16" s="20" customFormat="1" ht="165" x14ac:dyDescent="0.25">
      <c r="B27" s="112"/>
      <c r="C27" s="105"/>
      <c r="D27" s="116" t="s">
        <v>92</v>
      </c>
      <c r="E27" s="44" t="s">
        <v>48</v>
      </c>
      <c r="F27" s="58" t="s">
        <v>49</v>
      </c>
      <c r="G27" s="22" t="s">
        <v>93</v>
      </c>
      <c r="H27" s="44" t="s">
        <v>94</v>
      </c>
      <c r="I27" s="44" t="s">
        <v>20</v>
      </c>
      <c r="J27" s="44" t="s">
        <v>95</v>
      </c>
      <c r="K27" s="44" t="s">
        <v>21</v>
      </c>
      <c r="L27" s="44" t="s">
        <v>96</v>
      </c>
      <c r="M27" s="41">
        <v>900000</v>
      </c>
      <c r="N27" s="56">
        <v>365220</v>
      </c>
      <c r="O27" s="42">
        <f t="shared" si="0"/>
        <v>0.40579999999999999</v>
      </c>
      <c r="P27" s="40" t="s">
        <v>303</v>
      </c>
    </row>
    <row r="28" spans="2:16" s="20" customFormat="1" ht="45" x14ac:dyDescent="0.25">
      <c r="B28" s="112"/>
      <c r="C28" s="105"/>
      <c r="D28" s="118"/>
      <c r="E28" s="44" t="s">
        <v>48</v>
      </c>
      <c r="F28" s="58" t="s">
        <v>49</v>
      </c>
      <c r="G28" s="22" t="s">
        <v>97</v>
      </c>
      <c r="H28" s="44" t="s">
        <v>98</v>
      </c>
      <c r="I28" s="44" t="s">
        <v>20</v>
      </c>
      <c r="J28" s="44" t="s">
        <v>99</v>
      </c>
      <c r="K28" s="44" t="s">
        <v>21</v>
      </c>
      <c r="L28" s="44" t="s">
        <v>100</v>
      </c>
      <c r="M28" s="41">
        <v>80000</v>
      </c>
      <c r="N28" s="74">
        <v>46730</v>
      </c>
      <c r="O28" s="42">
        <f t="shared" si="0"/>
        <v>0.58412500000000001</v>
      </c>
      <c r="P28" s="40" t="s">
        <v>304</v>
      </c>
    </row>
    <row r="29" spans="2:16" s="20" customFormat="1" ht="90" x14ac:dyDescent="0.25">
      <c r="B29" s="112"/>
      <c r="C29" s="105"/>
      <c r="D29" s="75" t="s">
        <v>101</v>
      </c>
      <c r="E29" s="44" t="s">
        <v>48</v>
      </c>
      <c r="F29" s="58" t="s">
        <v>49</v>
      </c>
      <c r="G29" s="22" t="s">
        <v>102</v>
      </c>
      <c r="H29" s="44" t="s">
        <v>103</v>
      </c>
      <c r="I29" s="44" t="s">
        <v>20</v>
      </c>
      <c r="J29" s="44" t="s">
        <v>104</v>
      </c>
      <c r="K29" s="44" t="s">
        <v>21</v>
      </c>
      <c r="L29" s="44" t="s">
        <v>96</v>
      </c>
      <c r="M29" s="41">
        <v>3000000</v>
      </c>
      <c r="N29" s="74">
        <v>1839600</v>
      </c>
      <c r="O29" s="42">
        <f>N29/M29</f>
        <v>0.61319999999999997</v>
      </c>
      <c r="P29" s="40" t="s">
        <v>286</v>
      </c>
    </row>
    <row r="30" spans="2:16" s="20" customFormat="1" ht="195" x14ac:dyDescent="0.25">
      <c r="B30" s="112"/>
      <c r="C30" s="105"/>
      <c r="D30" s="116" t="s">
        <v>106</v>
      </c>
      <c r="E30" s="44" t="s">
        <v>107</v>
      </c>
      <c r="F30" s="58" t="s">
        <v>108</v>
      </c>
      <c r="G30" s="22" t="s">
        <v>109</v>
      </c>
      <c r="H30" s="44" t="s">
        <v>110</v>
      </c>
      <c r="I30" s="44" t="s">
        <v>20</v>
      </c>
      <c r="J30" s="44" t="s">
        <v>111</v>
      </c>
      <c r="K30" s="44" t="s">
        <v>45</v>
      </c>
      <c r="L30" s="44" t="s">
        <v>26</v>
      </c>
      <c r="M30" s="59">
        <v>0.5</v>
      </c>
      <c r="N30" s="76">
        <v>0.33</v>
      </c>
      <c r="O30" s="69">
        <f t="shared" si="0"/>
        <v>0.66</v>
      </c>
      <c r="P30" s="77" t="s">
        <v>112</v>
      </c>
    </row>
    <row r="31" spans="2:16" s="20" customFormat="1" ht="45" x14ac:dyDescent="0.25">
      <c r="B31" s="112"/>
      <c r="C31" s="105"/>
      <c r="D31" s="117"/>
      <c r="E31" s="44" t="s">
        <v>107</v>
      </c>
      <c r="F31" s="58" t="s">
        <v>108</v>
      </c>
      <c r="G31" s="22" t="s">
        <v>113</v>
      </c>
      <c r="H31" s="44" t="s">
        <v>114</v>
      </c>
      <c r="I31" s="44" t="s">
        <v>20</v>
      </c>
      <c r="J31" s="44" t="s">
        <v>115</v>
      </c>
      <c r="K31" s="44" t="s">
        <v>40</v>
      </c>
      <c r="L31" s="44" t="s">
        <v>26</v>
      </c>
      <c r="M31" s="59">
        <v>2</v>
      </c>
      <c r="N31" s="60">
        <v>1.54</v>
      </c>
      <c r="O31" s="42">
        <f t="shared" si="0"/>
        <v>0.77</v>
      </c>
      <c r="P31" s="40" t="s">
        <v>293</v>
      </c>
    </row>
    <row r="32" spans="2:16" s="20" customFormat="1" ht="120" x14ac:dyDescent="0.25">
      <c r="B32" s="112"/>
      <c r="C32" s="105"/>
      <c r="D32" s="117"/>
      <c r="E32" s="44" t="s">
        <v>116</v>
      </c>
      <c r="F32" s="58" t="s">
        <v>108</v>
      </c>
      <c r="G32" s="22" t="s">
        <v>117</v>
      </c>
      <c r="H32" s="44" t="s">
        <v>118</v>
      </c>
      <c r="I32" s="44" t="s">
        <v>20</v>
      </c>
      <c r="J32" s="44" t="s">
        <v>119</v>
      </c>
      <c r="K32" s="44" t="s">
        <v>40</v>
      </c>
      <c r="L32" s="44" t="s">
        <v>22</v>
      </c>
      <c r="M32" s="41">
        <v>82</v>
      </c>
      <c r="N32" s="40">
        <v>65</v>
      </c>
      <c r="O32" s="42">
        <f t="shared" si="0"/>
        <v>0.79268292682926833</v>
      </c>
      <c r="P32" s="40" t="s">
        <v>294</v>
      </c>
    </row>
    <row r="33" spans="2:16" s="20" customFormat="1" ht="60" x14ac:dyDescent="0.25">
      <c r="B33" s="112"/>
      <c r="C33" s="105"/>
      <c r="D33" s="118"/>
      <c r="E33" s="44" t="s">
        <v>120</v>
      </c>
      <c r="F33" s="58" t="s">
        <v>108</v>
      </c>
      <c r="G33" s="22" t="s">
        <v>121</v>
      </c>
      <c r="H33" s="44" t="s">
        <v>122</v>
      </c>
      <c r="I33" s="44" t="s">
        <v>20</v>
      </c>
      <c r="J33" s="44" t="s">
        <v>123</v>
      </c>
      <c r="K33" s="44" t="s">
        <v>45</v>
      </c>
      <c r="L33" s="44" t="s">
        <v>26</v>
      </c>
      <c r="M33" s="59">
        <v>0.48499999999999999</v>
      </c>
      <c r="N33" s="78">
        <v>0.24</v>
      </c>
      <c r="O33" s="42">
        <f t="shared" si="0"/>
        <v>0.49484536082474229</v>
      </c>
      <c r="P33" s="40" t="s">
        <v>124</v>
      </c>
    </row>
    <row r="34" spans="2:16" s="20" customFormat="1" ht="72.75" customHeight="1" x14ac:dyDescent="0.25">
      <c r="B34" s="112">
        <v>4</v>
      </c>
      <c r="C34" s="109" t="s">
        <v>125</v>
      </c>
      <c r="D34" s="116" t="s">
        <v>126</v>
      </c>
      <c r="E34" s="44" t="s">
        <v>127</v>
      </c>
      <c r="F34" s="58" t="s">
        <v>128</v>
      </c>
      <c r="G34" s="119" t="s">
        <v>129</v>
      </c>
      <c r="H34" s="13" t="s">
        <v>130</v>
      </c>
      <c r="I34" s="13" t="s">
        <v>20</v>
      </c>
      <c r="J34" s="13" t="s">
        <v>131</v>
      </c>
      <c r="K34" s="13" t="s">
        <v>45</v>
      </c>
      <c r="L34" s="13" t="s">
        <v>22</v>
      </c>
      <c r="M34" s="79">
        <v>3</v>
      </c>
      <c r="N34" s="40">
        <v>1</v>
      </c>
      <c r="O34" s="42">
        <f t="shared" si="0"/>
        <v>0.33333333333333331</v>
      </c>
      <c r="P34" s="77" t="s">
        <v>132</v>
      </c>
    </row>
    <row r="35" spans="2:16" s="20" customFormat="1" ht="45" x14ac:dyDescent="0.25">
      <c r="B35" s="112"/>
      <c r="C35" s="110"/>
      <c r="D35" s="117"/>
      <c r="E35" s="44" t="s">
        <v>120</v>
      </c>
      <c r="F35" s="58" t="s">
        <v>133</v>
      </c>
      <c r="G35" s="107"/>
      <c r="H35" s="13" t="s">
        <v>134</v>
      </c>
      <c r="I35" s="13" t="s">
        <v>20</v>
      </c>
      <c r="J35" s="13" t="s">
        <v>135</v>
      </c>
      <c r="K35" s="13" t="s">
        <v>82</v>
      </c>
      <c r="L35" s="13" t="s">
        <v>22</v>
      </c>
      <c r="M35" s="79">
        <v>1000000</v>
      </c>
      <c r="N35" s="79">
        <v>48219</v>
      </c>
      <c r="O35" s="42">
        <f t="shared" si="0"/>
        <v>4.8218999999999998E-2</v>
      </c>
      <c r="P35" s="40" t="s">
        <v>136</v>
      </c>
    </row>
    <row r="36" spans="2:16" s="20" customFormat="1" ht="195" x14ac:dyDescent="0.25">
      <c r="B36" s="112"/>
      <c r="C36" s="110"/>
      <c r="D36" s="118"/>
      <c r="E36" s="13" t="s">
        <v>127</v>
      </c>
      <c r="F36" s="80" t="s">
        <v>128</v>
      </c>
      <c r="G36" s="62" t="s">
        <v>137</v>
      </c>
      <c r="H36" s="13" t="s">
        <v>138</v>
      </c>
      <c r="I36" s="13" t="s">
        <v>20</v>
      </c>
      <c r="J36" s="13" t="s">
        <v>139</v>
      </c>
      <c r="K36" s="13" t="s">
        <v>40</v>
      </c>
      <c r="L36" s="13" t="s">
        <v>22</v>
      </c>
      <c r="M36" s="79">
        <v>50</v>
      </c>
      <c r="N36" s="40">
        <v>93</v>
      </c>
      <c r="O36" s="42">
        <f t="shared" si="0"/>
        <v>1.86</v>
      </c>
      <c r="P36" s="81" t="s">
        <v>140</v>
      </c>
    </row>
    <row r="37" spans="2:16" s="20" customFormat="1" ht="75" x14ac:dyDescent="0.25">
      <c r="B37" s="112"/>
      <c r="C37" s="110"/>
      <c r="D37" s="106" t="s">
        <v>141</v>
      </c>
      <c r="E37" s="13" t="s">
        <v>127</v>
      </c>
      <c r="F37" s="82" t="s">
        <v>128</v>
      </c>
      <c r="G37" s="83" t="s">
        <v>142</v>
      </c>
      <c r="H37" s="43" t="s">
        <v>143</v>
      </c>
      <c r="I37" s="13" t="s">
        <v>20</v>
      </c>
      <c r="J37" s="13" t="s">
        <v>144</v>
      </c>
      <c r="K37" s="13" t="s">
        <v>82</v>
      </c>
      <c r="L37" s="13" t="s">
        <v>22</v>
      </c>
      <c r="M37" s="79">
        <v>6</v>
      </c>
      <c r="N37" s="40">
        <v>4</v>
      </c>
      <c r="O37" s="42">
        <f t="shared" si="0"/>
        <v>0.66666666666666663</v>
      </c>
      <c r="P37" s="40" t="s">
        <v>305</v>
      </c>
    </row>
    <row r="38" spans="2:16" s="20" customFormat="1" ht="150" x14ac:dyDescent="0.25">
      <c r="B38" s="112"/>
      <c r="C38" s="110"/>
      <c r="D38" s="106"/>
      <c r="E38" s="84" t="s">
        <v>127</v>
      </c>
      <c r="F38" s="85" t="s">
        <v>128</v>
      </c>
      <c r="G38" s="86" t="s">
        <v>145</v>
      </c>
      <c r="H38" s="45" t="s">
        <v>146</v>
      </c>
      <c r="I38" s="87" t="s">
        <v>20</v>
      </c>
      <c r="J38" s="44" t="s">
        <v>147</v>
      </c>
      <c r="K38" s="44" t="s">
        <v>45</v>
      </c>
      <c r="L38" s="44" t="s">
        <v>22</v>
      </c>
      <c r="M38" s="41">
        <v>2</v>
      </c>
      <c r="N38" s="40">
        <v>0</v>
      </c>
      <c r="O38" s="42">
        <f t="shared" si="0"/>
        <v>0</v>
      </c>
      <c r="P38" s="40" t="s">
        <v>306</v>
      </c>
    </row>
    <row r="39" spans="2:16" s="20" customFormat="1" ht="150" x14ac:dyDescent="0.25">
      <c r="B39" s="112"/>
      <c r="C39" s="110"/>
      <c r="D39" s="106"/>
      <c r="E39" s="88" t="s">
        <v>127</v>
      </c>
      <c r="F39" s="85" t="s">
        <v>128</v>
      </c>
      <c r="G39" s="86" t="s">
        <v>148</v>
      </c>
      <c r="H39" s="45" t="s">
        <v>149</v>
      </c>
      <c r="I39" s="89" t="s">
        <v>20</v>
      </c>
      <c r="J39" s="13" t="s">
        <v>150</v>
      </c>
      <c r="K39" s="13" t="s">
        <v>45</v>
      </c>
      <c r="L39" s="13" t="s">
        <v>26</v>
      </c>
      <c r="M39" s="59">
        <v>1</v>
      </c>
      <c r="N39" s="60">
        <v>0.8</v>
      </c>
      <c r="O39" s="42">
        <f>N39/M39</f>
        <v>0.8</v>
      </c>
      <c r="P39" s="90" t="s">
        <v>307</v>
      </c>
    </row>
    <row r="40" spans="2:16" s="20" customFormat="1" ht="90" x14ac:dyDescent="0.25">
      <c r="B40" s="112"/>
      <c r="C40" s="110"/>
      <c r="D40" s="116" t="s">
        <v>151</v>
      </c>
      <c r="E40" s="13" t="s">
        <v>127</v>
      </c>
      <c r="F40" s="58" t="s">
        <v>128</v>
      </c>
      <c r="G40" s="107" t="s">
        <v>152</v>
      </c>
      <c r="H40" s="44" t="s">
        <v>153</v>
      </c>
      <c r="I40" s="13" t="s">
        <v>20</v>
      </c>
      <c r="J40" s="13" t="s">
        <v>154</v>
      </c>
      <c r="K40" s="13" t="s">
        <v>40</v>
      </c>
      <c r="L40" s="13" t="s">
        <v>26</v>
      </c>
      <c r="M40" s="91">
        <v>1</v>
      </c>
      <c r="N40" s="60">
        <v>0.2</v>
      </c>
      <c r="O40" s="42">
        <f t="shared" si="0"/>
        <v>0.2</v>
      </c>
      <c r="P40" s="40" t="s">
        <v>308</v>
      </c>
    </row>
    <row r="41" spans="2:16" s="20" customFormat="1" ht="81" customHeight="1" x14ac:dyDescent="0.25">
      <c r="B41" s="112"/>
      <c r="C41" s="110"/>
      <c r="D41" s="117"/>
      <c r="E41" s="13" t="s">
        <v>127</v>
      </c>
      <c r="F41" s="80" t="s">
        <v>128</v>
      </c>
      <c r="G41" s="108"/>
      <c r="H41" s="13" t="s">
        <v>155</v>
      </c>
      <c r="I41" s="13" t="s">
        <v>20</v>
      </c>
      <c r="J41" s="13" t="s">
        <v>156</v>
      </c>
      <c r="K41" s="13" t="s">
        <v>40</v>
      </c>
      <c r="L41" s="13" t="s">
        <v>26</v>
      </c>
      <c r="M41" s="91">
        <v>1</v>
      </c>
      <c r="N41" s="60">
        <v>0.2</v>
      </c>
      <c r="O41" s="42">
        <f t="shared" si="0"/>
        <v>0.2</v>
      </c>
      <c r="P41" s="40" t="s">
        <v>276</v>
      </c>
    </row>
    <row r="42" spans="2:16" s="20" customFormat="1" ht="135" x14ac:dyDescent="0.25">
      <c r="B42" s="112"/>
      <c r="C42" s="110"/>
      <c r="D42" s="117"/>
      <c r="E42" s="13" t="s">
        <v>127</v>
      </c>
      <c r="F42" s="80" t="s">
        <v>128</v>
      </c>
      <c r="G42" s="62" t="s">
        <v>157</v>
      </c>
      <c r="H42" s="13" t="s">
        <v>158</v>
      </c>
      <c r="I42" s="13" t="s">
        <v>20</v>
      </c>
      <c r="J42" s="13" t="s">
        <v>159</v>
      </c>
      <c r="K42" s="13" t="s">
        <v>45</v>
      </c>
      <c r="L42" s="13" t="s">
        <v>22</v>
      </c>
      <c r="M42" s="79">
        <v>50</v>
      </c>
      <c r="N42" s="40">
        <v>0</v>
      </c>
      <c r="O42" s="42">
        <f t="shared" si="0"/>
        <v>0</v>
      </c>
      <c r="P42" s="40" t="s">
        <v>277</v>
      </c>
    </row>
    <row r="43" spans="2:16" s="20" customFormat="1" ht="135" x14ac:dyDescent="0.25">
      <c r="B43" s="112"/>
      <c r="C43" s="111"/>
      <c r="D43" s="118"/>
      <c r="E43" s="13" t="s">
        <v>127</v>
      </c>
      <c r="F43" s="80" t="s">
        <v>128</v>
      </c>
      <c r="G43" s="62" t="s">
        <v>160</v>
      </c>
      <c r="H43" s="13" t="s">
        <v>161</v>
      </c>
      <c r="I43" s="13" t="s">
        <v>20</v>
      </c>
      <c r="J43" s="13" t="s">
        <v>162</v>
      </c>
      <c r="K43" s="13" t="s">
        <v>45</v>
      </c>
      <c r="L43" s="13" t="s">
        <v>26</v>
      </c>
      <c r="M43" s="91">
        <v>1</v>
      </c>
      <c r="N43" s="60">
        <v>0.4</v>
      </c>
      <c r="O43" s="42">
        <f t="shared" si="0"/>
        <v>0.4</v>
      </c>
      <c r="P43" s="40" t="s">
        <v>278</v>
      </c>
    </row>
    <row r="44" spans="2:16" s="20" customFormat="1" ht="221.25" customHeight="1" x14ac:dyDescent="0.25">
      <c r="B44" s="112">
        <v>5</v>
      </c>
      <c r="C44" s="105" t="s">
        <v>163</v>
      </c>
      <c r="D44" s="57" t="s">
        <v>164</v>
      </c>
      <c r="E44" s="44" t="s">
        <v>58</v>
      </c>
      <c r="F44" s="58" t="s">
        <v>70</v>
      </c>
      <c r="G44" s="22" t="s">
        <v>165</v>
      </c>
      <c r="H44" s="44" t="s">
        <v>166</v>
      </c>
      <c r="I44" s="44" t="s">
        <v>20</v>
      </c>
      <c r="J44" s="44" t="s">
        <v>167</v>
      </c>
      <c r="K44" s="44" t="s">
        <v>40</v>
      </c>
      <c r="L44" s="44" t="s">
        <v>26</v>
      </c>
      <c r="M44" s="59">
        <v>0.6</v>
      </c>
      <c r="N44" s="60">
        <v>0.21</v>
      </c>
      <c r="O44" s="42">
        <f>N44/M44</f>
        <v>0.35</v>
      </c>
      <c r="P44" s="40" t="s">
        <v>168</v>
      </c>
    </row>
    <row r="45" spans="2:16" s="20" customFormat="1" ht="180" x14ac:dyDescent="0.25">
      <c r="B45" s="112"/>
      <c r="C45" s="114"/>
      <c r="D45" s="55" t="s">
        <v>169</v>
      </c>
      <c r="E45" s="44" t="s">
        <v>58</v>
      </c>
      <c r="F45" s="58" t="s">
        <v>70</v>
      </c>
      <c r="G45" s="22" t="s">
        <v>170</v>
      </c>
      <c r="H45" s="44" t="s">
        <v>171</v>
      </c>
      <c r="I45" s="44" t="s">
        <v>20</v>
      </c>
      <c r="J45" s="44" t="s">
        <v>172</v>
      </c>
      <c r="K45" s="44" t="s">
        <v>21</v>
      </c>
      <c r="L45" s="44" t="s">
        <v>26</v>
      </c>
      <c r="M45" s="59">
        <v>0.7</v>
      </c>
      <c r="N45" s="60">
        <v>7.0000000000000007E-2</v>
      </c>
      <c r="O45" s="42">
        <f t="shared" si="0"/>
        <v>0.10000000000000002</v>
      </c>
      <c r="P45" s="40" t="s">
        <v>295</v>
      </c>
    </row>
    <row r="46" spans="2:16" s="20" customFormat="1" ht="44.25" customHeight="1" x14ac:dyDescent="0.25">
      <c r="B46" s="112"/>
      <c r="C46" s="114"/>
      <c r="D46" s="55" t="s">
        <v>174</v>
      </c>
      <c r="E46" s="44" t="s">
        <v>58</v>
      </c>
      <c r="F46" s="58" t="s">
        <v>70</v>
      </c>
      <c r="G46" s="22" t="s">
        <v>175</v>
      </c>
      <c r="H46" s="44" t="s">
        <v>176</v>
      </c>
      <c r="I46" s="44" t="s">
        <v>20</v>
      </c>
      <c r="J46" s="44" t="s">
        <v>177</v>
      </c>
      <c r="K46" s="44" t="s">
        <v>21</v>
      </c>
      <c r="L46" s="44" t="s">
        <v>26</v>
      </c>
      <c r="M46" s="59">
        <v>1</v>
      </c>
      <c r="N46" s="92">
        <v>0.26</v>
      </c>
      <c r="O46" s="42">
        <f>N46/M46</f>
        <v>0.26</v>
      </c>
      <c r="P46" s="40" t="s">
        <v>296</v>
      </c>
    </row>
    <row r="47" spans="2:16" s="20" customFormat="1" ht="105" x14ac:dyDescent="0.25">
      <c r="B47" s="112"/>
      <c r="C47" s="114"/>
      <c r="D47" s="55" t="s">
        <v>178</v>
      </c>
      <c r="E47" s="44" t="s">
        <v>179</v>
      </c>
      <c r="F47" s="58" t="s">
        <v>180</v>
      </c>
      <c r="G47" s="22" t="s">
        <v>181</v>
      </c>
      <c r="H47" s="44" t="s">
        <v>182</v>
      </c>
      <c r="I47" s="44" t="s">
        <v>20</v>
      </c>
      <c r="J47" s="44" t="s">
        <v>183</v>
      </c>
      <c r="K47" s="44" t="s">
        <v>45</v>
      </c>
      <c r="L47" s="44" t="s">
        <v>26</v>
      </c>
      <c r="M47" s="59">
        <v>1</v>
      </c>
      <c r="N47" s="60">
        <v>0.2</v>
      </c>
      <c r="O47" s="42">
        <f t="shared" si="0"/>
        <v>0.2</v>
      </c>
      <c r="P47" s="40" t="s">
        <v>297</v>
      </c>
    </row>
    <row r="48" spans="2:16" s="20" customFormat="1" ht="30" x14ac:dyDescent="0.25">
      <c r="B48" s="113"/>
      <c r="C48" s="114"/>
      <c r="D48" s="55" t="s">
        <v>184</v>
      </c>
      <c r="E48" s="44" t="s">
        <v>58</v>
      </c>
      <c r="F48" s="58" t="s">
        <v>185</v>
      </c>
      <c r="G48" s="22" t="s">
        <v>186</v>
      </c>
      <c r="H48" s="44" t="s">
        <v>187</v>
      </c>
      <c r="I48" s="44" t="s">
        <v>20</v>
      </c>
      <c r="J48" s="44" t="s">
        <v>188</v>
      </c>
      <c r="K48" s="44" t="s">
        <v>21</v>
      </c>
      <c r="L48" s="44" t="s">
        <v>26</v>
      </c>
      <c r="M48" s="59">
        <v>1</v>
      </c>
      <c r="N48" s="60">
        <v>1</v>
      </c>
      <c r="O48" s="42">
        <f>N48/M48</f>
        <v>1</v>
      </c>
      <c r="P48" s="40" t="s">
        <v>298</v>
      </c>
    </row>
    <row r="49" spans="1:16" s="20" customFormat="1" ht="120" x14ac:dyDescent="0.25">
      <c r="B49" s="115">
        <v>6</v>
      </c>
      <c r="C49" s="109" t="s">
        <v>189</v>
      </c>
      <c r="D49" s="116" t="s">
        <v>190</v>
      </c>
      <c r="E49" s="44" t="s">
        <v>179</v>
      </c>
      <c r="F49" s="58" t="s">
        <v>191</v>
      </c>
      <c r="G49" s="22" t="s">
        <v>192</v>
      </c>
      <c r="H49" s="44" t="s">
        <v>193</v>
      </c>
      <c r="I49" s="44" t="s">
        <v>20</v>
      </c>
      <c r="J49" s="44" t="s">
        <v>194</v>
      </c>
      <c r="K49" s="44" t="s">
        <v>21</v>
      </c>
      <c r="L49" s="44" t="s">
        <v>26</v>
      </c>
      <c r="M49" s="59">
        <v>1</v>
      </c>
      <c r="N49" s="92">
        <v>0.4526</v>
      </c>
      <c r="O49" s="42">
        <f t="shared" si="0"/>
        <v>0.4526</v>
      </c>
      <c r="P49" s="40" t="s">
        <v>282</v>
      </c>
    </row>
    <row r="50" spans="1:16" s="20" customFormat="1" ht="240" x14ac:dyDescent="0.25">
      <c r="B50" s="112"/>
      <c r="C50" s="110"/>
      <c r="D50" s="118"/>
      <c r="E50" s="44" t="s">
        <v>179</v>
      </c>
      <c r="F50" s="58" t="s">
        <v>191</v>
      </c>
      <c r="G50" s="22" t="s">
        <v>195</v>
      </c>
      <c r="H50" s="44" t="s">
        <v>196</v>
      </c>
      <c r="I50" s="44" t="s">
        <v>20</v>
      </c>
      <c r="J50" s="44" t="s">
        <v>197</v>
      </c>
      <c r="K50" s="44" t="s">
        <v>21</v>
      </c>
      <c r="L50" s="44" t="s">
        <v>22</v>
      </c>
      <c r="M50" s="65">
        <v>1</v>
      </c>
      <c r="N50" s="40">
        <f>68.28/100</f>
        <v>0.68279999999999996</v>
      </c>
      <c r="O50" s="42">
        <f t="shared" si="0"/>
        <v>0.68279999999999996</v>
      </c>
      <c r="P50" s="40" t="s">
        <v>283</v>
      </c>
    </row>
    <row r="51" spans="1:16" s="20" customFormat="1" ht="60" x14ac:dyDescent="0.25">
      <c r="B51" s="113"/>
      <c r="C51" s="111"/>
      <c r="D51" s="57" t="s">
        <v>198</v>
      </c>
      <c r="E51" s="44" t="s">
        <v>179</v>
      </c>
      <c r="F51" s="58" t="s">
        <v>191</v>
      </c>
      <c r="G51" s="22" t="s">
        <v>199</v>
      </c>
      <c r="H51" s="44" t="s">
        <v>200</v>
      </c>
      <c r="I51" s="44" t="s">
        <v>20</v>
      </c>
      <c r="J51" s="44" t="s">
        <v>201</v>
      </c>
      <c r="K51" s="44" t="s">
        <v>40</v>
      </c>
      <c r="L51" s="44" t="s">
        <v>22</v>
      </c>
      <c r="M51" s="41">
        <v>2</v>
      </c>
      <c r="N51" s="40">
        <v>17</v>
      </c>
      <c r="O51" s="42">
        <f t="shared" si="0"/>
        <v>8.5</v>
      </c>
      <c r="P51" s="40" t="s">
        <v>284</v>
      </c>
    </row>
    <row r="52" spans="1:16" s="20" customFormat="1" ht="409.6" customHeight="1" x14ac:dyDescent="0.25">
      <c r="B52" s="115">
        <v>7</v>
      </c>
      <c r="C52" s="109" t="s">
        <v>202</v>
      </c>
      <c r="D52" s="57" t="s">
        <v>203</v>
      </c>
      <c r="E52" s="44" t="s">
        <v>204</v>
      </c>
      <c r="F52" s="58" t="s">
        <v>205</v>
      </c>
      <c r="G52" s="22" t="s">
        <v>206</v>
      </c>
      <c r="H52" s="44" t="s">
        <v>207</v>
      </c>
      <c r="I52" s="44" t="s">
        <v>20</v>
      </c>
      <c r="J52" s="44" t="s">
        <v>208</v>
      </c>
      <c r="K52" s="44" t="s">
        <v>40</v>
      </c>
      <c r="L52" s="44" t="s">
        <v>26</v>
      </c>
      <c r="M52" s="59">
        <v>1</v>
      </c>
      <c r="N52" s="63">
        <v>0.71230000000000004</v>
      </c>
      <c r="O52" s="64">
        <f t="shared" si="0"/>
        <v>0.71230000000000004</v>
      </c>
      <c r="P52" s="61" t="s">
        <v>309</v>
      </c>
    </row>
    <row r="53" spans="1:16" s="20" customFormat="1" ht="52.5" customHeight="1" x14ac:dyDescent="0.25">
      <c r="B53" s="112"/>
      <c r="C53" s="110"/>
      <c r="D53" s="55" t="s">
        <v>209</v>
      </c>
      <c r="E53" s="93" t="s">
        <v>127</v>
      </c>
      <c r="F53" s="93" t="s">
        <v>128</v>
      </c>
      <c r="G53" s="98" t="s">
        <v>210</v>
      </c>
      <c r="H53" s="93" t="s">
        <v>210</v>
      </c>
      <c r="I53" s="93" t="s">
        <v>20</v>
      </c>
      <c r="J53" s="93" t="s">
        <v>211</v>
      </c>
      <c r="K53" s="93" t="s">
        <v>82</v>
      </c>
      <c r="L53" s="93" t="s">
        <v>22</v>
      </c>
      <c r="M53" s="99">
        <v>4</v>
      </c>
      <c r="N53" s="66">
        <v>1</v>
      </c>
      <c r="O53" s="67">
        <f t="shared" si="0"/>
        <v>0.25</v>
      </c>
      <c r="P53" s="66" t="s">
        <v>279</v>
      </c>
    </row>
    <row r="54" spans="1:16" s="20" customFormat="1" ht="30" x14ac:dyDescent="0.25">
      <c r="A54" s="40"/>
      <c r="B54" s="114">
        <v>8</v>
      </c>
      <c r="C54" s="105" t="s">
        <v>212</v>
      </c>
      <c r="D54" s="106" t="s">
        <v>213</v>
      </c>
      <c r="E54" s="13" t="s">
        <v>204</v>
      </c>
      <c r="F54" s="80" t="s">
        <v>205</v>
      </c>
      <c r="G54" s="62" t="s">
        <v>214</v>
      </c>
      <c r="H54" s="13" t="s">
        <v>215</v>
      </c>
      <c r="I54" s="13" t="s">
        <v>20</v>
      </c>
      <c r="J54" s="13" t="s">
        <v>216</v>
      </c>
      <c r="K54" s="13" t="s">
        <v>82</v>
      </c>
      <c r="L54" s="13" t="s">
        <v>26</v>
      </c>
      <c r="M54" s="14">
        <v>1</v>
      </c>
      <c r="N54" s="63">
        <v>0.14699999999999999</v>
      </c>
      <c r="O54" s="64">
        <f>N54/M54</f>
        <v>0.14699999999999999</v>
      </c>
      <c r="P54" s="40" t="s">
        <v>217</v>
      </c>
    </row>
    <row r="55" spans="1:16" s="20" customFormat="1" ht="48.75" customHeight="1" x14ac:dyDescent="0.25">
      <c r="A55" s="40"/>
      <c r="B55" s="114"/>
      <c r="C55" s="105"/>
      <c r="D55" s="106"/>
      <c r="E55" s="13" t="s">
        <v>204</v>
      </c>
      <c r="F55" s="80" t="s">
        <v>205</v>
      </c>
      <c r="G55" s="62" t="s">
        <v>218</v>
      </c>
      <c r="H55" s="13" t="s">
        <v>219</v>
      </c>
      <c r="I55" s="13" t="s">
        <v>20</v>
      </c>
      <c r="J55" s="13" t="s">
        <v>220</v>
      </c>
      <c r="K55" s="13" t="s">
        <v>82</v>
      </c>
      <c r="L55" s="13" t="s">
        <v>26</v>
      </c>
      <c r="M55" s="14">
        <v>1</v>
      </c>
      <c r="N55" s="63">
        <v>0.91800000000000004</v>
      </c>
      <c r="O55" s="64">
        <f t="shared" si="0"/>
        <v>0.91800000000000004</v>
      </c>
      <c r="P55" s="40" t="s">
        <v>221</v>
      </c>
    </row>
    <row r="57" spans="1:16" ht="42" x14ac:dyDescent="0.25">
      <c r="N57" s="95" t="s">
        <v>313</v>
      </c>
      <c r="O57" s="94">
        <f>AVERAGE(O11:O55)</f>
        <v>0.69751448274404015</v>
      </c>
    </row>
  </sheetData>
  <mergeCells count="46">
    <mergeCell ref="G11:G12"/>
    <mergeCell ref="C13:C15"/>
    <mergeCell ref="B13:B15"/>
    <mergeCell ref="D27:D28"/>
    <mergeCell ref="B16:B33"/>
    <mergeCell ref="C16:C33"/>
    <mergeCell ref="G20:G21"/>
    <mergeCell ref="B11:B12"/>
    <mergeCell ref="C11:C12"/>
    <mergeCell ref="D11:D12"/>
    <mergeCell ref="D19:D21"/>
    <mergeCell ref="D30:D33"/>
    <mergeCell ref="G34:G35"/>
    <mergeCell ref="D49:D50"/>
    <mergeCell ref="G25:G26"/>
    <mergeCell ref="D22:D26"/>
    <mergeCell ref="G23:G24"/>
    <mergeCell ref="D40:D43"/>
    <mergeCell ref="C54:C55"/>
    <mergeCell ref="D54:D55"/>
    <mergeCell ref="G40:G41"/>
    <mergeCell ref="C34:C43"/>
    <mergeCell ref="B44:B48"/>
    <mergeCell ref="B54:B55"/>
    <mergeCell ref="B52:B53"/>
    <mergeCell ref="C49:C51"/>
    <mergeCell ref="B49:B51"/>
    <mergeCell ref="C52:C53"/>
    <mergeCell ref="C44:C48"/>
    <mergeCell ref="D37:D39"/>
    <mergeCell ref="D34:D36"/>
    <mergeCell ref="B34:B43"/>
    <mergeCell ref="B8:B10"/>
    <mergeCell ref="C8:C10"/>
    <mergeCell ref="D8:D10"/>
    <mergeCell ref="L8:L10"/>
    <mergeCell ref="M8:M10"/>
    <mergeCell ref="E8:E10"/>
    <mergeCell ref="F8:F10"/>
    <mergeCell ref="G8:G10"/>
    <mergeCell ref="H8:H10"/>
    <mergeCell ref="I8:I10"/>
    <mergeCell ref="J8:J10"/>
    <mergeCell ref="K8:K10"/>
    <mergeCell ref="N9:P9"/>
    <mergeCell ref="N8:P8"/>
  </mergeCells>
  <phoneticPr fontId="10"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F3FEB-1A3B-49B4-AE51-B2D89ADA7543}">
  <dimension ref="A1:A10"/>
  <sheetViews>
    <sheetView workbookViewId="0">
      <selection activeCell="Q38" sqref="Q38"/>
    </sheetView>
  </sheetViews>
  <sheetFormatPr baseColWidth="10" defaultColWidth="11.42578125" defaultRowHeight="15" x14ac:dyDescent="0.25"/>
  <sheetData>
    <row r="1" spans="1:1" x14ac:dyDescent="0.25">
      <c r="A1" s="16" t="s">
        <v>52</v>
      </c>
    </row>
    <row r="2" spans="1:1" x14ac:dyDescent="0.25">
      <c r="A2" s="16" t="s">
        <v>68</v>
      </c>
    </row>
    <row r="3" spans="1:1" ht="45" x14ac:dyDescent="0.25">
      <c r="A3" s="16" t="s">
        <v>105</v>
      </c>
    </row>
    <row r="4" spans="1:1" ht="30" x14ac:dyDescent="0.25">
      <c r="A4" s="16" t="s">
        <v>23</v>
      </c>
    </row>
    <row r="5" spans="1:1" x14ac:dyDescent="0.25">
      <c r="A5" s="16" t="s">
        <v>173</v>
      </c>
    </row>
    <row r="6" spans="1:1" x14ac:dyDescent="0.25">
      <c r="A6" s="16" t="s">
        <v>222</v>
      </c>
    </row>
    <row r="7" spans="1:1" ht="60" x14ac:dyDescent="0.25">
      <c r="A7" s="19" t="s">
        <v>223</v>
      </c>
    </row>
    <row r="8" spans="1:1" x14ac:dyDescent="0.25">
      <c r="A8" s="16" t="s">
        <v>75</v>
      </c>
    </row>
    <row r="9" spans="1:1" x14ac:dyDescent="0.25">
      <c r="A9" s="16"/>
    </row>
    <row r="10" spans="1:1" x14ac:dyDescent="0.25">
      <c r="A10"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48"/>
  <sheetViews>
    <sheetView showGridLines="0" topLeftCell="A12" zoomScale="60" zoomScaleNormal="60" workbookViewId="0">
      <selection activeCell="F21" sqref="F21"/>
    </sheetView>
  </sheetViews>
  <sheetFormatPr baseColWidth="10" defaultColWidth="11.42578125" defaultRowHeight="15" x14ac:dyDescent="0.25"/>
  <cols>
    <col min="1" max="1" width="11.42578125" style="26"/>
    <col min="2" max="2" width="6.140625" style="26" customWidth="1"/>
    <col min="3" max="3" width="30.85546875" style="26" customWidth="1"/>
    <col min="4" max="4" width="34.85546875" style="26" customWidth="1"/>
    <col min="5" max="5" width="46.42578125" style="26" customWidth="1"/>
    <col min="6" max="6" width="50.85546875" style="26" customWidth="1"/>
    <col min="7" max="7" width="15.85546875" style="28" customWidth="1"/>
    <col min="8" max="8" width="23.5703125" style="26" bestFit="1" customWidth="1"/>
    <col min="9" max="16384" width="11.42578125" style="26"/>
  </cols>
  <sheetData>
    <row r="3" spans="2:7" x14ac:dyDescent="0.25">
      <c r="B3" s="1" t="s">
        <v>0</v>
      </c>
      <c r="C3" s="1" t="s">
        <v>1</v>
      </c>
      <c r="D3" s="1" t="s">
        <v>2</v>
      </c>
      <c r="E3" s="1" t="s">
        <v>5</v>
      </c>
      <c r="F3" s="1" t="s">
        <v>6</v>
      </c>
      <c r="G3" s="2" t="s">
        <v>11</v>
      </c>
    </row>
    <row r="4" spans="2:7" ht="30" x14ac:dyDescent="0.25">
      <c r="B4" s="123">
        <v>1</v>
      </c>
      <c r="C4" s="126" t="s">
        <v>27</v>
      </c>
      <c r="D4" s="54" t="s">
        <v>28</v>
      </c>
      <c r="E4" s="44" t="s">
        <v>31</v>
      </c>
      <c r="F4" s="44" t="s">
        <v>32</v>
      </c>
      <c r="G4" s="23">
        <v>1</v>
      </c>
    </row>
    <row r="5" spans="2:7" ht="45" x14ac:dyDescent="0.25">
      <c r="B5" s="124"/>
      <c r="C5" s="127"/>
      <c r="D5" s="54" t="s">
        <v>34</v>
      </c>
      <c r="E5" s="44" t="s">
        <v>36</v>
      </c>
      <c r="F5" s="44" t="s">
        <v>37</v>
      </c>
      <c r="G5" s="24">
        <v>1</v>
      </c>
    </row>
    <row r="6" spans="2:7" ht="45" x14ac:dyDescent="0.25">
      <c r="B6" s="125"/>
      <c r="C6" s="128"/>
      <c r="D6" s="54" t="s">
        <v>224</v>
      </c>
      <c r="E6" s="44" t="s">
        <v>42</v>
      </c>
      <c r="F6" s="44" t="s">
        <v>43</v>
      </c>
      <c r="G6" s="25">
        <v>0.85</v>
      </c>
    </row>
    <row r="7" spans="2:7" ht="15" customHeight="1" x14ac:dyDescent="0.25">
      <c r="B7" s="132">
        <v>2</v>
      </c>
      <c r="C7" s="141" t="s">
        <v>46</v>
      </c>
      <c r="D7" s="133" t="s">
        <v>79</v>
      </c>
      <c r="E7" s="46" t="s">
        <v>80</v>
      </c>
      <c r="F7" s="44" t="s">
        <v>80</v>
      </c>
      <c r="G7" s="5">
        <v>20</v>
      </c>
    </row>
    <row r="8" spans="2:7" x14ac:dyDescent="0.25">
      <c r="B8" s="130"/>
      <c r="C8" s="146"/>
      <c r="D8" s="135"/>
      <c r="E8" s="130" t="s">
        <v>83</v>
      </c>
      <c r="F8" s="44" t="s">
        <v>84</v>
      </c>
      <c r="G8" s="6">
        <v>448209</v>
      </c>
    </row>
    <row r="9" spans="2:7" x14ac:dyDescent="0.25">
      <c r="B9" s="130"/>
      <c r="C9" s="146"/>
      <c r="D9" s="135"/>
      <c r="E9" s="131"/>
      <c r="F9" s="44" t="s">
        <v>86</v>
      </c>
      <c r="G9" s="6">
        <v>4921</v>
      </c>
    </row>
    <row r="10" spans="2:7" ht="105" customHeight="1" x14ac:dyDescent="0.25">
      <c r="B10" s="130"/>
      <c r="C10" s="146"/>
      <c r="D10" s="135"/>
      <c r="E10" s="123" t="s">
        <v>225</v>
      </c>
      <c r="F10" s="33" t="s">
        <v>89</v>
      </c>
      <c r="G10" s="34" t="s">
        <v>226</v>
      </c>
    </row>
    <row r="11" spans="2:7" ht="105" customHeight="1" x14ac:dyDescent="0.25">
      <c r="B11" s="130"/>
      <c r="C11" s="146"/>
      <c r="D11" s="134"/>
      <c r="E11" s="125"/>
      <c r="F11" s="33" t="s">
        <v>91</v>
      </c>
      <c r="G11" s="34" t="s">
        <v>226</v>
      </c>
    </row>
    <row r="12" spans="2:7" ht="45" x14ac:dyDescent="0.25">
      <c r="B12" s="130"/>
      <c r="C12" s="146"/>
      <c r="D12" s="52" t="s">
        <v>57</v>
      </c>
      <c r="E12" s="50" t="s">
        <v>60</v>
      </c>
      <c r="F12" s="44" t="s">
        <v>61</v>
      </c>
      <c r="G12" s="3">
        <v>0.85</v>
      </c>
    </row>
    <row r="13" spans="2:7" ht="45" customHeight="1" x14ac:dyDescent="0.25">
      <c r="B13" s="130"/>
      <c r="C13" s="146"/>
      <c r="D13" s="143" t="s">
        <v>64</v>
      </c>
      <c r="E13" s="53" t="s">
        <v>65</v>
      </c>
      <c r="F13" s="33" t="s">
        <v>66</v>
      </c>
      <c r="G13" s="37">
        <v>0.20300000000000001</v>
      </c>
    </row>
    <row r="14" spans="2:7" ht="45" x14ac:dyDescent="0.25">
      <c r="B14" s="130"/>
      <c r="C14" s="146"/>
      <c r="D14" s="144"/>
      <c r="E14" s="136" t="s">
        <v>71</v>
      </c>
      <c r="F14" s="33" t="s">
        <v>227</v>
      </c>
      <c r="G14" s="32">
        <v>1</v>
      </c>
    </row>
    <row r="15" spans="2:7" ht="43.5" customHeight="1" x14ac:dyDescent="0.25">
      <c r="B15" s="130"/>
      <c r="C15" s="146"/>
      <c r="D15" s="145"/>
      <c r="E15" s="137"/>
      <c r="F15" s="33" t="s">
        <v>76</v>
      </c>
      <c r="G15" s="32">
        <v>1</v>
      </c>
    </row>
    <row r="16" spans="2:7" ht="75" customHeight="1" x14ac:dyDescent="0.25">
      <c r="B16" s="130"/>
      <c r="C16" s="146"/>
      <c r="D16" s="133" t="s">
        <v>106</v>
      </c>
      <c r="E16" s="46" t="s">
        <v>109</v>
      </c>
      <c r="F16" s="44" t="s">
        <v>110</v>
      </c>
      <c r="G16" s="3">
        <v>0.5</v>
      </c>
    </row>
    <row r="17" spans="2:8" ht="30" x14ac:dyDescent="0.25">
      <c r="B17" s="130"/>
      <c r="C17" s="146"/>
      <c r="D17" s="135"/>
      <c r="E17" s="46" t="s">
        <v>113</v>
      </c>
      <c r="F17" s="44" t="s">
        <v>114</v>
      </c>
      <c r="G17" s="3">
        <v>2</v>
      </c>
    </row>
    <row r="18" spans="2:8" ht="30" x14ac:dyDescent="0.25">
      <c r="B18" s="130"/>
      <c r="C18" s="146"/>
      <c r="D18" s="135"/>
      <c r="E18" s="46" t="s">
        <v>117</v>
      </c>
      <c r="F18" s="44" t="s">
        <v>118</v>
      </c>
      <c r="G18" s="8">
        <v>82</v>
      </c>
    </row>
    <row r="19" spans="2:8" ht="30" x14ac:dyDescent="0.25">
      <c r="B19" s="130"/>
      <c r="C19" s="146"/>
      <c r="D19" s="134"/>
      <c r="E19" s="46" t="s">
        <v>121</v>
      </c>
      <c r="F19" s="44" t="s">
        <v>122</v>
      </c>
      <c r="G19" s="3">
        <v>0.48499999999999999</v>
      </c>
    </row>
    <row r="20" spans="2:8" ht="45" customHeight="1" x14ac:dyDescent="0.25">
      <c r="B20" s="130"/>
      <c r="C20" s="146"/>
      <c r="D20" s="9" t="s">
        <v>47</v>
      </c>
      <c r="E20" s="46" t="s">
        <v>50</v>
      </c>
      <c r="F20" s="44" t="s">
        <v>50</v>
      </c>
      <c r="G20" s="4">
        <v>1</v>
      </c>
    </row>
    <row r="21" spans="2:8" s="29" customFormat="1" ht="45" x14ac:dyDescent="0.25">
      <c r="B21" s="130"/>
      <c r="C21" s="146"/>
      <c r="D21" s="9" t="s">
        <v>53</v>
      </c>
      <c r="E21" s="35" t="s">
        <v>228</v>
      </c>
      <c r="F21" s="48" t="s">
        <v>229</v>
      </c>
      <c r="G21" s="23">
        <v>0.9</v>
      </c>
      <c r="H21" s="31"/>
    </row>
    <row r="22" spans="2:8" ht="45" x14ac:dyDescent="0.25">
      <c r="B22" s="130"/>
      <c r="C22" s="146"/>
      <c r="D22" s="133" t="s">
        <v>92</v>
      </c>
      <c r="E22" s="50" t="s">
        <v>93</v>
      </c>
      <c r="F22" s="48" t="s">
        <v>230</v>
      </c>
      <c r="G22" s="6">
        <v>900000</v>
      </c>
    </row>
    <row r="23" spans="2:8" ht="30" x14ac:dyDescent="0.25">
      <c r="B23" s="130"/>
      <c r="C23" s="146"/>
      <c r="D23" s="134"/>
      <c r="E23" s="46" t="s">
        <v>97</v>
      </c>
      <c r="F23" s="44" t="s">
        <v>98</v>
      </c>
      <c r="G23" s="6">
        <v>80000</v>
      </c>
    </row>
    <row r="24" spans="2:8" ht="30" x14ac:dyDescent="0.25">
      <c r="B24" s="131"/>
      <c r="C24" s="142"/>
      <c r="D24" s="52" t="s">
        <v>101</v>
      </c>
      <c r="E24" s="50" t="s">
        <v>231</v>
      </c>
      <c r="F24" s="48" t="s">
        <v>232</v>
      </c>
      <c r="G24" s="6">
        <v>3000000</v>
      </c>
    </row>
    <row r="25" spans="2:8" ht="29.25" customHeight="1" x14ac:dyDescent="0.25">
      <c r="B25" s="132">
        <v>3</v>
      </c>
      <c r="C25" s="141" t="s">
        <v>233</v>
      </c>
      <c r="D25" s="129" t="s">
        <v>15</v>
      </c>
      <c r="E25" s="132" t="s">
        <v>18</v>
      </c>
      <c r="F25" s="48" t="s">
        <v>234</v>
      </c>
      <c r="G25" s="4">
        <v>1</v>
      </c>
      <c r="H25" s="39"/>
    </row>
    <row r="26" spans="2:8" ht="42" customHeight="1" x14ac:dyDescent="0.25">
      <c r="B26" s="131"/>
      <c r="C26" s="142"/>
      <c r="D26" s="129"/>
      <c r="E26" s="131"/>
      <c r="F26" s="48" t="s">
        <v>24</v>
      </c>
      <c r="G26" s="3">
        <v>1</v>
      </c>
    </row>
    <row r="27" spans="2:8" ht="16.5" customHeight="1" x14ac:dyDescent="0.25">
      <c r="B27" s="130">
        <v>4</v>
      </c>
      <c r="C27" s="151" t="s">
        <v>125</v>
      </c>
      <c r="D27" s="138" t="s">
        <v>126</v>
      </c>
      <c r="E27" s="138" t="s">
        <v>129</v>
      </c>
      <c r="F27" s="13" t="s">
        <v>130</v>
      </c>
      <c r="G27" s="10">
        <v>3</v>
      </c>
    </row>
    <row r="28" spans="2:8" x14ac:dyDescent="0.25">
      <c r="B28" s="130"/>
      <c r="C28" s="151"/>
      <c r="D28" s="139"/>
      <c r="E28" s="140"/>
      <c r="F28" s="13" t="s">
        <v>134</v>
      </c>
      <c r="G28" s="10">
        <v>1000000</v>
      </c>
    </row>
    <row r="29" spans="2:8" ht="30" x14ac:dyDescent="0.25">
      <c r="B29" s="130"/>
      <c r="C29" s="152"/>
      <c r="D29" s="140"/>
      <c r="E29" s="47" t="s">
        <v>137</v>
      </c>
      <c r="F29" s="13" t="s">
        <v>138</v>
      </c>
      <c r="G29" s="11">
        <v>50</v>
      </c>
    </row>
    <row r="30" spans="2:8" ht="65.25" customHeight="1" x14ac:dyDescent="0.25">
      <c r="B30" s="130"/>
      <c r="C30" s="152"/>
      <c r="D30" s="147" t="s">
        <v>141</v>
      </c>
      <c r="E30" s="47" t="s">
        <v>142</v>
      </c>
      <c r="F30" s="54" t="s">
        <v>235</v>
      </c>
      <c r="G30" s="11">
        <v>6</v>
      </c>
    </row>
    <row r="31" spans="2:8" ht="45" x14ac:dyDescent="0.25">
      <c r="B31" s="130"/>
      <c r="C31" s="152"/>
      <c r="D31" s="147"/>
      <c r="E31" s="47" t="s">
        <v>145</v>
      </c>
      <c r="F31" s="48" t="s">
        <v>236</v>
      </c>
      <c r="G31" s="7">
        <v>2</v>
      </c>
    </row>
    <row r="32" spans="2:8" ht="45" x14ac:dyDescent="0.25">
      <c r="B32" s="130"/>
      <c r="C32" s="152"/>
      <c r="D32" s="147"/>
      <c r="E32" s="47" t="s">
        <v>148</v>
      </c>
      <c r="F32" s="54" t="s">
        <v>237</v>
      </c>
      <c r="G32" s="21">
        <v>1</v>
      </c>
    </row>
    <row r="33" spans="2:7" ht="75" x14ac:dyDescent="0.25">
      <c r="B33" s="130"/>
      <c r="C33" s="152"/>
      <c r="D33" s="138" t="s">
        <v>151</v>
      </c>
      <c r="E33" s="129" t="s">
        <v>238</v>
      </c>
      <c r="F33" s="54" t="s">
        <v>239</v>
      </c>
      <c r="G33" s="30">
        <v>1</v>
      </c>
    </row>
    <row r="34" spans="2:7" ht="61.5" customHeight="1" x14ac:dyDescent="0.25">
      <c r="B34" s="130"/>
      <c r="C34" s="151"/>
      <c r="D34" s="139"/>
      <c r="E34" s="129"/>
      <c r="F34" s="54" t="s">
        <v>240</v>
      </c>
      <c r="G34" s="30">
        <v>1</v>
      </c>
    </row>
    <row r="35" spans="2:7" ht="45" x14ac:dyDescent="0.25">
      <c r="B35" s="130"/>
      <c r="C35" s="151"/>
      <c r="D35" s="139"/>
      <c r="E35" s="47" t="s">
        <v>157</v>
      </c>
      <c r="F35" s="54" t="s">
        <v>241</v>
      </c>
      <c r="G35" s="10">
        <v>50</v>
      </c>
    </row>
    <row r="36" spans="2:7" ht="60" x14ac:dyDescent="0.25">
      <c r="B36" s="130"/>
      <c r="C36" s="152"/>
      <c r="D36" s="137"/>
      <c r="E36" s="47" t="s">
        <v>242</v>
      </c>
      <c r="F36" s="54" t="s">
        <v>243</v>
      </c>
      <c r="G36" s="36">
        <v>1</v>
      </c>
    </row>
    <row r="37" spans="2:7" ht="45" x14ac:dyDescent="0.25">
      <c r="B37" s="149">
        <v>5</v>
      </c>
      <c r="C37" s="150" t="s">
        <v>163</v>
      </c>
      <c r="D37" s="13" t="s">
        <v>164</v>
      </c>
      <c r="E37" s="44" t="s">
        <v>165</v>
      </c>
      <c r="F37" s="44" t="s">
        <v>166</v>
      </c>
      <c r="G37" s="23">
        <v>0.6</v>
      </c>
    </row>
    <row r="38" spans="2:7" ht="30" x14ac:dyDescent="0.25">
      <c r="B38" s="149"/>
      <c r="C38" s="149"/>
      <c r="D38" s="43" t="s">
        <v>169</v>
      </c>
      <c r="E38" s="44" t="s">
        <v>170</v>
      </c>
      <c r="F38" s="44" t="s">
        <v>171</v>
      </c>
      <c r="G38" s="23">
        <v>0.7</v>
      </c>
    </row>
    <row r="39" spans="2:7" ht="30" x14ac:dyDescent="0.25">
      <c r="B39" s="149"/>
      <c r="C39" s="149"/>
      <c r="D39" s="43" t="s">
        <v>174</v>
      </c>
      <c r="E39" s="44" t="s">
        <v>244</v>
      </c>
      <c r="F39" s="44" t="s">
        <v>176</v>
      </c>
      <c r="G39" s="23">
        <v>1</v>
      </c>
    </row>
    <row r="40" spans="2:7" ht="30" x14ac:dyDescent="0.25">
      <c r="B40" s="149"/>
      <c r="C40" s="149"/>
      <c r="D40" s="43" t="s">
        <v>178</v>
      </c>
      <c r="E40" s="35" t="s">
        <v>245</v>
      </c>
      <c r="F40" s="48" t="s">
        <v>246</v>
      </c>
      <c r="G40" s="23">
        <v>1</v>
      </c>
    </row>
    <row r="41" spans="2:7" ht="30" x14ac:dyDescent="0.25">
      <c r="B41" s="149"/>
      <c r="C41" s="149"/>
      <c r="D41" s="43" t="s">
        <v>184</v>
      </c>
      <c r="E41" s="44" t="s">
        <v>186</v>
      </c>
      <c r="F41" s="44" t="s">
        <v>187</v>
      </c>
      <c r="G41" s="23" t="s">
        <v>247</v>
      </c>
    </row>
    <row r="42" spans="2:7" x14ac:dyDescent="0.25">
      <c r="B42" s="132">
        <v>6</v>
      </c>
      <c r="C42" s="141" t="s">
        <v>189</v>
      </c>
      <c r="D42" s="132" t="s">
        <v>190</v>
      </c>
      <c r="E42" s="46" t="s">
        <v>192</v>
      </c>
      <c r="F42" s="44" t="s">
        <v>193</v>
      </c>
      <c r="G42" s="3">
        <v>1</v>
      </c>
    </row>
    <row r="43" spans="2:7" x14ac:dyDescent="0.25">
      <c r="B43" s="130"/>
      <c r="C43" s="146"/>
      <c r="D43" s="131"/>
      <c r="E43" s="46" t="s">
        <v>195</v>
      </c>
      <c r="F43" s="48" t="s">
        <v>196</v>
      </c>
      <c r="G43" s="4">
        <v>1</v>
      </c>
    </row>
    <row r="44" spans="2:7" ht="30" x14ac:dyDescent="0.25">
      <c r="B44" s="131"/>
      <c r="C44" s="142"/>
      <c r="D44" s="49" t="s">
        <v>198</v>
      </c>
      <c r="E44" s="46" t="s">
        <v>199</v>
      </c>
      <c r="F44" s="48" t="s">
        <v>200</v>
      </c>
      <c r="G44" s="7">
        <v>2</v>
      </c>
    </row>
    <row r="45" spans="2:7" ht="45" x14ac:dyDescent="0.25">
      <c r="B45" s="132">
        <v>7</v>
      </c>
      <c r="C45" s="141" t="s">
        <v>202</v>
      </c>
      <c r="D45" s="49" t="s">
        <v>203</v>
      </c>
      <c r="E45" s="46" t="s">
        <v>248</v>
      </c>
      <c r="F45" s="48" t="s">
        <v>207</v>
      </c>
      <c r="G45" s="3">
        <v>1</v>
      </c>
    </row>
    <row r="46" spans="2:7" ht="45" x14ac:dyDescent="0.25">
      <c r="B46" s="130"/>
      <c r="C46" s="146"/>
      <c r="D46" s="51" t="s">
        <v>209</v>
      </c>
      <c r="E46" s="46" t="s">
        <v>249</v>
      </c>
      <c r="F46" s="48" t="s">
        <v>211</v>
      </c>
      <c r="G46" s="7">
        <v>4</v>
      </c>
    </row>
    <row r="47" spans="2:7" ht="30" x14ac:dyDescent="0.25">
      <c r="B47" s="129">
        <v>8</v>
      </c>
      <c r="C47" s="148" t="s">
        <v>250</v>
      </c>
      <c r="D47" s="129" t="s">
        <v>213</v>
      </c>
      <c r="E47" s="13" t="s">
        <v>214</v>
      </c>
      <c r="F47" s="54" t="s">
        <v>215</v>
      </c>
      <c r="G47" s="14">
        <v>1</v>
      </c>
    </row>
    <row r="48" spans="2:7" ht="30" x14ac:dyDescent="0.25">
      <c r="B48" s="129"/>
      <c r="C48" s="148"/>
      <c r="D48" s="129"/>
      <c r="E48" s="49" t="s">
        <v>218</v>
      </c>
      <c r="F48" s="54" t="s">
        <v>219</v>
      </c>
      <c r="G48" s="27">
        <v>1</v>
      </c>
    </row>
  </sheetData>
  <mergeCells count="32">
    <mergeCell ref="E27:E28"/>
    <mergeCell ref="D30:D32"/>
    <mergeCell ref="D33:D36"/>
    <mergeCell ref="E33:E34"/>
    <mergeCell ref="B47:B48"/>
    <mergeCell ref="C47:C48"/>
    <mergeCell ref="D47:D48"/>
    <mergeCell ref="B37:B41"/>
    <mergeCell ref="C37:C41"/>
    <mergeCell ref="B42:B44"/>
    <mergeCell ref="C42:C44"/>
    <mergeCell ref="D42:D43"/>
    <mergeCell ref="B45:B46"/>
    <mergeCell ref="C45:C46"/>
    <mergeCell ref="B27:B36"/>
    <mergeCell ref="C27:C36"/>
    <mergeCell ref="D27:D29"/>
    <mergeCell ref="C25:C26"/>
    <mergeCell ref="B25:B26"/>
    <mergeCell ref="B7:B24"/>
    <mergeCell ref="D13:D15"/>
    <mergeCell ref="C7:C24"/>
    <mergeCell ref="D7:D11"/>
    <mergeCell ref="B4:B6"/>
    <mergeCell ref="C4:C6"/>
    <mergeCell ref="D25:D26"/>
    <mergeCell ref="E8:E9"/>
    <mergeCell ref="E25:E26"/>
    <mergeCell ref="D22:D23"/>
    <mergeCell ref="D16:D19"/>
    <mergeCell ref="E14:E15"/>
    <mergeCell ref="E10:E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D38"/>
  <sheetViews>
    <sheetView workbookViewId="0">
      <selection activeCell="D33" sqref="D33:D38"/>
    </sheetView>
  </sheetViews>
  <sheetFormatPr baseColWidth="10" defaultColWidth="11.42578125" defaultRowHeight="15" x14ac:dyDescent="0.25"/>
  <sheetData>
    <row r="2" spans="4:4" x14ac:dyDescent="0.25">
      <c r="D2" t="s">
        <v>251</v>
      </c>
    </row>
    <row r="3" spans="4:4" x14ac:dyDescent="0.25">
      <c r="D3" t="s">
        <v>252</v>
      </c>
    </row>
    <row r="4" spans="4:4" x14ac:dyDescent="0.25">
      <c r="D4" t="s">
        <v>253</v>
      </c>
    </row>
    <row r="5" spans="4:4" x14ac:dyDescent="0.25">
      <c r="D5" t="s">
        <v>254</v>
      </c>
    </row>
    <row r="6" spans="4:4" x14ac:dyDescent="0.25">
      <c r="D6" t="s">
        <v>190</v>
      </c>
    </row>
    <row r="7" spans="4:4" x14ac:dyDescent="0.25">
      <c r="D7" t="s">
        <v>203</v>
      </c>
    </row>
    <row r="8" spans="4:4" x14ac:dyDescent="0.25">
      <c r="D8" t="s">
        <v>255</v>
      </c>
    </row>
    <row r="11" spans="4:4" x14ac:dyDescent="0.25">
      <c r="D11" t="s">
        <v>256</v>
      </c>
    </row>
    <row r="12" spans="4:4" x14ac:dyDescent="0.25">
      <c r="D12" t="s">
        <v>257</v>
      </c>
    </row>
    <row r="13" spans="4:4" x14ac:dyDescent="0.25">
      <c r="D13" t="s">
        <v>258</v>
      </c>
    </row>
    <row r="14" spans="4:4" x14ac:dyDescent="0.25">
      <c r="D14" t="s">
        <v>259</v>
      </c>
    </row>
    <row r="15" spans="4:4" x14ac:dyDescent="0.25">
      <c r="D15" t="s">
        <v>260</v>
      </c>
    </row>
    <row r="18" spans="4:4" x14ac:dyDescent="0.25">
      <c r="D18" t="s">
        <v>261</v>
      </c>
    </row>
    <row r="19" spans="4:4" x14ac:dyDescent="0.25">
      <c r="D19" t="s">
        <v>262</v>
      </c>
    </row>
    <row r="20" spans="4:4" x14ac:dyDescent="0.25">
      <c r="D20" t="s">
        <v>263</v>
      </c>
    </row>
    <row r="23" spans="4:4" x14ac:dyDescent="0.25">
      <c r="D23" t="s">
        <v>264</v>
      </c>
    </row>
    <row r="24" spans="4:4" x14ac:dyDescent="0.25">
      <c r="D24" t="s">
        <v>265</v>
      </c>
    </row>
    <row r="25" spans="4:4" x14ac:dyDescent="0.25">
      <c r="D25" t="s">
        <v>266</v>
      </c>
    </row>
    <row r="26" spans="4:4" x14ac:dyDescent="0.25">
      <c r="D26" t="s">
        <v>267</v>
      </c>
    </row>
    <row r="27" spans="4:4" x14ac:dyDescent="0.25">
      <c r="D27" t="s">
        <v>268</v>
      </c>
    </row>
    <row r="28" spans="4:4" x14ac:dyDescent="0.25">
      <c r="D28" t="s">
        <v>269</v>
      </c>
    </row>
    <row r="29" spans="4:4" x14ac:dyDescent="0.25">
      <c r="D29" t="s">
        <v>270</v>
      </c>
    </row>
    <row r="33" spans="4:4" x14ac:dyDescent="0.25">
      <c r="D33" t="s">
        <v>164</v>
      </c>
    </row>
    <row r="34" spans="4:4" x14ac:dyDescent="0.25">
      <c r="D34" t="s">
        <v>271</v>
      </c>
    </row>
    <row r="35" spans="4:4" x14ac:dyDescent="0.25">
      <c r="D35" t="s">
        <v>272</v>
      </c>
    </row>
    <row r="36" spans="4:4" x14ac:dyDescent="0.25">
      <c r="D36" t="s">
        <v>273</v>
      </c>
    </row>
    <row r="37" spans="4:4" x14ac:dyDescent="0.25">
      <c r="D37" t="s">
        <v>274</v>
      </c>
    </row>
    <row r="38" spans="4:4" x14ac:dyDescent="0.25">
      <c r="D38"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Nueva estructura de objetivos</vt:lpstr>
      <vt:lpstr>Hoja2</vt:lpstr>
      <vt:lpstr>Hoja1</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Natalia Pineda</cp:lastModifiedBy>
  <cp:revision/>
  <dcterms:created xsi:type="dcterms:W3CDTF">2021-01-18T21:09:58Z</dcterms:created>
  <dcterms:modified xsi:type="dcterms:W3CDTF">2021-08-07T00:10:34Z</dcterms:modified>
  <cp:category/>
  <cp:contentStatus/>
</cp:coreProperties>
</file>