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Natalia Pineda\2022\IGAC\Indicadores\PES\2022\"/>
    </mc:Choice>
  </mc:AlternateContent>
  <xr:revisionPtr revIDLastSave="0" documentId="13_ncr:1_{6CBF78E2-1362-4D33-A830-73AF8DC6D645}" xr6:coauthVersionLast="47" xr6:coauthVersionMax="47" xr10:uidLastSave="{00000000-0000-0000-0000-000000000000}"/>
  <bookViews>
    <workbookView xWindow="-120" yWindow="-120" windowWidth="20730" windowHeight="11040" xr2:uid="{00000000-000D-0000-FFFF-FFFF00000000}"/>
  </bookViews>
  <sheets>
    <sheet name="SEGUIMIENTO 2021" sheetId="3" r:id="rId1"/>
    <sheet name="Hoja2" sheetId="4" state="hidden" r:id="rId2"/>
    <sheet name="PES 2020" sheetId="2" state="hidden" r:id="rId3"/>
  </sheets>
  <definedNames>
    <definedName name="_xlnm._FilterDatabase" localSheetId="2" hidden="1">'PES 2020'!$B$3:$J$16</definedName>
    <definedName name="_xlnm._FilterDatabase" localSheetId="0" hidden="1">'SEGUIMIENTO 2021'!$A$20:$Y$47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26" i="3" l="1"/>
  <c r="T24" i="3" l="1"/>
  <c r="T22" i="3"/>
  <c r="T46" i="3" l="1"/>
  <c r="Y32" i="3" l="1"/>
  <c r="Y26" i="3"/>
  <c r="Y25" i="3"/>
  <c r="Y24" i="3"/>
  <c r="Y23" i="3"/>
  <c r="G46" i="3" l="1"/>
  <c r="J39" i="3"/>
  <c r="K39" i="3" s="1"/>
  <c r="L39" i="3" s="1"/>
  <c r="Q23" i="3"/>
  <c r="H10" i="2" l="1"/>
  <c r="H9" i="2"/>
  <c r="H8" i="2"/>
  <c r="H6" i="2" l="1"/>
  <c r="H16" i="2" l="1"/>
</calcChain>
</file>

<file path=xl/sharedStrings.xml><?xml version="1.0" encoding="utf-8"?>
<sst xmlns="http://schemas.openxmlformats.org/spreadsheetml/2006/main" count="314" uniqueCount="194">
  <si>
    <t xml:space="preserve">
PLAN ESTRATÉGICO SECTORIAL 2019-2022  SECTOR ADMINISTRATIVO DE INFORMACIÓN ESTADÍSTICA
VERSIÓN 2.0 2020
Departamento Administrativo Nacional de Estadística - DANE
Instituto Geográfico Agustín Codazzi – IGAC
Fondo Rotatorio del DANE - FONDANE
</t>
  </si>
  <si>
    <r>
      <rPr>
        <b/>
        <sz val="14"/>
        <rFont val="Arial"/>
        <family val="2"/>
      </rPr>
      <t xml:space="preserve">OBJETIVO GENERAL </t>
    </r>
    <r>
      <rPr>
        <sz val="12"/>
        <rFont val="Arial"/>
        <family val="2"/>
      </rPr>
      <t xml:space="preserve">
Fortalecer la capacidad del sector para producir, integrar, analizar y difundir información estadística, geográfica, cartográfica, geodésica, agrológica y catastral, con altos estándares de calidad, con el propósito de garantizar el derecho y acceso a la información de carácter oficial, a través del uso de nuevas tecnologías y fuentes de información que permitan incidir en la formulación y evaluación de las políticas públicas nacionales y territoriales, así como en los procesos de toma de decisión en los ámbitos público y privado.</t>
    </r>
  </si>
  <si>
    <t xml:space="preserve">OBJETIVOS ESPECIFICOS: </t>
  </si>
  <si>
    <t xml:space="preserve">1- Optimizar la producción de información estadística, geográfica, cartográfica, geodésica, agrológica, catastral y actualizar los marcos geoestadísticos.
</t>
  </si>
  <si>
    <t>2- Fortalecer las capacidades públicas y privadas para producir, analizar y difundir información estadística, geográfica, cartográfica, geodésica, agrológica y catastral</t>
  </si>
  <si>
    <t xml:space="preserve">3- Ser referente de rigor en la planeación, producción, análisis y difusión de información estadística, geográfica, cartográfica, geodésica, agrológica y catastral.
</t>
  </si>
  <si>
    <t xml:space="preserve">4- Modernizar la estructura organizacional y la infraestructura tecnológica de las entidades que conforman el sector, para una mejor prestación del servicio.
</t>
  </si>
  <si>
    <t xml:space="preserve">5- Optimizar la generación de conocimiento del sector a través de las competencias y habilidades de los servidores públicos; la investigación y la innovación, en coherencia con las dimensiones de Gestión del Talento Humano, Gestión del Conocimiento y la Innovación del MIPG.
</t>
  </si>
  <si>
    <t>ESTRATEGIAS TRANSVERSALES</t>
  </si>
  <si>
    <t>1. Fortalecer la cultura de la información estadística, geográfica, cartográfica, geodésica, agrológica y catastral de carácter oficial, mediante la transformación de la relación con los grupos de valor con dicha información.</t>
  </si>
  <si>
    <t>2. Poner al servicio de la calidad de la información estadística, geográfica, cartográfica, geodésica, agrológica y catastral,  la investigación, la estandarización, el método y la gestión del conocimiento.</t>
  </si>
  <si>
    <t>3. Fortalecer las estructuras administrativas, tecnológicas y de talento humano para que respondan a los retos del sector.</t>
  </si>
  <si>
    <r>
      <rPr>
        <b/>
        <sz val="14"/>
        <color theme="1"/>
        <rFont val="Arial"/>
        <family val="2"/>
      </rPr>
      <t>ALINEACIÓN CON EL PLAN NACIONAL DE DESARROLLO 2018-2022: PACTO POR COLOMBIA PACTO POR LA EQUIDAD
IGAC</t>
    </r>
    <r>
      <rPr>
        <b/>
        <sz val="12"/>
        <color theme="1"/>
        <rFont val="Arial"/>
        <family val="2"/>
      </rPr>
      <t xml:space="preserve">
</t>
    </r>
    <r>
      <rPr>
        <sz val="12"/>
        <color theme="1"/>
        <rFont val="Arial"/>
        <family val="2"/>
      </rPr>
      <t xml:space="preserve">XI.    Pacto por la Construcción de Paz: Cultura de la legalidad, convivencia, estabilización y víctimas </t>
    </r>
    <r>
      <rPr>
        <sz val="12"/>
        <color rgb="FFFF0000"/>
        <rFont val="Arial"/>
        <family val="2"/>
      </rPr>
      <t xml:space="preserve"> </t>
    </r>
    <r>
      <rPr>
        <sz val="12"/>
        <color theme="1"/>
        <rFont val="Arial"/>
        <family val="2"/>
      </rPr>
      <t xml:space="preserve">
XV. Pacto por una gestión pública efectiva
XVI. Pacto por la descentralización: conectar territorios, gobiernos y poblaciones
</t>
    </r>
    <r>
      <rPr>
        <b/>
        <sz val="14"/>
        <color theme="1"/>
        <rFont val="Arial"/>
        <family val="2"/>
      </rPr>
      <t xml:space="preserve">
DANE</t>
    </r>
    <r>
      <rPr>
        <b/>
        <sz val="12"/>
        <color theme="1"/>
        <rFont val="Arial"/>
        <family val="2"/>
      </rPr>
      <t xml:space="preserve">
</t>
    </r>
    <r>
      <rPr>
        <sz val="12"/>
        <color theme="1"/>
        <rFont val="Arial"/>
        <family val="2"/>
      </rPr>
      <t xml:space="preserve">III. Pacto por la equidad: política social moderna centrada en la familia, eficiente, de calidad y conectada a mercados
</t>
    </r>
    <r>
      <rPr>
        <b/>
        <sz val="12"/>
        <color theme="1"/>
        <rFont val="Arial"/>
        <family val="2"/>
      </rPr>
      <t xml:space="preserve">
</t>
    </r>
    <r>
      <rPr>
        <b/>
        <sz val="14"/>
        <color theme="1"/>
        <rFont val="Arial"/>
        <family val="2"/>
      </rPr>
      <t>DANE/IGAC</t>
    </r>
    <r>
      <rPr>
        <sz val="12"/>
        <color theme="1"/>
        <rFont val="Arial"/>
        <family val="2"/>
      </rPr>
      <t xml:space="preserve">
XV. Pacto por una gestión pública efectiva</t>
    </r>
  </si>
  <si>
    <t>PACTOS DEL PND</t>
  </si>
  <si>
    <t>OBJETIVO GENERAL</t>
  </si>
  <si>
    <t>OBJETIVOS ESPECÍFICOS</t>
  </si>
  <si>
    <t>ACCIONES</t>
  </si>
  <si>
    <t>INDICADORES</t>
  </si>
  <si>
    <t>META CUATRIENIO</t>
  </si>
  <si>
    <t>UNIDAD DE MEDIDA</t>
  </si>
  <si>
    <t>Meta anualizada</t>
  </si>
  <si>
    <t xml:space="preserve"> RESPONSABLE DEL SECTOR</t>
  </si>
  <si>
    <t>RESPONSABLE ENTIDAD</t>
  </si>
  <si>
    <t>OBSERVACIONES</t>
  </si>
  <si>
    <t>Seguimiento 2020</t>
  </si>
  <si>
    <t>Avance cuantitativo a diciembre de 2020
(Acumulado)</t>
  </si>
  <si>
    <t>% de avance de meta a diciembre de 2020
(Acumulado)</t>
  </si>
  <si>
    <t>Avance cualitativo a diciembre de 2020</t>
  </si>
  <si>
    <t>Observaciones OAP</t>
  </si>
  <si>
    <t>Fortalecer la capacidad del sector para producir, integrar, analizar y difundir información estadística, geográfica, agrológica y catastral, con altos estándares de calidad, con el propósito de garantizar el derecho y acceso a la información de carácter oficial, a través del uso de nuevas tecnologías y fuentes de información que permitan incidir en la formulación y evaluación de las políticas públicas nacionales y territoriales, así como en los procesos de toma de decisión en los ámbitos público y privado.</t>
  </si>
  <si>
    <t>1. Fortalecer la cultura de la información estadística, geográfica, agrológica y catastral de carácter oficial, mediante la transformación de la relación con los grupos de valor con dicha información.
2. Poner al servicio de la calidad de la información estadística, geográfica, agrológica y catastral,  la investigación, la estandarización, el método y la gestión del conocimiento.
3. Fortalecer las estructuras administrativas, tecnológicas y de talento humano para que respondan a los retos del sector.</t>
  </si>
  <si>
    <t>1. Optimizar la producción de información estadística, geográfica, agrológica, catastral y actualizar los marcos geoestadísticos.</t>
  </si>
  <si>
    <t>Actualizar la información catastral, geográfica, cartográfica y agrológica a nivel nacional</t>
  </si>
  <si>
    <t>Porcentaje del área geográfica con cartografía básica a las escalas y con la temporalidad adecuadas</t>
  </si>
  <si>
    <t>Porcentaje</t>
  </si>
  <si>
    <t>IGAC</t>
  </si>
  <si>
    <t>Dirección de Gestión de Información Geográfica</t>
  </si>
  <si>
    <t>Indicador de SINERGIA - PND / Indicador con cambio de tipo de acumulación (cambio que se dio en el segundo semestre de la vigencia 2021).</t>
  </si>
  <si>
    <t>Porcentaje del área geográfica con catastro actualizado  </t>
  </si>
  <si>
    <t>Dirección de Gestión Catastral</t>
  </si>
  <si>
    <t>Indicador de SINERGIA - PND</t>
  </si>
  <si>
    <t xml:space="preserve">Durante la vigencia 2020 se llevó a cabo la actualización de 18.154.513,15 hectáreas correspondientes al 15,91% de avance según la meta definida para este mismo año (20,1%). Estas hectáreas se discriminan de la siguiente manera:
*Área actualizada por IGAC: 6.952.631,42 Has, 6,09% Área total país y 10,16% Meta Área PND.
*Área actualizada por otros gestores catastrales: 388.132,19 Has, 0,34% Área total país y 0,57% Meta Área PND
*Área que permanece actualizada (5 últimos años): 1.651.876,00Has, 1,45% Área total país y 2,41% Meta Área PND
*Conservación Catastral 2019 -2020: 9.161.873,54 Has, 8,03% Área total país y 13,38% Meta Área PND
Frente a la meta del cuatrienio (60%) se logró el 26,5% de avance.
</t>
  </si>
  <si>
    <t>Porcentaje del área geográfica con caracterización geográfica</t>
  </si>
  <si>
    <t>Porcentaje de área geográfica en municipios PDET con catastro actualizado</t>
  </si>
  <si>
    <t>Durante la vigencia 2020 se llevó a cabo la actualización de  3.916.657,39  hectáreas correspondientes al 10.02% de avance real frente a la meta de esta vigencia correspondiente al 19,97%. Se logró el  50,17% de cumplimiento de la meta.
 Frente a la meta del cuatrienio (100% del área de los municipios PDET con catastro actualizado) se logró el 10,02% de avance.</t>
  </si>
  <si>
    <t>Áreas  Homogéneas de Tierras con fines múltiples homologadas, actualizadas y correlacionadas</t>
  </si>
  <si>
    <t>Hectáreas</t>
  </si>
  <si>
    <t>Indicador del PEI / SPI</t>
  </si>
  <si>
    <t>La Subdirección de Agrología elaboró y actualizó las AHT de 40 municipios, equivalente a 10.314.102 ha a lo largo del país lo que corresponde a un porcentaje de ejecución del 71,67%</t>
  </si>
  <si>
    <t xml:space="preserve">Fortalecer el Sistema Nacional Catastral </t>
  </si>
  <si>
    <t xml:space="preserve">Porcentaje de implementación del Sistema Nacional de Información de Catastro Multipropósito </t>
  </si>
  <si>
    <t>Dirección de Tecnologías de la Información y Comunicaciones</t>
  </si>
  <si>
    <t>Implementación del modelo GAMSO en el mapa de proceso de la entidad</t>
  </si>
  <si>
    <t>Propuesta de mapa de procesos para el DANE</t>
  </si>
  <si>
    <t>DANE</t>
  </si>
  <si>
    <t>DIRPEN</t>
  </si>
  <si>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decir,al 31 de diciembre de 2020  se ha cumplido la meta del cuatrienio en un 95% </t>
  </si>
  <si>
    <t>Diseñar y pilotear el nuevo modelo de Gran Encuesta Integrada de Hogares a partir del nuevo marco geoestadístico nacional derivado del CNPV</t>
  </si>
  <si>
    <t>Porcentaje de avance en las actividades programadas para el rediseño de la Gran Encuesta Integrada de Hogares</t>
  </si>
  <si>
    <t>DIMPE</t>
  </si>
  <si>
    <t>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</si>
  <si>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Actualizar el Marco Geoestadístico</t>
  </si>
  <si>
    <t>Niveles Geográficos de manzanas y secciones rurales actualizados</t>
  </si>
  <si>
    <t>y</t>
  </si>
  <si>
    <t>DIG</t>
  </si>
  <si>
    <t>Durante la vigencia se realizó el  documento que guía la actualización de los lineamientos del Marco de Referencia Geoespacial para Colombia con base a los  nueve (9) componentes del Marco Integrado de Referencia Geoespacial - IGIF.
Los componentes desarrollados fueron: Componente Gobierno e Instituciones, Componente Legal y Política, Componente Financiero, Componente de Datos, Componente de Estándares o Normas, Componente de Innovación, Componente de Asociaciones, Componente de Educación y Capacidades, Componente de Comunicación y Participación.
Así mismo, se realizó el complemento de siete (7) componentes con el fin de adaptarlos a las necesidades del catastro multipropósito y a la administración del territorio.
Los componentes que se complementaron son: Componente Gobierno e Instituciones, Componente Legal y Política, Componente de Gestión de Datos, Componente de Innovación,  Componente de Educación y Capacidades, Componente Financiero, Componente de Comunicación y Participación.</t>
  </si>
  <si>
    <t xml:space="preserve">III. Pacto por la equidad: política social moderna centrada en la familia, eficiente, de calidad y conectada a mercados
XVI. Pacto por la descentralización: conectar territorios, gobiernos y poblaciones
</t>
  </si>
  <si>
    <t xml:space="preserve"> 
2. Fortalecer las capacidades públicas y privadas  para producir, analizar y difundir información estadística, geográfica, agrológica y catastral. </t>
  </si>
  <si>
    <t>Uso de Big Data en las estadísticas oficiales para la medición de la economía digital y el desarrollo sostenible</t>
  </si>
  <si>
    <t>Instrumento administrativo que regule el aprovechamiento estadístico del Big Data y otras fuentes de información</t>
  </si>
  <si>
    <t>Número</t>
  </si>
  <si>
    <t>Durante la vigencia se expidieronlos siguientes documentos:
* Se expidió la Resolución 471/529 de 2020 por medio de la cual se establecen las especificaciones técnicas mínimas que debe tener la cartografía básica oficial de Colombia, la cual fue publicada en diario oficial 
https://igac.gov.co/sites/igac.gov.co/files/normograma/resolucion_471_de_2020.pdf
https://igac.gov.co/sites/igac.gov.co/files/normograma/resolucion_529_de_2020.pdf
* Se construyó el instructivo “Elaboración y actualización de Áreas Homogéneas de Tierra con fines Catastrales" a ser incluido en el listado maestro de documentos del Sistema de Gestión Integrado -SGI, del Instituto
* Se expidió la Resolución 388 del 13 de abril de 2020 "Por la cual se establecen las especificaciones técnicas para los productos de información generados por los procesos de información y actualización catastral con enfoque multipropósito.https://www.igac.gov.co/es/normograma 
* Se expidió la Resolución Conjunta SNR 4218 - IGAC 499 " Por la cual se adopta el Modelo Extendido de Catastro Registro del Modelo LADM_COL"
https://www.igac.gov.co/es/normograma 
* Se expidió la Resolución 789 del 8 de septiembre del 2020 “Por el cual se establecen los criterios básicos de atención al ciudadano, de calidad del servicio, de protección al usuario, de interoperabilidad tecnológica, de reporte de información en el Sistema Nacional de Información Catastral (SINIC), de gestión documental y regula el proceso de empalme”. - Catastro
https://www.igac.gov.co/es/contenido/resolucion-789-de-2020
* Resolución 509 del 1 de junio de 2020 “Por la cual se modifica el artículo 1, el artículo 8 y los anexos 1 y 3 de la Resolución 388 de 2020”.- Catastro
https://www.igac.gov.co/es/contenido/resolucion-509-de-2020
* Proyecto Tipo de Cartografía - Geo y cart</t>
  </si>
  <si>
    <t>Número de ejercicios de exploración de fuentes de Big Data para la medición de la economía digital y el desarrollo sostenible.</t>
  </si>
  <si>
    <t>Se llevó a cabo la etapa II, correspondiente al diagnostico institucional a través del levantamiento del estudio técnico para la modernización, cumpliendo de esta manera con el 50% proyectado. Se realizó adicionalmente, la socialización de la propuesta en el mes diciembre con las organizaciones sindicales del instituto.</t>
  </si>
  <si>
    <t xml:space="preserve">Descentralizar la gestión  catastral </t>
  </si>
  <si>
    <t>Gestores catastrales habilitados</t>
  </si>
  <si>
    <t>Gestores habilitados</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</si>
  <si>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</si>
  <si>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Disponer la información a través de geoservicios</t>
  </si>
  <si>
    <t>Geoservicios publicados y disponibles</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</si>
  <si>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</si>
  <si>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DANE/Dirección de Geoestadística</t>
  </si>
  <si>
    <t>Apoyar a los municipios para la creación y el uso de herramientas en la medición de los ODS</t>
  </si>
  <si>
    <t xml:space="preserve">Porcentaje de avance en la generación de herramientas de apoyo a los territorios para la producción y uso de información para el seguimiento a los ODS. </t>
  </si>
  <si>
    <t>porcentaje</t>
  </si>
  <si>
    <t/>
  </si>
  <si>
    <t>GIT ODS</t>
  </si>
  <si>
    <t>Consolidar la Infraestructura Colombiana de Datos Espaciales - ICDE</t>
  </si>
  <si>
    <t>Marco de referencia de la ICDE actualizado con base en los lineamientos del IGIF</t>
  </si>
  <si>
    <t>Dirección de Investigación y Prospectiva</t>
  </si>
  <si>
    <t>Fomentar el uso de la información estadística.</t>
  </si>
  <si>
    <t>Grupos de interés que usan información estadística en sus programas, planes, proyectos, estrategias o políticas.</t>
  </si>
  <si>
    <t xml:space="preserve">1 = 500 (PD, POT, PDT, EOT, Planes de vida (indígenas) o Planes de etnodesarrollo).
 2 = Incremento del 30% (descargas de los documentos técnicos de las operaciones estadísticas).  
3 = Incremento del 100% (usuarios del geoportal). </t>
  </si>
  <si>
    <t>Número
Porcentaje
Porcentaje</t>
  </si>
  <si>
    <t xml:space="preserve">1. 0
2. 5%
3. 10%
</t>
  </si>
  <si>
    <t xml:space="preserve">1. 150
2. 10%
3. 30%
</t>
  </si>
  <si>
    <t xml:space="preserve">1. 400
2. 25%
3. 70%
</t>
  </si>
  <si>
    <t xml:space="preserve">1. 500
2. 30%
3. 100%
</t>
  </si>
  <si>
    <t>DICE</t>
  </si>
  <si>
    <t>III. Pacto por la equidad: política social moderna centrada en la familia, eficiente, de calidad y conectada a mercados
XVI. Pacto por la descentralización: conectar territorios, gobiernos y poblaciones</t>
  </si>
  <si>
    <t>Crear un tablero de control que le haga seguimiento a la capacidad territorial e iniciar su registro.</t>
  </si>
  <si>
    <t>Número de registros de seguimiento consignados en el tablero de control de capacidad territorial.</t>
  </si>
  <si>
    <t xml:space="preserve">Subdirección </t>
  </si>
  <si>
    <t>Operaciones estadísticas que hayan surtido el proceso de evaluación de calidad</t>
  </si>
  <si>
    <t xml:space="preserve">Informes de evaluación de calidad estadística  </t>
  </si>
  <si>
    <t>Medición del índice de Pobreza Multidimensional</t>
  </si>
  <si>
    <t>Metodología ajustada del Índice de Pobreza Multidimensional</t>
  </si>
  <si>
    <t>GIT Pobreza</t>
  </si>
  <si>
    <t xml:space="preserve"> Asistencia técnica y/o talleres para la adopción del estándar SDMXen la transmisión de información para el seguimiento a los ODS.</t>
  </si>
  <si>
    <t>Entidades acompañadas para la adopción del estándar SDMX  para la transmisión de información para el seguimiento a los ODS.  CONPES 3918 Estrategia para la implementación de los Objetivos de Desarrollo Sostenible (ODS) en Colombia</t>
  </si>
  <si>
    <t>25 entidades acompañadas</t>
  </si>
  <si>
    <t>Ejecutar los mecanismos para ejercer la regulación técnica y metodológica en la implementación del catastro multipropósito</t>
  </si>
  <si>
    <t xml:space="preserve">Número de documentos para la regulación técnica de la gestión catastral </t>
  </si>
  <si>
    <t>XV. Pacto por una gestión pública efectiva</t>
  </si>
  <si>
    <t xml:space="preserve">
4. Modernizar la estructura organizacional y la infraestructura tecnológica de las entidades que
conforman el sector, para una mejor prestación del servicio
</t>
  </si>
  <si>
    <t>Modificar la estructura del IGAC</t>
  </si>
  <si>
    <t>% de avance Implementación en la modificación de la estructura del IGAC</t>
  </si>
  <si>
    <t xml:space="preserve">Porcentaje </t>
  </si>
  <si>
    <t>Secretaría General</t>
  </si>
  <si>
    <t>Indicador hace parte de las metas transformacionales - SIGOB
Ajuste metas</t>
  </si>
  <si>
    <t>Rendir cuentas una vez al año</t>
  </si>
  <si>
    <t xml:space="preserve">Eventos de rendición de cuentas del sector realizados </t>
  </si>
  <si>
    <t>DANE/IGAC</t>
  </si>
  <si>
    <t>Oficinas Asesoras de Planeación
OAP IGAC/Oficina de Relacionamiento con el Ciudadano</t>
  </si>
  <si>
    <r>
      <t>No se realizó un solo ejercicio de cuentas del sector, DANE realizó el ejercicio en el mes de octubre e IGAC programó y realizó el ejercicio en el mes de diciembre.</t>
    </r>
    <r>
      <rPr>
        <b/>
        <sz val="12"/>
        <color theme="1"/>
        <rFont val="Calibri"/>
        <family val="2"/>
        <scheme val="minor"/>
      </rPr>
      <t xml:space="preserve"> Link evidencia</t>
    </r>
    <r>
      <rPr>
        <sz val="12"/>
        <color theme="1"/>
        <rFont val="Calibri"/>
        <family val="2"/>
        <scheme val="minor"/>
      </rPr>
      <t>: https://www.igac.gov.co/es/noticias/participe-en-la-rendicion-de-cuentas-del-igac</t>
    </r>
    <r>
      <rPr>
        <b/>
        <sz val="12"/>
        <color theme="1"/>
        <rFont val="Calibri"/>
        <family val="2"/>
        <scheme val="minor"/>
      </rPr>
      <t>. Informe completo:</t>
    </r>
    <r>
      <rPr>
        <sz val="12"/>
        <color theme="1"/>
        <rFont val="Calibri"/>
        <family val="2"/>
        <scheme val="minor"/>
      </rPr>
      <t xml:space="preserve"> https://www.igac.gov.co/sites/igac.gov.co/files/noticias/rendicuentas.pdf</t>
    </r>
  </si>
  <si>
    <t>Crear instrumentos de comunicación y pedagogía para el uso y comprensión de información de operaciones estadísticas.</t>
  </si>
  <si>
    <t>Nuevos productos y servicios que implementen investigación y desarrollo</t>
  </si>
  <si>
    <t xml:space="preserve">5. Optimizar la generación de conocimiento del sector a través de las competencias y habilidades de los servidores públicos; la investigación y la innovación, en coherencia con las dimensiones de Gestión del Talento Humano, Gestión del Conocimiento y la Innovación del MIPG. </t>
  </si>
  <si>
    <t>Formar a los servidores públicos</t>
  </si>
  <si>
    <t>Número de personas capacitadas</t>
  </si>
  <si>
    <t>Subdirección de Talento Humano</t>
  </si>
  <si>
    <t>Indicador proyecto de inversión fortalecimiento de la gestión institucional del IGAC a nivel nacional</t>
  </si>
  <si>
    <t>Al 31 de diciembre el GIT de Talento Humano cumplió con el 91.33% de los programado en materia de capacitaciones durante la vigencia, contando con la participación de más de 3.500 registros de asistencia de servidores en actividades de capacitación virtual en temáticas transversales y de carácter misional, alcanzando una amplia cobertura a nivel nacional e impactando al 78.77% de la planta de personal.
A lo largo de la vigencia 2020, se logró brindar a  738 funcionarios y colaboradores del IGAC más de 130 actividades de capacitación entre las programadas y las adicionales resaltando la asistencia a Manejo y optimización del tiempo, PQRS, Código de Integridad, Trabajo en equipo y comunicación asertiva, Gestión documental, COPASST y Muévete y Contágiate de Prevención. 
Desarrollo de una serie de 12 cursos virtuales que se encuentran disponibles en la plataforma Telecentro de manera permanente para los servidores de la entidad, como parte del producto Servicio de Educación informal para la gestión Administrativa del proyecto de inversión. 
Las Evidencias se encuentran en la carpeta compartida Drive Link: https://igacoffice365-my.sharepoint.com/personal/yeison_morales_igac_gov_co/_layouts/15/onedrive.aspx?id=%2Fpersonal%2Fyeison%5Fmorales%5Figac%5Fgov%5Fco%2FDocuments%2FPlan%20Estrat%C3%A9gico%20de%20Talento%20Humano%2FPlanes%2FPlan%20Institucional%20de%20Capacitaci%C3%B3n&amp;ct=1611347542230&amp;or=OWA-NT&amp;cid=ef0858ee-53a6-943f-e694-e5524e9436ff&amp;originalPath=aHR0cHM6Ly9pZ2Fjb2ZmaWNlMzY1LW15LnNoYXJlcG9pbnQuY29tLzpmOi9nL3BlcnNvbmFsL3llaXNvbl9tb3JhbGVzX2lnYWNfZ292X2NvL0VxSkFrTkc0NTZWTmhQQXFSQWFkb3hBQkIxZjZaRHkzb1VSVjRseHNXdmxaTHc_cnRpbWU9MF90YTB4U18yRWc</t>
  </si>
  <si>
    <t>Aumentar el conocimiento de los servidores de la entidad.</t>
  </si>
  <si>
    <t>Cuatro (4) actividades por año programadas en la Direcciones Territoriales en el marco del Plan de Fortalecimiento  de capacidades para el uso de información geoespacial.</t>
  </si>
  <si>
    <t>SPI</t>
  </si>
  <si>
    <t>SINERGIA</t>
  </si>
  <si>
    <t>PEI</t>
  </si>
  <si>
    <t>PLAN DE ACCIÓN</t>
  </si>
  <si>
    <t>SIGOB</t>
  </si>
  <si>
    <t>SISCONPES</t>
  </si>
  <si>
    <t>CRÉDITO</t>
  </si>
  <si>
    <t>META 2020</t>
  </si>
  <si>
    <t>Avance cuantitativo a Diciembre de 2020 (acumulado)</t>
  </si>
  <si>
    <t>% de avance de meta a Diciembre de 2020
 ( acumulado)</t>
  </si>
  <si>
    <t>Avance cualitativo a Diciembre de 2020</t>
  </si>
  <si>
    <t>EVID</t>
  </si>
  <si>
    <t xml:space="preserve">Subdirección de Geografía y Cartografía - </t>
  </si>
  <si>
    <r>
      <t>Resultado de la gestión al cierre de la vigencia 2020, el IGAC logró un 11,76% del área geográfica con cartografía básica a las escalas y con la temporalidad adecuada de 13.418.129 ha, obteniendo un acumulado del 14,76% de cubrimiento del territorio colombiano con cartografía actualizada al 2020</t>
    </r>
    <r>
      <rPr>
        <b/>
        <sz val="12"/>
        <color theme="1"/>
        <rFont val="Arial"/>
        <family val="2"/>
      </rPr>
      <t>, Lo anterior suma un cumplimiento acumulado 2019-2020 del 64,18% respecto a la meta del 23%.</t>
    </r>
  </si>
  <si>
    <t>OK EVIDENCIAS</t>
  </si>
  <si>
    <t>Subdirección de Catastro</t>
  </si>
  <si>
    <t>Pendiente</t>
  </si>
  <si>
    <t>Se estima que los Gestores catastrales entregarán la información el 20 de enero /21, una vez se realice la revisión  en el sistema nacional catastral con el fin de obtener la información del área geográfica con catastro actualizado y reportar las cifras finales corte diciembre 2020</t>
  </si>
  <si>
    <t xml:space="preserve">Subdirección de Geografía y Cartografía </t>
  </si>
  <si>
    <r>
      <t>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acumulado de 16.231.703,44 ha y 95 caracterizaciones.  
La Subdirección de Geografía y Cartografía de acuerdo con la meta del Plan Nacional de Desarrollo 2018 – 2022 “Pacto por Colombia pacto por la equidad”, logró un 14,23% correspondiente a 16.231.703,44 ha del cubrimiento del  Territorio Colombiano con caracterización territorial, para un acumulado del 37,23% al 2020.</t>
    </r>
    <r>
      <rPr>
        <b/>
        <sz val="12"/>
        <color rgb="FF000000"/>
        <rFont val="Arial"/>
        <family val="2"/>
      </rPr>
      <t xml:space="preserve"> Lo anterior suma un cumplimiento acumulado 2019-2020 del 100,62% respecto a la meta del 37%.</t>
    </r>
  </si>
  <si>
    <t xml:space="preserve">Subdirección de Catastro </t>
  </si>
  <si>
    <t>Se estima que los Gestores catastrales entregarán la información el 20 de ener/21, una vez se realice la revisión  en el sistema nacional catastral con el fin de obtener la información del área geográfica con catastro actualizado y reportar las cifras finales corte diciembre 2020</t>
  </si>
  <si>
    <t>Subdirección de Agrología</t>
  </si>
  <si>
    <t>La Subdirección de Agrología elaboró y actualizó las AHT de 40 municipios, equivalente a 2.716.990 ha a lo largo del país lo que corresponde a un porcentaje de ejecución del 89,08%</t>
  </si>
  <si>
    <t>Oficina de Informática y Telecomunicaciones</t>
  </si>
  <si>
    <t>Para la vigencia 2020, respecto a la implementación del Sistema Nacional de Información de Catastro Multipróposito, se logró un porcentaje  de cumplimiento del 15% y un acumulado para las vigencias 2019-2020 del 20%. En resumen, con relacion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5. Protocolo de asignación NUPRE: Se elaboró el documento de protocolo de asignación de NUPRE (Identificador único predial), en este documento se define la estrategia de entrega a los gestores catastrales.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8. Documento de diseño de Arquitectura de Referencia SNC</t>
  </si>
  <si>
    <t>CIAF</t>
  </si>
  <si>
    <t>Subdirección de Catastro (4), Subdirección de Agrología (1), Subdirección de Geografía y Cartografía (2)</t>
  </si>
  <si>
    <t xml:space="preserve">Oficinas Asesoras de Planeación
OAP IGAC/Servicio al Ciudadano </t>
  </si>
  <si>
    <t>GIT Talento Humano</t>
  </si>
  <si>
    <t xml:space="preserve">Al 31 de diciembre el GIT de Talento Humano cumplió con el 91.33% de los programado en materia de capacitaciones durante la vigencia, contando con la participación de más de 3.500 registros de asistencia de servidores en actividades de capacitación virtual en temáticas transversales y de carácter misional, alcanzando una amplia cobertura a nivel nacional e impactando al 78.77% de la planta de personal.
A lo largo de la vigencia 2020, se logró brindar a  738 funcionarios y colaboradores del IGAC más de 130 actividades de capacitación entre las programadas y las adicionales resaltando la asistencia a Manejo y optimización del tiempo, PQRS, Código de Integridad, Trabajo en equipo y comunicación asertiva, Gestión documental, COPASST y Muévete y Contágiate de Prevención. 
Desarrollo de una serie de 12 cursos virtuales que se encuentran disponibles en la plataforma Telecentro de manera permanente para los servidores de la entidad, como parte del producto Servicio de Educación informal para la gestión Administrativa del proyecto de inversión. </t>
  </si>
  <si>
    <t>III. Pacto por la equidad: política social moderna centrada en la familia, eficiente, de calidad y conectada a mercados
XI.    Pacto por la Construcción de Paz: Cultura de la legalidad, convivencia, estabilización y víctimas
XVI. Pacto por la descentralización: conectar territorios, gobiernos y poblaciones</t>
  </si>
  <si>
    <t>Con corte a Diciembre 31 de 2020, respecto a la implementación del Sistema Nacional de Información de Catastro Multipropósito,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</si>
  <si>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 al 31 de diciembre de 2020  se ha cumplido la meta del cuatrienio en un 95% </t>
  </si>
  <si>
    <t>Durante la vigencia se expidieron los siguientes documentos:
* Se expidió la Resolución 471/529 de 2020 por medio de la cual se establecen las especificaciones técnicas mínimas que debe tener la cartografía básica oficial de Colombia, la cual fue publicada en diario oficial 
https://igac.gov.co/sites/igac.gov.co/files/normograma/resolucion_471_de_2020.pdf
https://igac.gov.co/sites/igac.gov.co/files/normograma/resolucion_529_de_2020.pdf
* Se construyó el instructivo “Elaboración y actualización de Áreas Homogéneas de Tierra con fines Catastrales" a ser incluido en el listado maestro de documentos del Sistema de Gestión Integrado -SGI, del Instituto
* Se expidió la Resolución 388 del 13 de abril de 2020 "Por la cual se establecen las especificaciones técnicas para los productos de información generados por los procesos de información y actualización catastral con enfoque multipropósito. https://www.igac.gov.co/es/normograma 
* Se expidió la Resolución Conjunta SNR 4218 - IGAC 499 " Por la cual se adopta el Modelo Extendido de Catastro Registro del Modelo LADM_COL"
https://www.igac.gov.co/es/normograma 
* Se expidió la Resolución 789 del 8 de septiembre del 2020 “Por el cual se establecen los criterios básicos de atención al ciudadano, de calidad del servicio, de protección al usuario, de interoperabilidad tecnológica, de reporte de información en el Sistema Nacional de Información Catastral (SINIC), de gestión documental y regula el proceso de empalme”. - Catastro
https://www.igac.gov.co/es/contenido/resolucion-789-de-2020
* Resolución 509 del 1 de junio de 2020 “Por la cual se modifica el artículo 1, el artículo 8 y los anexos 1 y 3 de la Resolución 388 de 2020”.- Catastro
https://www.igac.gov.co/es/contenido/resolucion-509-de-2020
* Proyecto Tipo de Cartografía - Geo y cart</t>
  </si>
  <si>
    <r>
      <t>No se realizó un solo ejercicio de cuentas del sector, DANE realizó el ejercicio en el mes de octubre e IGAC programó y realizó el ejercicio en el mes de diciembre.</t>
    </r>
    <r>
      <rPr>
        <b/>
        <sz val="12"/>
        <color theme="1"/>
        <rFont val="Arial"/>
        <family val="2"/>
      </rPr>
      <t xml:space="preserve"> Link evidencia</t>
    </r>
    <r>
      <rPr>
        <sz val="12"/>
        <color theme="1"/>
        <rFont val="Arial"/>
        <family val="2"/>
      </rPr>
      <t>: https://www.igac.gov.co/es/noticias/participe-en-la-rendicion-de-cuentas-del-igac</t>
    </r>
    <r>
      <rPr>
        <b/>
        <sz val="12"/>
        <color theme="1"/>
        <rFont val="Arial"/>
        <family val="2"/>
      </rPr>
      <t>. Informe completo:</t>
    </r>
    <r>
      <rPr>
        <sz val="12"/>
        <color theme="1"/>
        <rFont val="Arial"/>
        <family val="2"/>
      </rPr>
      <t xml:space="preserve"> https://www.igac.gov.co/sites/igac.gov.co/files/noticias/rendicuentas.pdf</t>
    </r>
  </si>
  <si>
    <r>
      <t xml:space="preserve">
</t>
    </r>
    <r>
      <rPr>
        <b/>
        <sz val="12"/>
        <rFont val="Arial"/>
        <family val="2"/>
      </rPr>
      <t xml:space="preserve">3. </t>
    </r>
    <r>
      <rPr>
        <sz val="12"/>
        <rFont val="Arial"/>
        <family val="2"/>
      </rPr>
      <t>Ser referente de rigor en la planeación, producción, análisis y difusión de información estadística, geográfica, agrológica y catastral.</t>
    </r>
  </si>
  <si>
    <t>Avance cuantitativo a Junio - Meta 2022
(Acumulado)</t>
  </si>
  <si>
    <t>% de avance de meta a Junio  - Meta 2022 (Acumulado)</t>
  </si>
  <si>
    <t>Avance cualitativo a Junio de 2022 (Acumulado)</t>
  </si>
  <si>
    <t>Seguimiento 2022</t>
  </si>
  <si>
    <t>Sin meta programada para 2022
Meta cumplida en la vigencia 2020</t>
  </si>
  <si>
    <t>Dirección de Regulación y Habilitación</t>
  </si>
  <si>
    <t>Con corte a junio 2022, se logró un 45 % de avance acumulado, frente a lo programado en la actual vigencia, establecido en 100%. Dicho avance corresponde a la ejecución de las siguientes actividades: Análisis: 10%, Diseño: 15%, Desarrollo: 20%. Como parte de la fase de desarrollo, a la fecha de corte, se han realizado las siguientes acciones: .
.Se dio inicio a la ejecución del contrato suscrito con la empresa INDRA S.A.S,  fábrica de software  encargada de apoyar el desarrollo del sistema oficial SINIC. 
 · Se dio inició a la operación del sistema SINIC Express (herramienta contingente para el acopio de información de los gestores catastrales). 
 · Se llevó a cabo el reporte y entrega periódica de información catastral por parte de los gestores catastrales a través de la herramienta transitoria (SINIC Express) conforme a la resolución 315 de 2022 (IGAC). Dicho sistema ha recibido dos reportes bimestrales (marzo, mayo) por parte de 27 Gestores Catastrales. Así mismo, el SINIC Express se encuentra listo para recibir información exclusivamente por medio de archivos XTF, correspondiente al tercer reporte bimestral del año 2022 (mayo-junio). Se recibirá información de los gestores catastrales entre el 1 y el 17 de julio de 2022, información que será migrada posteriormente al sistema oficial SINIC. 
 · Se definió el cronograma del análisis, diseño e implementación del Sistema Nacional de Información de Catastro Multipropósito - SINIC (Sistema Oficial). En esta fase, se aprobaron requerimientos que contemplan 6 procesos de negocio que cubre el sistema: i) Administración de gestores catastrales, ii) Administración de periodos y grupos de reporte, iii) Recepción de información catastral, iv) Reportes e informes catastrales, v) Disposición de información catastral Vía Web Service y vi) Disposición de información catastral a interesados. 
 Los procesos de negocio i, ii, iii, y iv serán cubiertos durante la implementación del primer producto mínimo viable (PMV1) cuya terminación y puesta en producción se encuentra planificada para septiembre de la actual vigencia. Los 2 restantes, v y vi, serán cubiertos en una siguiente fase (PMV2), obteniendo con dichos desarrollos el cumplimento de la meta propuesta del 100% de la solución programada para la presente vigencia, de acuerdo con el Plan Nacional de Desarrollo 2018-2022.
Durante el mes de junio se entregó la primera versión de la propuesta de arquitectura del sistema, la visión de modelamiento del cargue y validación de los archivos XTF recibidos a los gestores, el desarrollo de prototipos para los procesos de seguridad, autenticación, administración de gestores y entrega de información catastral. Adicionalmente, se configuró el ambiente de desarrollo para inicio del sprint 1.</t>
  </si>
  <si>
    <t xml:space="preserve"> 72.958.065,15 
</t>
  </si>
  <si>
    <t xml:space="preserve">Durante el primer semestre de 2022, se elaboraron y publicaron 25.588.893,76ha de documentos de caracterización territorial con fines de Catastro Multipropósito, conforme a metodología establecida, correspondientes a treinta (30) municipios: Leticia, Puerto Nariño, El Encanto, La Chorrera, La Pedrera, La Victoria, Puerto Arica, Tarapacá, Mirití-Paraná, Puerto Alegría, Santander (Amazonas), Fortul (Arauca), Cartagena de Indias, Santa Rosa Del Sur (Bolívar), Balboa (Cauca), Puerto Libertador (Córdoba), Inírida, Puerto Colombia, Paná-Paná (Guainía), Calamar, El Retorno (Guaviare), Orito (Putumayo), Mitú, Carurú, Pacoa, Taraira, Papunaua, Yavaraté (Vaupés), Puerto Carreño y La Primavera (Vichada). 
El total acumulado de la meta del cuatrienio (72,5%) es del 86,68%% correspondiente a 98.894.730,10 de hectáreas. Esto representa un avance del 120% respecto a la meta del cuatrienio.
</t>
  </si>
  <si>
    <t>Durante el primer semestre de 2022, se logró la actualización de 3.369.566ha de Áreas Homogéneas de Tierras de 10 municipios correspondientes a La Victoria-Pacoa, Leticia y Puerto Nariño (Amazonas); Fortul (Arauca); Trinidad (Casanare); La Guadalupe y San Felipe (Guainía);  Yavaraté, Taraira y Papunaua (Vaupés). Esto representa un avance del 112% respecto a la meta de la vigencia 2022.</t>
  </si>
  <si>
    <t>En el primer semestre del año se habilitaron como gestores catastrales las siguientes entidades o municipios:   Barrancabermeja, Marinilla, Soledad, Florencia, Villavicencio, Unidad Administrativa Especial de Gestión de Restitución de Tierras Despojadas – UAEGRTD y Cota. Con corte el mes de junio de 2022, el IGAC ha habilitado 42 gestores catastrales, superando la meta del Plan Nacional de Desarrollo definida en 20 gestores catastrales. Esto representa un avance del 210% respecto a la meta establecida en 20 gestores catastrales habilitados.</t>
  </si>
  <si>
    <t>Al mes de junio de 2022, se realizó el monitoreo de 1684 geoservicios de distintas entidades, mediante el aplicativo Geohealthcheck, dentro de los cuales se adicionaron 18  nuevos geoservicios correspondientes al IGAC. Esto representa un avance del 200,2% respecto a la meta definida en 500 geoservicios publicados y disponibles.</t>
  </si>
  <si>
    <t xml:space="preserve">Con corte al mes de junio de 2022 a través de procesos de conservación y actualización catastral, se logró un avance en la actualización de la información catastral del 40,31% del área geográfica del país que corresponde a 45.988.350 hectáreas. La gestión realizada en los procesos de conservación catastral, incluye la estrategia de resguardos en los municipios de Cururú, La Primavera, Mitú,  Pacoa, Papunaua, Puerto Carreño y Yavaraté, correspondientes a 3.460.803 hectáreas. Así las cosas, el avance total cuatrienio es 67,18% del 60%
La estrategia de resguardos, se desarrolla en el marco de las competencias definidas en el Decreto 846 de 2021 y del proceso de la conservación catastral que trata la Resolución 1149 de 2021. En tal sentido, se realizó la depuración y actualización de las bases de datos alfanuméricas y geográficas de los registros 1 y 2, correspondientes a ocho (8) resguardos indígenas. Cinco (5) municipios pertenecientes al departamento de Vichada y dos (2) municipios al departamento de Vaupés. Igualmente, se realizó la radicación de los trámites catastrales correspondientes a mutaciones de primera y rectificaciones de tipo de predio y nomenclatura.
Desde finales de 2020, en el marco de la concertación de la guía metodológica para la implementación del catastro multipropósito en territorios con presencia de comunidades étnicas,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Así́ las cosas, las diferentes entidades del Gobierno Nacional, responsables de liderar y coordinar los procesos de gestión catastral en estos territorios, requirieron definir y planear las actividades y recursos necesarios para la ejecución de la Consulta. Sin embargo, a pesar de la gestión realizada para adelantar el proceso a la fecha la consulta previa tanto para las comunidades indígenas como para las comunidades NARP no ha finalizado, lo cual es una de las principales razones que explican los atrasos en la implementación de los procesos de actualización catastral. 
Como forma de avanzar en las metas establecidas, en el primer semestre de 2022, se implementó la estrategia de resguardos, la cual se desarrolla en el marco de las competencias definidas en el Decreto 846 de 2021 y del proceso de la conservación catastral que trata la Resolución 1149 de 2021. En tal sentido, se realiza la depuración y actualización de las bases de datos alfanuméricas y geográficas de los registros 1 y 2, correspondientes a resguardos indígenas constituidos. Esta estrategia ha permitido el avance en la actualización de la información catastral de 22 millones de hectáreas en 6 meses. 
Adicionalmente, es importante tener en cuenta que uno de los desafíos más importantes que ha enfrentado la implementación de la Política de Catastro Multipropósito, ha sido la financiación de la misma. En tal sentido, a través de la gestión realizada por el Gobierno Nacional a través del DNP y el IGAC, se ha logrado la financiación para la actualización catastral de 288 municipios con un área geográfica de 72,5 millones de hectáreas que corresponden al 64% del área del país. Esta gestión, permitirá el cumplimiento de las metas establecidas en el CONPES 3958 de 2019, a través de la ejecución de los recursos programados, de acuerdo con los procesos contractuales previstos y el avance en la consulta previa. </t>
  </si>
  <si>
    <t>Para el mes de diciembre, se finalizó la caracterización territorial de cuarenta y tres (43) municipios: Gachancipá, Florencia, Albania, Belén de los Andaquies, El Doncello, El Paujil, La Montañita, Milán, Morelia, San José de Fragua, Valparaíso, San Vicente del Caguán, La Macarena, Puerto Gaitán, Planadas. Boavita, Covarachía, Cuítiva, Iza, Tipacoque, Chimá, Momil, Purísima de la Concepción, San Andrés de Sotavento, Tuchín, Aracataca, Fundación, Cabuyaro, Cumbitara, El Rosario, Leiva, Chalán, Morroa, Tolú viejo. Agustín Codazzi, Astrea, Becerril, El Paso, Manaure balcón del Cesar, Puebo Bello, San Diego, Tamalameque, Dibulla, correspondiente a 7.447.043,27 ha, para un total en la vigencia 2020 de 16.231.703,44 ha y 95 caracterizaciones.</t>
  </si>
  <si>
    <t>Con corte al mes de junio de 2022 a través de los procesos de conservación y actualización catastral adelantados, se ha logrado la actualización de la información catastral del 22,77% del área total de los municipios PDET, que corresponde a 8.899.023 hectáreas. Así las cosas, el avance total del cuatrienio es 22,77% del 100%
Adicionalmente, al avance antes mencionado, la gestión realizada por el Gobierno Nacional ha permitido que a la fecha se cuente con la financiación para la ejecución de procesos de actualización catastral en 106 municipios PDET, correspondientes a 30,12 millones de hectáreas.
Desde finales de 2020, en el marco de la concertación de la guía metodológica para la implementación del catastro multipropósito en territorios con presencia de comunidades étnicas, estas comunidades, en especial los pueblos indígenas, comunicaron al Gobierno Nacional que la única forma en la que se concertaría la implementación del catastro multipropósito en sus territorios, así́ como la guía en mención, debería ser mediante el desarrollo de una Consulta Previa. Así́ las cosas, las diferentes entidades del Gobierno Nacional, responsables de liderar y coordinar los procesos de gestión catastral en estos territorios, requirieron definir y planear las actividades y recursos necesarios para la ejecución de la Consulta.
Sin embargo, a pesar de la gestión realizada para adelantar el proceso a la fecha la consulta previa tanto para las comunidades indígenas como para las comunidades NARP no ha finalizado, lo cual es una de las principales razones que explican los atrasos en la implementación de los procesos de actualización catastral. 
Como forma de avanzar en las metas establecidas, en el primer semestre de 2022, se implementó la estrategia de resguardos, la cual se desarrolla en el marco de las competencias definidas en el Decreto 846 de 2021 y del proceso de la conservación catastral que trata la Resolución 1149 de 2021. En tal sentido, se realiza la depuración y actualización de las bases de datos alfanuméricas y geográficas de los registros 1 y 2, correspondientes a resguardos indígenas constituidos. Esta estrategia ha permitido el avance en la actualización de la información catastral de 2,7 millones de hectáreas de municipios PDET, en 6 meses. 
Adicionalmente, es importante tener en cuenta que uno de los desafíos más importantes que ha enfrentado la implementación de la Política de Catastro Multipropósito, ha sido la financiación de la misma. En tal sentido, a través de la gestión realizada por el Gobierno Nacional a través del DNP y el IGAC, se ha logrado la financiación para la actualización catastral de 106 municipios PDET con un área geográfica de 30,2 millones de hectáreas, que corresponden al 77% del área de los municipios PDET. A través de la ejecución de los recursos programados, de acuerdo con los procesos contractuales previstos y el avance en la consulta previa, se seguirá avanzando en la actualización del 100% del área de los municipios PDET, a la vez que se continúa en la búsqueda de recursos para los 64 municipios PDET que faltan por financiación.</t>
  </si>
  <si>
    <t>Dirección de Gestión Catastral (4), Dirección de Gestión de Información Geográfica (3)</t>
  </si>
  <si>
    <t xml:space="preserve">Al cierre de la vigencia 2021, se cumplió con el 100% de la meta definida en el cuatrienio, relacionada con la modificación de la estructura del IGAC.  Mediante la expedición de los Decretos 846 del 29 de julio de 2021 " Por el cual se modifica la estructura del Instituto Geográfico Agustín Codazzi" y  847 del 29 de julio de 2021 "Por el cual se modifica la planta de personal del Instituto Geográfico Agustín Codazzi",  se finalizó el proceso de rediseño y modernización basada en procesos. 
A nivel interno, se expidió la Resolución 553 de 2021 del 2 de agosto "Por la cual se adopta el Manual Específico de funciones y de Competencias Laborales del Instituto Geográfico Agustín Codazzi - IGAC”.  Adicionalmente, el 20 de diciembre de 2021, mediante la Resolución 1849 de 2021 "Por la cual de adopta el </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</si>
  <si>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Casanare, Cesar,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</si>
  <si>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 xml:space="preserve">Durante el primer semestre de 2022, se generaron 36.858.556,08ha de productos de cartografía básica correspondientes a:
• Cubrimiento de zona urbana de 32.111,35 de los municipios de Cartagena de Indias-Arroyo Grande (Bolívar), Puerto Libertador (Córdoba), Pradera (Valle del Cauca), Paz De Ariporo (Casanare) y San Andrés (San Andrés).
• Cubrimiento de zona rural a escala 1:5000 de 83,91ha del Archipiélago De Malpelo.
• Cubrimiento de a escala 1:50.000 de la zona amazónica y de otras regiones (36.695.313,08 ha), de 65 municipios de Amazonas, Antioquia, Atlántico, Caquetá, Cauca, Chocó, Guainía, Guaviare, La Guajira, Magdalena, Meta, Nariño, Putumayo, Vaupés y Vichada.
• Validación de productos generados por terceros de 131.047,74ha del municipio de San Juan Del Cesar (La Guajira).  
El avance para el primer semestre de 2022, corresponde al 103% con respecto a la meta  2022 (61,9%). El total acumulado de la meta del cuatrienio (61,9%) es del 63,94% correspondiente a 72.958.065,15 hectáreas.
</t>
  </si>
  <si>
    <t>Durante el primer semestre no se ha realizado la rendición de cuentas del Instituto Geográfico Agustín Codazzi.</t>
  </si>
  <si>
    <t>Durante el primer semestre se han formado a 462 servidores públicos en los siguientes temas: 
1,Desarrollo en Competencias Blandas (un taller mensual).   
2.Normativa y Regulatoria del Servicio Público de Gestión Catastral.    
3.Nuevo regimen de control disciplinario.   
4. Cambios normativos código de procedimiento administrativo  y de lo contencioso administrativo. 
5. Actualización normativa en contratación estatal.
6. Geoestadística y estadística descriptiva. 
7. Gestión del riesgo.</t>
  </si>
  <si>
    <t>Promedio  Avance Total Plan (I Semestre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</si>
</sst>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35" x14ac:knownFonts="1">
    <font>
      <sz val="11"/>
      <color theme="1"/>
      <name val="Arial"/>
    </font>
    <font>
      <sz val="12"/>
      <color theme="1"/>
      <name val="Arial"/>
      <family val="2"/>
    </font>
    <font>
      <sz val="11"/>
      <name val="Arial"/>
      <family val="2"/>
    </font>
    <font>
      <b/>
      <sz val="14"/>
      <color theme="1"/>
      <name val="Arial"/>
      <family val="2"/>
    </font>
    <font>
      <sz val="14"/>
      <color theme="1"/>
      <name val="Arial"/>
      <family val="2"/>
    </font>
    <font>
      <b/>
      <sz val="12"/>
      <color theme="1"/>
      <name val="Arial"/>
      <family val="2"/>
    </font>
    <font>
      <sz val="14"/>
      <color rgb="FF000000"/>
      <name val="Arial"/>
      <family val="2"/>
    </font>
    <font>
      <sz val="12"/>
      <color rgb="FFFF0000"/>
      <name val="Arial"/>
      <family val="2"/>
    </font>
    <font>
      <sz val="14"/>
      <color rgb="FF7030A0"/>
      <name val="Arial"/>
      <family val="2"/>
    </font>
    <font>
      <b/>
      <sz val="14"/>
      <name val="Arial"/>
      <family val="2"/>
    </font>
    <font>
      <sz val="12"/>
      <name val="Arial"/>
      <family val="2"/>
    </font>
    <font>
      <sz val="14"/>
      <name val="Arial"/>
      <family val="2"/>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sz val="12"/>
      <color rgb="FF262626"/>
      <name val="Calibri"/>
      <family val="2"/>
      <scheme val="minor"/>
    </font>
    <font>
      <b/>
      <sz val="16"/>
      <color theme="1"/>
      <name val="Calibri"/>
      <family val="2"/>
      <scheme val="minor"/>
    </font>
    <font>
      <sz val="11"/>
      <color theme="1"/>
      <name val="Arial"/>
      <family val="2"/>
    </font>
    <font>
      <sz val="12"/>
      <color rgb="FF000000"/>
      <name val="Arial"/>
      <family val="2"/>
    </font>
    <font>
      <sz val="10"/>
      <name val="Arial"/>
      <family val="2"/>
    </font>
    <font>
      <b/>
      <sz val="12"/>
      <color rgb="FF000000"/>
      <name val="Arial"/>
      <family val="2"/>
    </font>
    <font>
      <b/>
      <sz val="13"/>
      <color theme="1"/>
      <name val="Calibri"/>
      <family val="2"/>
      <scheme val="minor"/>
    </font>
    <font>
      <b/>
      <sz val="14"/>
      <color theme="1"/>
      <name val="Calibri"/>
      <family val="2"/>
      <scheme val="minor"/>
    </font>
    <font>
      <b/>
      <sz val="20"/>
      <color theme="1"/>
      <name val="Arial"/>
      <family val="2"/>
    </font>
    <font>
      <b/>
      <sz val="14"/>
      <color rgb="FF7030A0"/>
      <name val="Arial"/>
      <family val="2"/>
    </font>
    <font>
      <b/>
      <sz val="12"/>
      <color rgb="FFFF0000"/>
      <name val="Arial"/>
      <family val="2"/>
    </font>
    <font>
      <sz val="12"/>
      <color rgb="FF262626"/>
      <name val="Arial"/>
      <family val="2"/>
    </font>
    <font>
      <b/>
      <sz val="12"/>
      <name val="Arial"/>
      <family val="2"/>
    </font>
    <font>
      <b/>
      <sz val="12"/>
      <color rgb="FF953734"/>
      <name val="Arial"/>
      <family val="2"/>
    </font>
    <font>
      <b/>
      <sz val="12"/>
      <color theme="0"/>
      <name val="Arial"/>
      <family val="2"/>
    </font>
    <font>
      <sz val="11"/>
      <color theme="1"/>
      <name val="Arial"/>
    </font>
    <font>
      <sz val="12"/>
      <color rgb="FFFF0000"/>
      <name val="Calibri"/>
      <family val="2"/>
      <scheme val="minor"/>
    </font>
    <font>
      <b/>
      <sz val="11"/>
      <name val="Arial"/>
      <family val="2"/>
    </font>
    <font>
      <b/>
      <sz val="18"/>
      <color theme="1"/>
      <name val="Calibri"/>
      <family val="2"/>
      <scheme val="minor"/>
    </font>
  </fonts>
  <fills count="1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theme="8" tint="0.59999389629810485"/>
        <bgColor rgb="FF366092"/>
      </patternFill>
    </fill>
    <fill>
      <patternFill patternType="solid">
        <fgColor theme="0"/>
        <bgColor indexed="64"/>
      </patternFill>
    </fill>
    <fill>
      <patternFill patternType="solid">
        <fgColor theme="0"/>
        <bgColor rgb="FF366092"/>
      </patternFill>
    </fill>
    <fill>
      <patternFill patternType="solid">
        <fgColor theme="8"/>
        <bgColor rgb="FF366092"/>
      </patternFill>
    </fill>
    <fill>
      <patternFill patternType="solid">
        <fgColor theme="0"/>
        <bgColor rgb="FFD8D8D8"/>
      </patternFill>
    </fill>
    <fill>
      <patternFill patternType="solid">
        <fgColor rgb="FFFFFFFF"/>
        <bgColor indexed="64"/>
      </patternFill>
    </fill>
    <fill>
      <patternFill patternType="solid">
        <fgColor theme="4" tint="0.79998168889431442"/>
        <bgColor indexed="64"/>
      </patternFill>
    </fill>
    <fill>
      <patternFill patternType="solid">
        <fgColor theme="8" tint="-0.249977111117893"/>
        <bgColor rgb="FF366092"/>
      </patternFill>
    </fill>
    <fill>
      <patternFill patternType="solid">
        <fgColor theme="8" tint="0.79998168889431442"/>
        <bgColor rgb="FF366092"/>
      </patternFill>
    </fill>
  </fills>
  <borders count="76">
    <border>
      <left/>
      <right/>
      <top/>
      <bottom/>
      <diagonal/>
    </border>
    <border>
      <left/>
      <right/>
      <top style="medium">
        <color rgb="FF000000"/>
      </top>
      <bottom style="medium">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right/>
      <top style="medium">
        <color indexed="64"/>
      </top>
      <bottom style="thin">
        <color rgb="FF000000"/>
      </bottom>
      <diagonal/>
    </border>
    <border>
      <left style="thin">
        <color rgb="FF000000"/>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rgb="FF000000"/>
      </right>
      <top style="medium">
        <color rgb="FF000000"/>
      </top>
      <bottom/>
      <diagonal/>
    </border>
    <border>
      <left style="thin">
        <color indexed="64"/>
      </left>
      <right style="medium">
        <color indexed="64"/>
      </right>
      <top style="medium">
        <color rgb="FF000000"/>
      </top>
      <bottom style="thin">
        <color indexed="64"/>
      </bottom>
      <diagonal/>
    </border>
    <border>
      <left/>
      <right style="thin">
        <color indexed="64"/>
      </right>
      <top/>
      <bottom style="thin">
        <color indexed="64"/>
      </bottom>
      <diagonal/>
    </border>
    <border>
      <left/>
      <right style="thin">
        <color indexed="64"/>
      </right>
      <top style="medium">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rgb="FF000000"/>
      </top>
      <bottom style="medium">
        <color rgb="FF000000"/>
      </bottom>
      <diagonal/>
    </border>
    <border>
      <left style="medium">
        <color indexed="64"/>
      </left>
      <right/>
      <top/>
      <bottom/>
      <diagonal/>
    </border>
  </borders>
  <cellStyleXfs count="4">
    <xf numFmtId="0" fontId="0" fillId="0" borderId="0"/>
    <xf numFmtId="0" fontId="20" fillId="0" borderId="4"/>
    <xf numFmtId="0" fontId="18" fillId="0" borderId="4"/>
    <xf numFmtId="9" fontId="31" fillId="0" borderId="0" applyFont="0" applyFill="0" applyBorder="0" applyAlignment="0" applyProtection="0"/>
  </cellStyleXfs>
  <cellXfs count="330">
    <xf numFmtId="0" fontId="0" fillId="0" borderId="0" xfId="0"/>
    <xf numFmtId="0" fontId="1" fillId="0" borderId="0" xfId="0" applyFont="1"/>
    <xf numFmtId="0" fontId="1" fillId="0" borderId="0" xfId="0" applyFont="1" applyAlignment="1">
      <alignment horizontal="center" vertical="center"/>
    </xf>
    <xf numFmtId="0" fontId="12" fillId="0" borderId="0" xfId="0" applyFont="1"/>
    <xf numFmtId="0" fontId="12" fillId="0" borderId="0" xfId="0" applyFont="1" applyAlignment="1">
      <alignment horizontal="center" vertical="center"/>
    </xf>
    <xf numFmtId="0" fontId="12" fillId="0" borderId="2" xfId="0" applyFont="1" applyBorder="1"/>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3" xfId="0" applyFont="1" applyFill="1" applyBorder="1" applyAlignment="1">
      <alignment horizontal="justify" vertical="center" wrapText="1"/>
    </xf>
    <xf numFmtId="165" fontId="12" fillId="0" borderId="0" xfId="0" applyNumberFormat="1" applyFont="1"/>
    <xf numFmtId="0" fontId="1" fillId="0" borderId="4" xfId="0" applyFont="1" applyBorder="1"/>
    <xf numFmtId="0" fontId="0" fillId="0" borderId="4" xfId="0" applyBorder="1"/>
    <xf numFmtId="0" fontId="12" fillId="0" borderId="4" xfId="0" applyFont="1" applyBorder="1"/>
    <xf numFmtId="0" fontId="12" fillId="3" borderId="1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7" borderId="0" xfId="0" applyFont="1" applyFill="1"/>
    <xf numFmtId="164" fontId="1" fillId="7" borderId="24" xfId="0" applyNumberFormat="1" applyFont="1" applyFill="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left" vertical="center" wrapText="1"/>
    </xf>
    <xf numFmtId="9" fontId="10" fillId="0" borderId="21" xfId="0" applyNumberFormat="1" applyFont="1" applyBorder="1" applyAlignment="1">
      <alignment horizontal="center" vertical="center" wrapText="1"/>
    </xf>
    <xf numFmtId="0" fontId="1" fillId="7" borderId="19" xfId="0" applyFont="1" applyFill="1" applyBorder="1" applyAlignment="1">
      <alignment horizontal="center" vertical="center" wrapText="1"/>
    </xf>
    <xf numFmtId="0" fontId="19" fillId="0" borderId="21" xfId="0" applyFont="1" applyBorder="1" applyAlignment="1">
      <alignment horizontal="center" vertical="center" wrapText="1"/>
    </xf>
    <xf numFmtId="0" fontId="12" fillId="3" borderId="22" xfId="0" applyFont="1" applyFill="1" applyBorder="1" applyAlignment="1">
      <alignment horizontal="justify" vertical="center" wrapText="1"/>
    </xf>
    <xf numFmtId="9" fontId="12" fillId="7" borderId="32" xfId="0" applyNumberFormat="1" applyFont="1" applyFill="1" applyBorder="1" applyAlignment="1">
      <alignment horizontal="center" vertical="center"/>
    </xf>
    <xf numFmtId="0" fontId="12" fillId="0" borderId="33" xfId="2" applyFont="1" applyBorder="1" applyAlignment="1">
      <alignment horizontal="justify" vertical="top" wrapText="1"/>
    </xf>
    <xf numFmtId="9" fontId="1" fillId="0" borderId="25" xfId="0" applyNumberFormat="1" applyFont="1" applyBorder="1" applyAlignment="1">
      <alignment horizontal="center" vertical="center"/>
    </xf>
    <xf numFmtId="0" fontId="12" fillId="0" borderId="26" xfId="0" applyFont="1" applyBorder="1" applyAlignment="1">
      <alignment horizontal="left" vertical="center" wrapText="1"/>
    </xf>
    <xf numFmtId="0" fontId="1" fillId="0" borderId="21" xfId="0" applyFont="1" applyBorder="1" applyAlignment="1">
      <alignment horizontal="center" vertical="center"/>
    </xf>
    <xf numFmtId="0" fontId="12" fillId="0" borderId="22" xfId="0" applyFont="1" applyBorder="1" applyAlignment="1">
      <alignment horizontal="left" vertical="center" wrapText="1"/>
    </xf>
    <xf numFmtId="0" fontId="1" fillId="7" borderId="34" xfId="0" applyFont="1" applyFill="1" applyBorder="1" applyAlignment="1">
      <alignment horizontal="center" vertical="center"/>
    </xf>
    <xf numFmtId="0" fontId="12" fillId="7" borderId="35"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37" xfId="0" applyFont="1" applyFill="1" applyBorder="1" applyAlignment="1">
      <alignment horizontal="left" vertical="center" wrapText="1" readingOrder="1"/>
    </xf>
    <xf numFmtId="0" fontId="12" fillId="3" borderId="27" xfId="0" applyFont="1" applyFill="1" applyBorder="1" applyAlignment="1">
      <alignment horizontal="left" vertical="center" wrapText="1"/>
    </xf>
    <xf numFmtId="0" fontId="12" fillId="3" borderId="38" xfId="0" applyFont="1" applyFill="1" applyBorder="1" applyAlignment="1">
      <alignment horizontal="left" vertical="center" wrapText="1" readingOrder="1"/>
    </xf>
    <xf numFmtId="0" fontId="12" fillId="3" borderId="39" xfId="0" applyFont="1" applyFill="1" applyBorder="1" applyAlignment="1">
      <alignment horizontal="left" vertical="center" wrapText="1" readingOrder="1"/>
    </xf>
    <xf numFmtId="0" fontId="12" fillId="0" borderId="40" xfId="0" applyFont="1" applyBorder="1" applyAlignment="1">
      <alignment horizontal="left" vertical="center" wrapText="1"/>
    </xf>
    <xf numFmtId="0" fontId="12" fillId="3" borderId="41" xfId="0" applyFont="1" applyFill="1" applyBorder="1" applyAlignment="1">
      <alignment horizontal="left" vertical="center" wrapText="1" readingOrder="1"/>
    </xf>
    <xf numFmtId="164" fontId="12" fillId="0" borderId="27" xfId="0" applyNumberFormat="1" applyFont="1" applyBorder="1" applyAlignment="1">
      <alignment horizontal="center" vertical="center"/>
    </xf>
    <xf numFmtId="9" fontId="12" fillId="0" borderId="40" xfId="0" applyNumberFormat="1" applyFont="1" applyBorder="1" applyAlignment="1">
      <alignment horizontal="center" vertical="center"/>
    </xf>
    <xf numFmtId="0" fontId="12" fillId="0" borderId="43" xfId="0" applyFont="1" applyBorder="1" applyAlignment="1">
      <alignment horizontal="center" vertical="center" wrapText="1"/>
    </xf>
    <xf numFmtId="9" fontId="12" fillId="4" borderId="36" xfId="0" applyNumberFormat="1" applyFont="1" applyFill="1" applyBorder="1" applyAlignment="1">
      <alignment horizontal="center" vertical="center"/>
    </xf>
    <xf numFmtId="164" fontId="12" fillId="4" borderId="27" xfId="0" applyNumberFormat="1" applyFont="1" applyFill="1" applyBorder="1" applyAlignment="1">
      <alignment horizontal="center" vertical="center"/>
    </xf>
    <xf numFmtId="165" fontId="12" fillId="0" borderId="27" xfId="0" applyNumberFormat="1" applyFont="1" applyBorder="1" applyAlignment="1">
      <alignment vertical="center"/>
    </xf>
    <xf numFmtId="0" fontId="12" fillId="0" borderId="23" xfId="0" applyFont="1" applyBorder="1" applyAlignment="1">
      <alignment horizontal="left" vertical="center" wrapText="1"/>
    </xf>
    <xf numFmtId="0" fontId="12" fillId="3" borderId="44" xfId="0" applyFont="1" applyFill="1" applyBorder="1" applyAlignment="1">
      <alignment horizontal="left" vertical="center" wrapText="1"/>
    </xf>
    <xf numFmtId="0" fontId="15" fillId="0" borderId="40" xfId="0" applyFont="1" applyBorder="1" applyAlignment="1">
      <alignment horizontal="center" vertical="center" wrapText="1"/>
    </xf>
    <xf numFmtId="0" fontId="15" fillId="3" borderId="41" xfId="0" applyFont="1" applyFill="1" applyBorder="1" applyAlignment="1">
      <alignment horizontal="left" vertical="center" wrapText="1"/>
    </xf>
    <xf numFmtId="0" fontId="12" fillId="0" borderId="23" xfId="0" applyFont="1" applyBorder="1" applyAlignment="1">
      <alignment horizontal="center" vertical="center"/>
    </xf>
    <xf numFmtId="0" fontId="12" fillId="0" borderId="45" xfId="0" applyFont="1" applyBorder="1" applyAlignment="1">
      <alignment horizontal="center" vertical="center" wrapText="1"/>
    </xf>
    <xf numFmtId="1" fontId="12" fillId="0" borderId="40" xfId="0" applyNumberFormat="1" applyFont="1" applyBorder="1" applyAlignment="1">
      <alignment horizontal="center" vertical="center"/>
    </xf>
    <xf numFmtId="0" fontId="12" fillId="7" borderId="31" xfId="0"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6" xfId="0" applyFont="1" applyFill="1" applyBorder="1" applyAlignment="1">
      <alignment horizontal="center" vertical="center" wrapText="1"/>
    </xf>
    <xf numFmtId="0" fontId="12" fillId="7" borderId="31" xfId="0" applyFont="1" applyFill="1" applyBorder="1" applyAlignment="1">
      <alignment horizontal="center" vertical="center"/>
    </xf>
    <xf numFmtId="0" fontId="12" fillId="7" borderId="23" xfId="0" applyFont="1" applyFill="1" applyBorder="1" applyAlignment="1">
      <alignment horizontal="left" vertical="center" wrapText="1"/>
    </xf>
    <xf numFmtId="0" fontId="12" fillId="7" borderId="44" xfId="0" applyFont="1" applyFill="1" applyBorder="1" applyAlignment="1">
      <alignment horizontal="left" vertical="center" wrapText="1"/>
    </xf>
    <xf numFmtId="0" fontId="12" fillId="0" borderId="27" xfId="0" applyFont="1" applyBorder="1" applyAlignment="1">
      <alignment horizontal="left" vertical="center" wrapText="1"/>
    </xf>
    <xf numFmtId="0" fontId="12" fillId="3" borderId="38" xfId="0" applyFont="1" applyFill="1" applyBorder="1" applyAlignment="1">
      <alignment horizontal="left" vertical="center" wrapText="1"/>
    </xf>
    <xf numFmtId="0" fontId="12" fillId="0" borderId="40" xfId="0" applyFont="1" applyBorder="1" applyAlignment="1">
      <alignment vertical="center" wrapText="1"/>
    </xf>
    <xf numFmtId="0" fontId="12" fillId="3" borderId="41" xfId="0" applyFont="1" applyFill="1" applyBorder="1" applyAlignment="1">
      <alignment horizontal="left" vertical="center" wrapText="1"/>
    </xf>
    <xf numFmtId="0" fontId="12" fillId="7" borderId="45" xfId="0" applyFont="1" applyFill="1" applyBorder="1" applyAlignment="1">
      <alignment horizontal="justify" vertical="center" wrapText="1"/>
    </xf>
    <xf numFmtId="0" fontId="12" fillId="0" borderId="40" xfId="0" applyFont="1" applyBorder="1" applyAlignment="1">
      <alignment horizontal="center" vertical="center"/>
    </xf>
    <xf numFmtId="0" fontId="12" fillId="3" borderId="43" xfId="0" applyFont="1" applyFill="1" applyBorder="1" applyAlignment="1">
      <alignment horizontal="justify" vertical="center" wrapText="1"/>
    </xf>
    <xf numFmtId="0" fontId="12" fillId="7" borderId="23" xfId="0" applyFont="1" applyFill="1" applyBorder="1" applyAlignment="1">
      <alignment horizontal="center" vertical="center"/>
    </xf>
    <xf numFmtId="9" fontId="12" fillId="0" borderId="27" xfId="0" applyNumberFormat="1" applyFont="1" applyBorder="1" applyAlignment="1">
      <alignment horizontal="center" vertical="center" wrapText="1"/>
    </xf>
    <xf numFmtId="0" fontId="16" fillId="0" borderId="31" xfId="0" applyFont="1" applyBorder="1" applyAlignment="1">
      <alignment horizontal="left" vertical="center" wrapText="1"/>
    </xf>
    <xf numFmtId="0" fontId="14" fillId="3" borderId="33" xfId="0" applyFont="1" applyFill="1" applyBorder="1" applyAlignment="1">
      <alignment horizontal="left" vertical="center" wrapText="1"/>
    </xf>
    <xf numFmtId="0" fontId="12" fillId="3" borderId="46" xfId="0" applyFont="1" applyFill="1" applyBorder="1" applyAlignment="1">
      <alignment horizontal="justify" vertical="center" wrapText="1"/>
    </xf>
    <xf numFmtId="0" fontId="14" fillId="0" borderId="31" xfId="0" applyFont="1" applyBorder="1" applyAlignment="1">
      <alignment horizontal="center" vertical="center"/>
    </xf>
    <xf numFmtId="164" fontId="1" fillId="7" borderId="29" xfId="0" applyNumberFormat="1" applyFont="1" applyFill="1" applyBorder="1" applyAlignment="1">
      <alignment horizontal="center" vertical="center"/>
    </xf>
    <xf numFmtId="9" fontId="1" fillId="7" borderId="30" xfId="0" applyNumberFormat="1" applyFont="1" applyFill="1" applyBorder="1" applyAlignment="1">
      <alignment horizontal="center" vertical="center"/>
    </xf>
    <xf numFmtId="0" fontId="13" fillId="6" borderId="47" xfId="0" applyFont="1" applyFill="1" applyBorder="1" applyAlignment="1">
      <alignment horizontal="center" vertical="center" wrapText="1"/>
    </xf>
    <xf numFmtId="0" fontId="1" fillId="0" borderId="15" xfId="0" applyFont="1" applyBorder="1" applyAlignment="1">
      <alignment horizontal="justify" vertical="center" wrapText="1"/>
    </xf>
    <xf numFmtId="0" fontId="19" fillId="0" borderId="15" xfId="0" applyFont="1" applyBorder="1" applyAlignment="1">
      <alignment horizontal="left" vertical="center" wrapText="1"/>
    </xf>
    <xf numFmtId="0" fontId="1" fillId="0" borderId="15" xfId="0" applyFont="1" applyBorder="1" applyAlignment="1">
      <alignment horizontal="left" vertical="top" wrapText="1"/>
    </xf>
    <xf numFmtId="0" fontId="1" fillId="0" borderId="15" xfId="0" applyFont="1" applyBorder="1" applyAlignment="1">
      <alignment horizontal="left" vertical="center" wrapText="1"/>
    </xf>
    <xf numFmtId="10" fontId="1" fillId="7" borderId="16" xfId="0" applyNumberFormat="1" applyFont="1" applyFill="1" applyBorder="1" applyAlignment="1">
      <alignment horizontal="center" vertical="center"/>
    </xf>
    <xf numFmtId="0" fontId="13" fillId="6" borderId="42" xfId="0" applyFont="1" applyFill="1" applyBorder="1" applyAlignment="1">
      <alignment horizontal="center" vertical="center" wrapText="1"/>
    </xf>
    <xf numFmtId="164" fontId="5" fillId="7" borderId="16" xfId="0" applyNumberFormat="1" applyFont="1" applyFill="1" applyBorder="1" applyAlignment="1">
      <alignment horizontal="center" vertical="center"/>
    </xf>
    <xf numFmtId="4" fontId="15" fillId="0" borderId="36" xfId="0" applyNumberFormat="1" applyFont="1" applyBorder="1" applyAlignment="1">
      <alignment horizontal="center" vertical="center"/>
    </xf>
    <xf numFmtId="4" fontId="15" fillId="0" borderId="27" xfId="0" applyNumberFormat="1" applyFont="1" applyBorder="1" applyAlignment="1">
      <alignment horizontal="center" vertical="center"/>
    </xf>
    <xf numFmtId="164" fontId="1" fillId="7" borderId="15" xfId="0" applyNumberFormat="1" applyFont="1" applyFill="1" applyBorder="1" applyAlignment="1">
      <alignment horizontal="center" vertical="center"/>
    </xf>
    <xf numFmtId="3" fontId="1" fillId="7" borderId="28" xfId="1" applyNumberFormat="1" applyFont="1" applyFill="1" applyBorder="1" applyAlignment="1" applyProtection="1">
      <alignment horizontal="center" vertical="center" wrapText="1"/>
      <protection locked="0"/>
    </xf>
    <xf numFmtId="0" fontId="1" fillId="7" borderId="19" xfId="0" applyFont="1" applyFill="1" applyBorder="1" applyAlignment="1">
      <alignment horizontal="center" vertical="center"/>
    </xf>
    <xf numFmtId="0" fontId="12" fillId="0" borderId="20" xfId="0" applyFont="1" applyBorder="1" applyAlignment="1">
      <alignment horizontal="left" vertical="top" wrapText="1"/>
    </xf>
    <xf numFmtId="0" fontId="5" fillId="0" borderId="47" xfId="0" applyFont="1" applyBorder="1" applyAlignment="1">
      <alignment horizontal="center" vertical="center" wrapText="1"/>
    </xf>
    <xf numFmtId="0" fontId="22" fillId="6" borderId="11" xfId="0" applyFont="1" applyFill="1" applyBorder="1" applyAlignment="1">
      <alignment horizontal="center" vertical="center" wrapText="1"/>
    </xf>
    <xf numFmtId="164" fontId="5" fillId="7" borderId="15" xfId="0" applyNumberFormat="1" applyFont="1" applyFill="1" applyBorder="1" applyAlignment="1">
      <alignment horizontal="center" vertical="center"/>
    </xf>
    <xf numFmtId="9" fontId="5" fillId="7" borderId="15" xfId="0" applyNumberFormat="1" applyFont="1" applyFill="1" applyBorder="1" applyAlignment="1">
      <alignment horizontal="center" vertical="center"/>
    </xf>
    <xf numFmtId="0" fontId="1" fillId="0" borderId="15" xfId="0" applyFont="1" applyBorder="1" applyAlignment="1">
      <alignment horizontal="center" vertical="center"/>
    </xf>
    <xf numFmtId="10" fontId="1" fillId="0" borderId="15" xfId="0" applyNumberFormat="1" applyFont="1" applyBorder="1" applyAlignment="1">
      <alignment horizontal="center" vertical="center"/>
    </xf>
    <xf numFmtId="9" fontId="1" fillId="0" borderId="15" xfId="0" applyNumberFormat="1" applyFont="1" applyBorder="1" applyAlignment="1">
      <alignment horizontal="center" vertical="center"/>
    </xf>
    <xf numFmtId="0" fontId="4" fillId="0" borderId="48" xfId="0" applyFont="1" applyBorder="1" applyAlignment="1">
      <alignment horizontal="center" vertical="center" wrapText="1"/>
    </xf>
    <xf numFmtId="0" fontId="1" fillId="0" borderId="48" xfId="0" applyFont="1" applyBorder="1" applyAlignment="1">
      <alignment wrapText="1"/>
    </xf>
    <xf numFmtId="0" fontId="4" fillId="0" borderId="15" xfId="0" applyFont="1" applyBorder="1" applyAlignment="1">
      <alignment horizontal="center" vertical="center"/>
    </xf>
    <xf numFmtId="0" fontId="1" fillId="7" borderId="15" xfId="0" applyFont="1" applyFill="1" applyBorder="1" applyAlignment="1">
      <alignment horizontal="justify" vertical="center" wrapText="1"/>
    </xf>
    <xf numFmtId="0" fontId="1" fillId="3" borderId="15" xfId="0" applyFont="1" applyFill="1" applyBorder="1" applyAlignment="1">
      <alignment horizontal="justify" vertical="center" wrapText="1"/>
    </xf>
    <xf numFmtId="0" fontId="12" fillId="0" borderId="4" xfId="0" applyFont="1" applyBorder="1" applyAlignment="1">
      <alignment horizontal="center" vertical="center"/>
    </xf>
    <xf numFmtId="0" fontId="1" fillId="0" borderId="4" xfId="0" applyFont="1" applyBorder="1" applyAlignment="1">
      <alignment horizontal="left" vertical="center" wrapText="1"/>
    </xf>
    <xf numFmtId="0" fontId="12" fillId="0" borderId="4" xfId="0" applyFont="1" applyBorder="1" applyAlignment="1">
      <alignment horizontal="left" vertical="center" wrapText="1"/>
    </xf>
    <xf numFmtId="9" fontId="10" fillId="0" borderId="15" xfId="0" applyNumberFormat="1" applyFont="1" applyBorder="1" applyAlignment="1">
      <alignment horizontal="center" vertical="center" wrapText="1"/>
    </xf>
    <xf numFmtId="0" fontId="19" fillId="0" borderId="15" xfId="0" applyFont="1" applyBorder="1" applyAlignment="1">
      <alignment horizontal="justify" vertical="top" wrapText="1"/>
    </xf>
    <xf numFmtId="0" fontId="4" fillId="0" borderId="15" xfId="0" applyFont="1" applyBorder="1" applyAlignment="1">
      <alignment horizontal="left" vertical="center" wrapText="1"/>
    </xf>
    <xf numFmtId="0" fontId="4" fillId="0" borderId="15" xfId="0" applyFont="1" applyBorder="1" applyAlignment="1">
      <alignment horizontal="left" vertical="center" wrapText="1" readingOrder="1"/>
    </xf>
    <xf numFmtId="9" fontId="4" fillId="0" borderId="15" xfId="0" applyNumberFormat="1" applyFont="1" applyBorder="1" applyAlignment="1">
      <alignment horizontal="center" vertical="center" wrapText="1"/>
    </xf>
    <xf numFmtId="9" fontId="4" fillId="0" borderId="15" xfId="0" applyNumberFormat="1" applyFont="1" applyBorder="1" applyAlignment="1">
      <alignment horizontal="center" vertical="center"/>
    </xf>
    <xf numFmtId="0" fontId="1" fillId="0" borderId="15" xfId="0" applyFont="1" applyBorder="1"/>
    <xf numFmtId="0" fontId="1" fillId="7" borderId="15"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15" xfId="0" applyFont="1" applyFill="1" applyBorder="1" applyAlignment="1">
      <alignment horizontal="left" vertical="center" wrapText="1" readingOrder="1"/>
    </xf>
    <xf numFmtId="9" fontId="4" fillId="3" borderId="15" xfId="0" applyNumberFormat="1" applyFont="1" applyFill="1" applyBorder="1" applyAlignment="1">
      <alignment horizontal="center" vertical="center" wrapText="1"/>
    </xf>
    <xf numFmtId="0" fontId="4" fillId="3" borderId="15" xfId="0" applyFont="1" applyFill="1" applyBorder="1" applyAlignment="1">
      <alignment horizontal="center" vertical="center"/>
    </xf>
    <xf numFmtId="9" fontId="4" fillId="3" borderId="15" xfId="0" applyNumberFormat="1" applyFont="1" applyFill="1" applyBorder="1" applyAlignment="1">
      <alignment horizontal="center" vertical="center"/>
    </xf>
    <xf numFmtId="0" fontId="4" fillId="3" borderId="15" xfId="0" applyFont="1" applyFill="1" applyBorder="1" applyAlignment="1">
      <alignment horizontal="center" vertical="center" wrapText="1"/>
    </xf>
    <xf numFmtId="0" fontId="19" fillId="0" borderId="15" xfId="0" applyFont="1" applyBorder="1" applyAlignment="1">
      <alignment horizontal="center" vertical="center" wrapText="1"/>
    </xf>
    <xf numFmtId="9" fontId="1" fillId="7" borderId="15" xfId="0" applyNumberFormat="1" applyFont="1" applyFill="1" applyBorder="1" applyAlignment="1">
      <alignment horizontal="center" vertical="center"/>
    </xf>
    <xf numFmtId="0" fontId="4" fillId="0" borderId="15" xfId="0" applyFont="1" applyBorder="1" applyAlignment="1">
      <alignment horizontal="left" vertical="center"/>
    </xf>
    <xf numFmtId="1" fontId="4" fillId="0" borderId="15" xfId="0" applyNumberFormat="1" applyFont="1" applyBorder="1" applyAlignment="1">
      <alignment horizontal="center" vertical="center" wrapText="1"/>
    </xf>
    <xf numFmtId="0" fontId="1" fillId="7" borderId="15" xfId="0" applyFont="1" applyFill="1" applyBorder="1" applyAlignment="1">
      <alignment horizontal="center" vertical="center"/>
    </xf>
    <xf numFmtId="3" fontId="4" fillId="0" borderId="15" xfId="0" applyNumberFormat="1" applyFont="1" applyBorder="1" applyAlignment="1">
      <alignment horizontal="center" vertical="center"/>
    </xf>
    <xf numFmtId="0" fontId="1" fillId="7" borderId="15" xfId="0" applyFont="1" applyFill="1" applyBorder="1" applyAlignment="1">
      <alignment horizontal="justify" vertical="top" wrapText="1"/>
    </xf>
    <xf numFmtId="0" fontId="8" fillId="0" borderId="15" xfId="0" applyFont="1" applyBorder="1" applyAlignment="1">
      <alignment horizontal="center" vertical="center" wrapText="1"/>
    </xf>
    <xf numFmtId="1" fontId="6" fillId="0" borderId="15" xfId="0" applyNumberFormat="1" applyFont="1" applyBorder="1" applyAlignment="1">
      <alignment horizontal="center" vertical="center" wrapText="1"/>
    </xf>
    <xf numFmtId="0" fontId="8" fillId="0" borderId="15" xfId="0" applyFont="1" applyBorder="1" applyAlignment="1">
      <alignment horizontal="left" vertical="center"/>
    </xf>
    <xf numFmtId="0" fontId="7" fillId="0" borderId="15" xfId="0" applyFont="1" applyBorder="1" applyAlignment="1">
      <alignment horizontal="left" vertical="center" wrapText="1"/>
    </xf>
    <xf numFmtId="9" fontId="7" fillId="0" borderId="15" xfId="0" applyNumberFormat="1" applyFont="1" applyBorder="1" applyAlignment="1">
      <alignment horizontal="center" vertical="center" wrapText="1"/>
    </xf>
    <xf numFmtId="0" fontId="7" fillId="0" borderId="15" xfId="0" applyFont="1" applyBorder="1" applyAlignment="1">
      <alignment horizontal="center" vertical="center"/>
    </xf>
    <xf numFmtId="0" fontId="7" fillId="0" borderId="15" xfId="0" applyFont="1" applyBorder="1" applyAlignment="1">
      <alignment horizontal="center" vertical="center" wrapText="1"/>
    </xf>
    <xf numFmtId="0" fontId="1" fillId="5" borderId="15" xfId="0" applyFont="1" applyFill="1" applyBorder="1" applyAlignment="1">
      <alignment horizontal="left" vertical="center" wrapText="1"/>
    </xf>
    <xf numFmtId="1" fontId="1" fillId="5" borderId="15" xfId="0" applyNumberFormat="1" applyFont="1" applyFill="1" applyBorder="1" applyAlignment="1">
      <alignment horizontal="center" vertical="center"/>
    </xf>
    <xf numFmtId="0" fontId="1" fillId="5" borderId="15" xfId="0" applyFont="1" applyFill="1" applyBorder="1" applyAlignment="1">
      <alignment horizontal="center" vertical="center" wrapText="1"/>
    </xf>
    <xf numFmtId="0" fontId="1" fillId="5" borderId="15" xfId="0" applyFont="1" applyFill="1" applyBorder="1" applyAlignment="1">
      <alignment horizontal="center" vertical="center"/>
    </xf>
    <xf numFmtId="1" fontId="4" fillId="0" borderId="15" xfId="0" applyNumberFormat="1" applyFont="1" applyBorder="1" applyAlignment="1">
      <alignment horizontal="center" vertical="center"/>
    </xf>
    <xf numFmtId="9" fontId="4" fillId="0" borderId="15" xfId="0" applyNumberFormat="1" applyFont="1" applyBorder="1" applyAlignment="1">
      <alignment horizontal="left"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4" fillId="0" borderId="48" xfId="0" applyFont="1" applyBorder="1" applyAlignment="1">
      <alignment horizontal="left" vertical="center" wrapText="1"/>
    </xf>
    <xf numFmtId="0" fontId="4" fillId="0" borderId="48" xfId="0" applyFont="1" applyBorder="1" applyAlignment="1">
      <alignment horizontal="center" vertical="center"/>
    </xf>
    <xf numFmtId="0" fontId="1" fillId="0" borderId="48" xfId="0" applyFont="1" applyBorder="1"/>
    <xf numFmtId="0" fontId="0" fillId="0" borderId="48" xfId="0" applyBorder="1"/>
    <xf numFmtId="9" fontId="3" fillId="0" borderId="15" xfId="0" applyNumberFormat="1" applyFont="1" applyBorder="1" applyAlignment="1">
      <alignment horizontal="center" vertical="center" wrapText="1"/>
    </xf>
    <xf numFmtId="9" fontId="3" fillId="3" borderId="15" xfId="0" applyNumberFormat="1" applyFont="1" applyFill="1" applyBorder="1" applyAlignment="1">
      <alignment horizontal="center" vertical="center" wrapText="1"/>
    </xf>
    <xf numFmtId="3" fontId="3" fillId="0" borderId="15" xfId="0" applyNumberFormat="1" applyFont="1" applyBorder="1" applyAlignment="1">
      <alignment horizontal="center" vertical="center" wrapText="1"/>
    </xf>
    <xf numFmtId="0" fontId="25" fillId="0" borderId="15" xfId="0" applyFont="1" applyBorder="1" applyAlignment="1">
      <alignment horizontal="center" vertical="center" wrapText="1"/>
    </xf>
    <xf numFmtId="9" fontId="26"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1" fontId="5" fillId="5" borderId="15" xfId="0" applyNumberFormat="1" applyFont="1" applyFill="1" applyBorder="1" applyAlignment="1">
      <alignment horizontal="center" vertical="center"/>
    </xf>
    <xf numFmtId="1" fontId="3" fillId="0" borderId="15" xfId="0" applyNumberFormat="1" applyFont="1" applyBorder="1" applyAlignment="1">
      <alignment horizontal="center" vertical="center"/>
    </xf>
    <xf numFmtId="9" fontId="17" fillId="12" borderId="15" xfId="0" applyNumberFormat="1" applyFont="1" applyFill="1" applyBorder="1" applyAlignment="1">
      <alignment horizontal="center" vertical="center"/>
    </xf>
    <xf numFmtId="0" fontId="17" fillId="12" borderId="15" xfId="0" applyFont="1" applyFill="1" applyBorder="1" applyAlignment="1">
      <alignment horizontal="right" wrapText="1"/>
    </xf>
    <xf numFmtId="0" fontId="4" fillId="0" borderId="15" xfId="0" applyFont="1" applyBorder="1" applyAlignment="1">
      <alignment horizontal="center" vertical="center" wrapText="1"/>
    </xf>
    <xf numFmtId="3" fontId="1" fillId="0" borderId="0" xfId="0" applyNumberFormat="1" applyFont="1"/>
    <xf numFmtId="3" fontId="1" fillId="7" borderId="15" xfId="1" applyNumberFormat="1" applyFont="1" applyFill="1" applyBorder="1" applyAlignment="1" applyProtection="1">
      <alignment horizontal="center" vertical="center" wrapText="1"/>
      <protection locked="0"/>
    </xf>
    <xf numFmtId="10" fontId="5" fillId="7" borderId="15" xfId="0" applyNumberFormat="1" applyFont="1" applyFill="1" applyBorder="1" applyAlignment="1">
      <alignment horizontal="center" vertical="center"/>
    </xf>
    <xf numFmtId="0" fontId="1" fillId="7" borderId="15" xfId="0" applyFont="1" applyFill="1" applyBorder="1" applyAlignment="1">
      <alignment horizontal="left" vertical="center" wrapText="1"/>
    </xf>
    <xf numFmtId="0" fontId="13" fillId="7" borderId="0" xfId="0" applyFont="1" applyFill="1"/>
    <xf numFmtId="0" fontId="2" fillId="0" borderId="69" xfId="0" applyFont="1" applyBorder="1"/>
    <xf numFmtId="0" fontId="4" fillId="0" borderId="69" xfId="0" applyFont="1" applyBorder="1" applyAlignment="1">
      <alignment horizontal="left" vertical="center" wrapText="1"/>
    </xf>
    <xf numFmtId="0" fontId="4" fillId="0" borderId="69" xfId="0" applyFont="1" applyBorder="1" applyAlignment="1">
      <alignment horizontal="center" vertical="center" wrapText="1"/>
    </xf>
    <xf numFmtId="0" fontId="4" fillId="0" borderId="69" xfId="0" applyFont="1" applyBorder="1" applyAlignment="1">
      <alignment horizontal="center" vertical="center"/>
    </xf>
    <xf numFmtId="0" fontId="1" fillId="0" borderId="69" xfId="0" applyFont="1" applyBorder="1" applyAlignment="1">
      <alignment wrapText="1"/>
    </xf>
    <xf numFmtId="0" fontId="1" fillId="0" borderId="69" xfId="0" applyFont="1" applyBorder="1"/>
    <xf numFmtId="0" fontId="0" fillId="0" borderId="69" xfId="0" applyBorder="1"/>
    <xf numFmtId="10" fontId="5" fillId="7" borderId="57" xfId="0" applyNumberFormat="1" applyFont="1" applyFill="1" applyBorder="1" applyAlignment="1">
      <alignment horizontal="center" vertical="center"/>
    </xf>
    <xf numFmtId="0" fontId="1" fillId="0" borderId="57" xfId="0" applyFont="1" applyBorder="1" applyAlignment="1">
      <alignment horizontal="justify" vertical="center" wrapText="1"/>
    </xf>
    <xf numFmtId="0" fontId="1" fillId="3" borderId="57" xfId="0" applyFont="1" applyFill="1" applyBorder="1" applyAlignment="1">
      <alignment horizontal="left" vertical="center" wrapText="1"/>
    </xf>
    <xf numFmtId="0" fontId="1" fillId="3" borderId="57" xfId="0" applyFont="1" applyFill="1" applyBorder="1" applyAlignment="1">
      <alignment horizontal="left" vertical="center" wrapText="1" readingOrder="1"/>
    </xf>
    <xf numFmtId="0" fontId="1" fillId="3" borderId="15" xfId="0" applyFont="1" applyFill="1" applyBorder="1" applyAlignment="1">
      <alignment horizontal="left" vertical="center" wrapText="1"/>
    </xf>
    <xf numFmtId="0" fontId="1" fillId="3" borderId="15" xfId="0" applyFont="1" applyFill="1" applyBorder="1" applyAlignment="1">
      <alignment horizontal="left" vertical="center" wrapText="1" readingOrder="1"/>
    </xf>
    <xf numFmtId="0" fontId="19" fillId="3" borderId="15" xfId="0" applyFont="1" applyFill="1" applyBorder="1" applyAlignment="1">
      <alignment horizontal="left" vertical="center" wrapText="1"/>
    </xf>
    <xf numFmtId="0" fontId="1" fillId="0" borderId="15" xfId="0" applyFont="1" applyBorder="1" applyAlignment="1">
      <alignment vertical="center" wrapText="1"/>
    </xf>
    <xf numFmtId="0" fontId="27" fillId="0" borderId="15" xfId="0" applyFont="1" applyBorder="1" applyAlignment="1">
      <alignment horizontal="left" vertical="center" wrapText="1"/>
    </xf>
    <xf numFmtId="0" fontId="10" fillId="3" borderId="15" xfId="0" applyFont="1" applyFill="1" applyBorder="1" applyAlignment="1">
      <alignment horizontal="left" vertical="center" wrapText="1"/>
    </xf>
    <xf numFmtId="164" fontId="5" fillId="3" borderId="57" xfId="0" applyNumberFormat="1" applyFont="1" applyFill="1" applyBorder="1" applyAlignment="1">
      <alignment horizontal="center" vertical="center" wrapText="1"/>
    </xf>
    <xf numFmtId="0" fontId="1" fillId="3" borderId="57" xfId="0" applyFont="1" applyFill="1" applyBorder="1" applyAlignment="1">
      <alignment horizontal="center" vertical="center"/>
    </xf>
    <xf numFmtId="164" fontId="1" fillId="0" borderId="57" xfId="0" applyNumberFormat="1" applyFont="1" applyBorder="1" applyAlignment="1">
      <alignment horizontal="center" vertical="center"/>
    </xf>
    <xf numFmtId="0" fontId="1" fillId="3" borderId="57" xfId="0" applyFont="1" applyFill="1" applyBorder="1" applyAlignment="1">
      <alignment horizontal="center" vertical="center" wrapText="1"/>
    </xf>
    <xf numFmtId="4" fontId="19" fillId="0" borderId="57" xfId="0" applyNumberFormat="1" applyFont="1" applyBorder="1" applyAlignment="1">
      <alignment horizontal="center" vertical="center"/>
    </xf>
    <xf numFmtId="9" fontId="5" fillId="3" borderId="15" xfId="0" applyNumberFormat="1" applyFont="1" applyFill="1" applyBorder="1" applyAlignment="1">
      <alignment horizontal="center" vertical="center" wrapText="1"/>
    </xf>
    <xf numFmtId="0" fontId="1" fillId="3" borderId="15" xfId="0" applyFont="1" applyFill="1" applyBorder="1" applyAlignment="1">
      <alignment horizontal="center" vertical="center"/>
    </xf>
    <xf numFmtId="164" fontId="1" fillId="0" borderId="15" xfId="0" applyNumberFormat="1" applyFont="1" applyBorder="1" applyAlignment="1">
      <alignment horizontal="center" vertical="center"/>
    </xf>
    <xf numFmtId="0" fontId="1" fillId="3" borderId="15" xfId="0" applyFont="1" applyFill="1" applyBorder="1" applyAlignment="1">
      <alignment horizontal="center" vertical="center" wrapText="1"/>
    </xf>
    <xf numFmtId="164" fontId="5" fillId="0" borderId="15" xfId="0" applyNumberFormat="1" applyFont="1" applyBorder="1" applyAlignment="1">
      <alignment horizontal="center" vertical="center" wrapText="1"/>
    </xf>
    <xf numFmtId="4" fontId="19" fillId="0" borderId="15" xfId="0" applyNumberFormat="1" applyFont="1" applyBorder="1" applyAlignment="1">
      <alignment horizontal="center" vertical="center"/>
    </xf>
    <xf numFmtId="3" fontId="21" fillId="7" borderId="15" xfId="0" applyNumberFormat="1" applyFont="1" applyFill="1" applyBorder="1" applyAlignment="1">
      <alignment horizontal="center" vertical="center" readingOrder="1"/>
    </xf>
    <xf numFmtId="0" fontId="19" fillId="3" borderId="15" xfId="0" applyFont="1" applyFill="1" applyBorder="1" applyAlignment="1">
      <alignment horizontal="center" vertical="center"/>
    </xf>
    <xf numFmtId="3" fontId="19" fillId="7" borderId="15" xfId="0" applyNumberFormat="1" applyFont="1" applyFill="1" applyBorder="1" applyAlignment="1">
      <alignment horizontal="center" vertical="center"/>
    </xf>
    <xf numFmtId="9" fontId="5" fillId="0" borderId="15" xfId="0" applyNumberFormat="1" applyFont="1" applyBorder="1" applyAlignment="1">
      <alignment horizontal="center" vertical="center" wrapText="1"/>
    </xf>
    <xf numFmtId="0" fontId="18" fillId="0" borderId="15" xfId="0" applyFont="1" applyBorder="1"/>
    <xf numFmtId="0" fontId="1" fillId="0" borderId="15" xfId="2" applyFont="1" applyBorder="1" applyAlignment="1">
      <alignment horizontal="justify" vertical="top" wrapText="1"/>
    </xf>
    <xf numFmtId="0" fontId="5" fillId="0" borderId="15" xfId="0" applyFont="1" applyBorder="1" applyAlignment="1">
      <alignment horizontal="center" vertical="center" wrapText="1"/>
    </xf>
    <xf numFmtId="1" fontId="1" fillId="0" borderId="15" xfId="0" applyNumberFormat="1" applyFont="1" applyBorder="1" applyAlignment="1">
      <alignment horizontal="center" vertical="center" wrapText="1"/>
    </xf>
    <xf numFmtId="1" fontId="1" fillId="7" borderId="15" xfId="0" applyNumberFormat="1" applyFont="1" applyFill="1" applyBorder="1" applyAlignment="1">
      <alignment horizontal="center" vertical="center" wrapText="1"/>
    </xf>
    <xf numFmtId="3" fontId="28" fillId="0" borderId="15" xfId="0" applyNumberFormat="1" applyFont="1" applyBorder="1" applyAlignment="1">
      <alignment horizontal="center" vertical="center" wrapText="1"/>
    </xf>
    <xf numFmtId="0" fontId="27" fillId="0" borderId="15" xfId="0" applyFont="1" applyBorder="1" applyAlignment="1">
      <alignment horizontal="center" vertical="center"/>
    </xf>
    <xf numFmtId="3"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 fillId="7" borderId="15" xfId="0" applyFont="1" applyFill="1" applyBorder="1" applyAlignment="1">
      <alignment horizontal="left" vertical="top" wrapText="1"/>
    </xf>
    <xf numFmtId="0" fontId="1" fillId="7" borderId="15" xfId="0" applyFont="1" applyFill="1" applyBorder="1" applyAlignment="1">
      <alignment vertical="center" wrapText="1"/>
    </xf>
    <xf numFmtId="0" fontId="10" fillId="0" borderId="68" xfId="0" applyFont="1" applyBorder="1"/>
    <xf numFmtId="0" fontId="1" fillId="0" borderId="15" xfId="0" applyFont="1" applyBorder="1" applyAlignment="1">
      <alignment horizontal="center" vertical="center" wrapText="1"/>
    </xf>
    <xf numFmtId="0" fontId="1" fillId="0" borderId="57" xfId="0" applyFont="1" applyBorder="1" applyAlignment="1">
      <alignment horizontal="center" vertical="center" wrapText="1"/>
    </xf>
    <xf numFmtId="0" fontId="7" fillId="7" borderId="15" xfId="0" applyFont="1" applyFill="1" applyBorder="1" applyAlignment="1">
      <alignment horizontal="center" vertical="center" wrapText="1"/>
    </xf>
    <xf numFmtId="164" fontId="26" fillId="7" borderId="15" xfId="0" applyNumberFormat="1" applyFont="1" applyFill="1" applyBorder="1" applyAlignment="1">
      <alignment horizontal="center" vertical="center"/>
    </xf>
    <xf numFmtId="0" fontId="7" fillId="7" borderId="15" xfId="0" applyFont="1" applyFill="1" applyBorder="1" applyAlignment="1">
      <alignment horizontal="justify" vertical="center" wrapText="1"/>
    </xf>
    <xf numFmtId="0" fontId="32" fillId="0" borderId="0" xfId="0" applyFont="1"/>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 fillId="0" borderId="1" xfId="0" applyFont="1" applyBorder="1" applyAlignment="1"/>
    <xf numFmtId="0" fontId="1" fillId="0" borderId="0" xfId="0" applyFont="1" applyAlignment="1">
      <alignment vertical="top"/>
    </xf>
    <xf numFmtId="0" fontId="0" fillId="0" borderId="0" xfId="0" applyAlignment="1"/>
    <xf numFmtId="0" fontId="17" fillId="9" borderId="17" xfId="0" applyFont="1" applyFill="1" applyBorder="1" applyAlignment="1">
      <alignment horizontal="center" vertical="center"/>
    </xf>
    <xf numFmtId="0" fontId="3" fillId="10" borderId="61" xfId="0" applyFont="1" applyFill="1" applyBorder="1" applyAlignment="1">
      <alignment horizontal="center" vertical="center" wrapText="1"/>
    </xf>
    <xf numFmtId="0" fontId="3" fillId="10" borderId="62"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63"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23" fillId="8" borderId="51"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8" borderId="50" xfId="0" applyFont="1" applyFill="1" applyBorder="1" applyAlignment="1">
      <alignment horizontal="center" vertical="center" wrapText="1"/>
    </xf>
    <xf numFmtId="0" fontId="23" fillId="8" borderId="7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23" fillId="10" borderId="66"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64" xfId="0" applyFont="1" applyFill="1" applyBorder="1" applyAlignment="1">
      <alignment horizontal="center" vertical="center" wrapText="1"/>
    </xf>
    <xf numFmtId="0" fontId="3" fillId="10" borderId="59" xfId="0" applyFont="1" applyFill="1" applyBorder="1" applyAlignment="1">
      <alignment horizontal="center" vertical="center" wrapText="1"/>
    </xf>
    <xf numFmtId="0" fontId="11" fillId="7" borderId="13" xfId="0" applyFont="1" applyFill="1" applyBorder="1" applyAlignment="1"/>
    <xf numFmtId="0" fontId="11" fillId="7" borderId="60" xfId="0" applyFont="1" applyFill="1" applyBorder="1" applyAlignment="1"/>
    <xf numFmtId="0" fontId="3" fillId="10" borderId="54" xfId="0" applyFont="1" applyFill="1" applyBorder="1" applyAlignment="1">
      <alignment horizontal="center" vertical="center" wrapText="1"/>
    </xf>
    <xf numFmtId="0" fontId="3" fillId="10" borderId="55"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29" fillId="0" borderId="15" xfId="0" applyFont="1" applyBorder="1" applyAlignment="1">
      <alignment horizontal="center" vertical="center" wrapText="1"/>
    </xf>
    <xf numFmtId="0" fontId="10" fillId="0" borderId="15" xfId="0" applyFont="1" applyBorder="1" applyAlignment="1"/>
    <xf numFmtId="0" fontId="1" fillId="0" borderId="25" xfId="0" applyFont="1" applyBorder="1" applyAlignment="1">
      <alignment horizontal="center" vertical="center" wrapText="1"/>
    </xf>
    <xf numFmtId="0" fontId="10" fillId="0" borderId="25" xfId="0" applyFont="1" applyBorder="1" applyAlignment="1"/>
    <xf numFmtId="0" fontId="10" fillId="0" borderId="21" xfId="0" applyFont="1" applyBorder="1" applyAlignment="1"/>
    <xf numFmtId="0" fontId="1" fillId="0" borderId="15" xfId="0" applyFont="1" applyBorder="1" applyAlignment="1">
      <alignment horizontal="center" vertical="center" wrapText="1"/>
    </xf>
    <xf numFmtId="0" fontId="10" fillId="0" borderId="48" xfId="0" applyFont="1" applyBorder="1" applyAlignment="1"/>
    <xf numFmtId="0" fontId="23" fillId="8" borderId="53" xfId="0" applyFont="1" applyFill="1" applyBorder="1" applyAlignment="1">
      <alignment horizontal="center" vertical="center" wrapText="1"/>
    </xf>
    <xf numFmtId="0" fontId="23" fillId="8" borderId="72"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57" xfId="0" applyFont="1" applyBorder="1" applyAlignment="1">
      <alignment horizontal="center" vertical="center" wrapText="1"/>
    </xf>
    <xf numFmtId="0" fontId="5" fillId="14" borderId="54" xfId="0" applyFont="1" applyFill="1" applyBorder="1" applyAlignment="1">
      <alignment horizontal="center" vertical="center" wrapText="1"/>
    </xf>
    <xf numFmtId="0" fontId="5" fillId="14" borderId="56"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0" fillId="13" borderId="52" xfId="0" applyFont="1" applyFill="1" applyBorder="1" applyAlignment="1">
      <alignment horizontal="center" vertical="center" wrapText="1"/>
    </xf>
    <xf numFmtId="0" fontId="30" fillId="13" borderId="72" xfId="0" applyFont="1" applyFill="1" applyBorder="1" applyAlignment="1">
      <alignment horizontal="center" vertical="center" wrapText="1"/>
    </xf>
    <xf numFmtId="0" fontId="30" fillId="13" borderId="49" xfId="0" applyFont="1" applyFill="1" applyBorder="1" applyAlignment="1">
      <alignment horizontal="center" vertical="center" wrapText="1"/>
    </xf>
    <xf numFmtId="0" fontId="30" fillId="13" borderId="22" xfId="0" applyFont="1" applyFill="1" applyBorder="1" applyAlignment="1">
      <alignment horizontal="center" vertical="center" wrapText="1"/>
    </xf>
    <xf numFmtId="0" fontId="30" fillId="13" borderId="54" xfId="0" applyFont="1" applyFill="1" applyBorder="1" applyAlignment="1">
      <alignment horizontal="center" vertical="center" wrapText="1"/>
    </xf>
    <xf numFmtId="0" fontId="30" fillId="13" borderId="56" xfId="0" applyFont="1" applyFill="1" applyBorder="1" applyAlignment="1">
      <alignment horizontal="center" vertical="center" wrapText="1"/>
    </xf>
    <xf numFmtId="0" fontId="2" fillId="0" borderId="2" xfId="0" applyFont="1" applyBorder="1" applyAlignment="1"/>
    <xf numFmtId="0" fontId="23" fillId="10" borderId="67"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10" borderId="71"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69" xfId="0" applyFont="1" applyFill="1" applyBorder="1" applyAlignment="1">
      <alignment horizontal="center" vertical="center" wrapText="1"/>
    </xf>
    <xf numFmtId="4" fontId="10" fillId="7" borderId="57" xfId="0" applyNumberFormat="1" applyFont="1" applyFill="1" applyBorder="1" applyAlignment="1">
      <alignment horizontal="center" vertical="center" wrapText="1"/>
    </xf>
    <xf numFmtId="9" fontId="28" fillId="7" borderId="57" xfId="3" applyFont="1" applyFill="1" applyBorder="1" applyAlignment="1">
      <alignment horizontal="center" vertical="center"/>
    </xf>
    <xf numFmtId="0" fontId="10" fillId="7" borderId="57" xfId="0" applyFont="1" applyFill="1" applyBorder="1" applyAlignment="1">
      <alignment horizontal="left" vertical="top" wrapText="1" readingOrder="1"/>
    </xf>
    <xf numFmtId="3" fontId="10" fillId="11" borderId="15" xfId="0" applyNumberFormat="1" applyFont="1" applyFill="1" applyBorder="1" applyAlignment="1">
      <alignment horizontal="center" vertical="center"/>
    </xf>
    <xf numFmtId="10" fontId="28" fillId="11" borderId="15" xfId="0" applyNumberFormat="1" applyFont="1" applyFill="1" applyBorder="1" applyAlignment="1">
      <alignment horizontal="center" vertical="center"/>
    </xf>
    <xf numFmtId="0" fontId="10" fillId="11" borderId="15" xfId="0" applyFont="1" applyFill="1" applyBorder="1" applyAlignment="1">
      <alignment horizontal="left" vertical="top" wrapText="1" readingOrder="1"/>
    </xf>
    <xf numFmtId="4" fontId="10" fillId="11" borderId="15" xfId="0" applyNumberFormat="1" applyFont="1" applyFill="1" applyBorder="1" applyAlignment="1">
      <alignment horizontal="center" vertical="center" wrapText="1"/>
    </xf>
    <xf numFmtId="9" fontId="28" fillId="11" borderId="15" xfId="0" applyNumberFormat="1" applyFont="1" applyFill="1" applyBorder="1" applyAlignment="1">
      <alignment horizontal="center" vertical="center"/>
    </xf>
    <xf numFmtId="0" fontId="10" fillId="7" borderId="15" xfId="0" applyFont="1" applyFill="1" applyBorder="1" applyAlignment="1">
      <alignment horizontal="left" vertical="top" wrapText="1" readingOrder="1"/>
    </xf>
    <xf numFmtId="3" fontId="10" fillId="7" borderId="15" xfId="0" applyNumberFormat="1" applyFont="1" applyFill="1" applyBorder="1" applyAlignment="1">
      <alignment horizontal="center" vertical="center"/>
    </xf>
    <xf numFmtId="9" fontId="28" fillId="7" borderId="15" xfId="0" applyNumberFormat="1" applyFont="1" applyFill="1" applyBorder="1" applyAlignment="1">
      <alignment horizontal="center" vertical="center"/>
    </xf>
    <xf numFmtId="0" fontId="10" fillId="11" borderId="15" xfId="0" applyFont="1" applyFill="1" applyBorder="1" applyAlignment="1">
      <alignment horizontal="justify" vertical="center" wrapText="1" readingOrder="1"/>
    </xf>
    <xf numFmtId="9" fontId="10" fillId="11" borderId="15" xfId="0" applyNumberFormat="1" applyFont="1" applyFill="1" applyBorder="1" applyAlignment="1">
      <alignment horizontal="center" vertical="center" wrapText="1"/>
    </xf>
    <xf numFmtId="9" fontId="28" fillId="11" borderId="15" xfId="3" applyFont="1" applyFill="1" applyBorder="1" applyAlignment="1">
      <alignment horizontal="center" vertical="center"/>
    </xf>
    <xf numFmtId="0" fontId="2" fillId="0" borderId="15" xfId="0" applyFont="1" applyBorder="1"/>
    <xf numFmtId="0" fontId="10" fillId="0" borderId="15" xfId="0" applyFont="1" applyBorder="1"/>
    <xf numFmtId="3" fontId="28" fillId="11" borderId="15" xfId="0" applyNumberFormat="1" applyFont="1" applyFill="1" applyBorder="1" applyAlignment="1">
      <alignment horizontal="center" vertical="center"/>
    </xf>
    <xf numFmtId="0" fontId="28" fillId="7" borderId="15"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33" fillId="0" borderId="15" xfId="0" applyFont="1" applyBorder="1"/>
    <xf numFmtId="0" fontId="28" fillId="7" borderId="15" xfId="0" applyFont="1" applyFill="1" applyBorder="1" applyAlignment="1">
      <alignment horizontal="center" vertical="center"/>
    </xf>
    <xf numFmtId="0" fontId="28" fillId="11" borderId="15" xfId="0" applyFont="1" applyFill="1" applyBorder="1" applyAlignment="1">
      <alignment horizontal="center" vertical="center"/>
    </xf>
    <xf numFmtId="0" fontId="10" fillId="0" borderId="15" xfId="0" applyFont="1" applyBorder="1" applyAlignment="1">
      <alignment horizontal="left" vertical="center" wrapText="1"/>
    </xf>
    <xf numFmtId="0" fontId="28" fillId="0" borderId="15" xfId="0" applyFont="1" applyBorder="1" applyAlignment="1">
      <alignment horizontal="center" vertical="center" wrapText="1"/>
    </xf>
    <xf numFmtId="0" fontId="10" fillId="0" borderId="15" xfId="0" applyFont="1" applyBorder="1" applyAlignment="1">
      <alignment horizontal="center" vertical="center"/>
    </xf>
    <xf numFmtId="0" fontId="3" fillId="10" borderId="65"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70" xfId="0" applyFont="1" applyFill="1" applyBorder="1" applyAlignment="1">
      <alignment horizontal="center" vertical="center" wrapText="1"/>
    </xf>
    <xf numFmtId="0" fontId="1" fillId="0" borderId="73" xfId="0" applyFont="1" applyBorder="1"/>
    <xf numFmtId="0" fontId="1" fillId="0" borderId="17" xfId="0" applyFont="1" applyBorder="1"/>
    <xf numFmtId="0" fontId="12" fillId="0" borderId="17" xfId="0" applyFont="1" applyBorder="1"/>
    <xf numFmtId="0" fontId="12" fillId="0" borderId="17" xfId="0" applyFont="1" applyBorder="1" applyAlignment="1">
      <alignment horizontal="center" vertical="center"/>
    </xf>
    <xf numFmtId="0" fontId="12" fillId="0" borderId="67" xfId="0" applyFont="1" applyBorder="1"/>
    <xf numFmtId="0" fontId="12" fillId="0" borderId="18" xfId="0" applyFont="1" applyBorder="1"/>
    <xf numFmtId="0" fontId="1" fillId="2" borderId="74" xfId="0" applyFont="1" applyFill="1" applyBorder="1" applyAlignment="1">
      <alignment horizontal="left" vertical="center" wrapText="1"/>
    </xf>
    <xf numFmtId="0" fontId="0" fillId="0" borderId="42" xfId="0" applyBorder="1"/>
    <xf numFmtId="0" fontId="3" fillId="2" borderId="74" xfId="0" applyFont="1" applyFill="1" applyBorder="1" applyAlignment="1">
      <alignment horizontal="left" vertical="center" wrapText="1"/>
    </xf>
    <xf numFmtId="0" fontId="1" fillId="0" borderId="74" xfId="0" applyFont="1" applyBorder="1" applyAlignment="1">
      <alignment horizontal="left" vertical="center" wrapText="1"/>
    </xf>
    <xf numFmtId="0" fontId="4" fillId="0" borderId="74" xfId="0" applyFont="1" applyBorder="1" applyAlignment="1">
      <alignment horizontal="left" wrapText="1"/>
    </xf>
    <xf numFmtId="0" fontId="3" fillId="2" borderId="74" xfId="0" applyFont="1" applyFill="1" applyBorder="1" applyAlignment="1">
      <alignment horizontal="left" vertical="center"/>
    </xf>
    <xf numFmtId="0" fontId="1" fillId="0" borderId="75" xfId="0" applyFont="1" applyBorder="1" applyAlignment="1">
      <alignment horizontal="left" vertical="center" wrapText="1"/>
    </xf>
    <xf numFmtId="0" fontId="0" fillId="0" borderId="4" xfId="0" applyBorder="1" applyAlignment="1"/>
    <xf numFmtId="164" fontId="1" fillId="0" borderId="4" xfId="0" applyNumberFormat="1" applyFont="1" applyBorder="1"/>
    <xf numFmtId="0" fontId="5" fillId="0" borderId="74" xfId="0" applyFont="1" applyBorder="1" applyAlignment="1">
      <alignment horizontal="left" vertical="top" wrapText="1"/>
    </xf>
    <xf numFmtId="0" fontId="1" fillId="0" borderId="75" xfId="0" applyFont="1" applyBorder="1"/>
    <xf numFmtId="0" fontId="12" fillId="0" borderId="42" xfId="0" applyFont="1" applyBorder="1"/>
    <xf numFmtId="4" fontId="21" fillId="11" borderId="49" xfId="0" applyNumberFormat="1" applyFont="1" applyFill="1" applyBorder="1" applyAlignment="1">
      <alignment horizontal="center" vertical="center" wrapText="1"/>
    </xf>
    <xf numFmtId="0" fontId="21" fillId="11" borderId="26" xfId="0" applyFont="1" applyFill="1" applyBorder="1" applyAlignment="1">
      <alignment horizontal="center" vertical="center" wrapText="1" readingOrder="1"/>
    </xf>
    <xf numFmtId="3" fontId="21" fillId="7" borderId="26" xfId="0" applyNumberFormat="1" applyFont="1" applyFill="1" applyBorder="1" applyAlignment="1">
      <alignment horizontal="center" vertical="center" wrapText="1" readingOrder="1"/>
    </xf>
    <xf numFmtId="9" fontId="21" fillId="11" borderId="26" xfId="0" applyNumberFormat="1" applyFont="1" applyFill="1" applyBorder="1" applyAlignment="1">
      <alignment horizontal="center" vertical="center" wrapText="1" readingOrder="1"/>
    </xf>
    <xf numFmtId="0" fontId="18" fillId="0" borderId="26" xfId="0" applyFont="1" applyBorder="1"/>
    <xf numFmtId="0" fontId="26" fillId="11" borderId="26" xfId="0" applyFont="1" applyFill="1" applyBorder="1" applyAlignment="1">
      <alignment horizontal="center" vertical="center" wrapText="1" readingOrder="1"/>
    </xf>
    <xf numFmtId="0" fontId="5" fillId="7" borderId="26" xfId="0" applyFont="1" applyFill="1" applyBorder="1" applyAlignment="1">
      <alignment horizontal="center" vertical="center" wrapText="1"/>
    </xf>
    <xf numFmtId="0" fontId="4" fillId="0" borderId="26" xfId="0" applyFont="1" applyBorder="1"/>
    <xf numFmtId="9" fontId="10" fillId="0" borderId="4" xfId="3" applyFont="1" applyBorder="1" applyAlignment="1">
      <alignment horizontal="center" vertical="center"/>
    </xf>
    <xf numFmtId="9" fontId="28" fillId="7" borderId="26" xfId="0" applyNumberFormat="1" applyFont="1" applyFill="1" applyBorder="1" applyAlignment="1">
      <alignment horizontal="center" vertical="center" wrapText="1"/>
    </xf>
    <xf numFmtId="0" fontId="1" fillId="0" borderId="26" xfId="0" applyFont="1" applyBorder="1"/>
    <xf numFmtId="0" fontId="26" fillId="11" borderId="26" xfId="0" applyFont="1" applyFill="1" applyBorder="1" applyAlignment="1">
      <alignment horizontal="center" vertical="center" wrapText="1"/>
    </xf>
    <xf numFmtId="0" fontId="0" fillId="0" borderId="58" xfId="0" applyBorder="1"/>
    <xf numFmtId="0" fontId="34" fillId="7" borderId="4" xfId="0" applyFont="1" applyFill="1" applyBorder="1" applyAlignment="1">
      <alignment horizontal="left" vertical="center" wrapText="1"/>
    </xf>
  </cellXfs>
  <cellStyles count="4">
    <cellStyle name="Normal" xfId="0" builtinId="0"/>
    <cellStyle name="Normal 2" xfId="2" xr:uid="{00000000-0005-0000-0000-000001000000}"/>
    <cellStyle name="Normal 7" xfId="1" xr:uid="{00000000-0005-0000-0000-000002000000}"/>
    <cellStyle name="Porcentaje" xfId="3" builtinId="5"/>
  </cellStyles>
  <dxfs count="81">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Rosa Natacha" id="{D3FF7EF8-E98B-4C7B-918D-72434DEC351E}" userId="Rosa Natacha" providerId="None"/>
  <person displayName="Gina Marcela Popayan Rodriguez" id="{A847615A-C001-4B20-933F-C351420A4345}" userId="S::gmpopayan@igac.gov.co::e4ecaa4b-1521-41ca-ad6b-799de4da65a3" providerId="AD"/>
  <person displayName="Ximena Sierra Mendez" id="{EF7A71F5-8B67-4574-817B-CD9ADBD5E076}" userId="S::ximena.sierra@igac.gov.co::f02d9049-9a09-4454-bc75-72eebafe371c" providerId="AD"/>
  <person displayName="Diana Milena Calderon Sanchez" id="{D896A445-26D5-4D07-9C2E-7F96942D59A8}" userId="S::diana.calderon@igac.gov.co::6c6d4ad3-0e80-4993-9064-facf1af203c2" providerId="AD"/>
  <person displayName="Natalia María Pineda Betancourt" id="{A7386F01-2C4D-4C06-9D94-346114A037CC}" userId="S::natalia.pineda@igac.gov.co::932c2eba-d1f6-41f2-943b-f2e8c6c3adeb" providerId="AD"/>
  <person displayName="Vivian Lorena Álvarez Sarmiento" id="{98F10AD1-F120-4C2B-A0F3-17C3CC3228AD}" userId="S::vivian.alvarez@igac.gov.co::d370b5a9-f0f5-489a-8060-cdefa27c0dc2" providerId="AD"/>
  <person displayName="Diego Fernando Castiblanco Salas" id="{D60319EA-7920-44D6-8FFF-A92B7B2392AB}" userId="S::diego.castiblanco@igac.gov.co::7f500eee-af69-4c4c-83e2-6ae34ea9f9c4"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1" dT="2022-04-04T19:01:04.66" personId="{A847615A-C001-4B20-933F-C351420A4345}" id="{FBE67199-7AA3-451D-909A-B9D52591DE43}">
    <text xml:space="preserve">Nata el % no me da 63% como lo tenías </text>
  </threadedComment>
  <threadedComment ref="X21" dT="2022-04-04T15:53:13.11" personId="{A847615A-C001-4B20-933F-C351420A4345}" id="{EC8189C5-7155-46D0-B082-117ECDF0AD24}">
    <text>Nata la redacción estaba en estos términos, la cual cambie "El avance para el primer semestre corresponde al 63,28% con respecto a la meta  2021 (50%).El total acumulado de la meta del cuatrienio (61,9%) es de del 31,64% correspondiente a 36.099.509,71 hectáreas", y los porcentajes me dan distintos a estos quedo atenta</text>
  </threadedComment>
  <threadedComment ref="U22" dT="2021-07-28T20:05:40.84" personId="{EF7A71F5-8B67-4574-817B-CD9ADBD5E076}" id="{EE9C66D1-22BE-48AE-9BA5-9670AA7A0BF8}">
    <text>Adri, por favor en el último párrafo especificar si estamos hablando de hectáreas, cuando mencionas esta cifra: 5.243.492. Respecto a las evidencias, de ser posible, por favor organizarlas en concordancia con el avance, puede ser por municipio, lo mas importante Adri, no tiene que ser todo, lo revisamos igual en la reu. Gracias</text>
  </threadedComment>
  <threadedComment ref="X23" dT="2022-04-06T15:52:41.17" personId="{A847615A-C001-4B20-933F-C351420A4345}" id="{069773E2-1F97-4F62-9F02-8A7395FDE27D}">
    <text xml:space="preserve">Al cierre de la vigencia 2021 se elaboraron las caracterizaciones territoriales de 16.569.839,20 hectáreas de 39 municipios: Las caracterizaciones de Santander de Quilichao (Cauca), San Andrés de Tumaco (Nariño), Sardinata (Norte de Santander), Chaparral (Tolima) y Villavicencio, Fuente de Oro, Mesetas, San Luis de Cubarral, Mapiripán, San Juan de Arama y Puerto Lleras (Meta), Colombia (Huila), Popayán, Arauquita y Tame (Arauca), Rioblanco y Ataco (Tolima), El Guamo, Córdoba, Montecristo, Carmen de Bolívar y San Jacinto (Bolívar), Cáceres, El Bagre y Remedios (Antioquia), San Carlos y Valencia (Córdoba), Monterrey y Trinidad (Casanare), Santa Rosalía (Vichada), Paz de Río (Boyacá), Puerto Guzmán y Puerto Leguizamo (Putumayo), Cartagena del Chaira, Puerto Rico y Solano (Caquetá), Miraflores y San José del Guaviare (Guaviare) y Ricaurte (Cundinamarca). 
El avance al cierre de 2021 corresponde al 121,5% con respecto a la meta  2021 (61,5%).  El avance acumulado respecto a la meta del cuatrienio corresponde al  64,25%  correspondiente a 73.305.836,39 hectáreas.
Se cambia por cuánto faltaban 4 municipios, se cambian los % de avance y se elimina las palabras repetidas </text>
  </threadedComment>
  <threadedComment ref="U24" dT="2021-07-28T20:13:43.68" personId="{EF7A71F5-8B67-4574-817B-CD9ADBD5E076}" id="{3EEB832E-6A25-42FE-8FCD-ED60A482381A}">
    <text>Adri,el primer párrafo resume la especificación de los siguientes municipios especificos que nombras en los siguientes? de no ser asi, podemos hacer un párrafo muy pequeño de introducción a los demás?</text>
  </threadedComment>
  <threadedComment ref="U24" dT="2021-07-28T20:25:53.36" personId="{EF7A71F5-8B67-4574-817B-CD9ADBD5E076}" id="{486CB838-A0F3-40AD-A96A-5A15532970EF}" parentId="{3EEB832E-6A25-42FE-8FCD-ED60A482381A}">
    <text>y revisamos las evidencias en Reu</text>
  </threadedComment>
  <threadedComment ref="U25" dT="2021-07-28T20:27:58.43" personId="{EF7A71F5-8B67-4574-817B-CD9ADBD5E076}" id="{3F31D5CE-C5BE-4854-84F9-0F23D830B00C}">
    <text>Nata, se encuentran pendiente las evidencias, en la carpeta indicador 5 Por otro lado, el 48% de avance que me relacionas es respecto a que meta? la de 3.050.000 para 2021? Gracias!</text>
  </threadedComment>
  <threadedComment ref="U25" dT="2022-04-06T02:49:31.60" personId="{D3FF7EF8-E98B-4C7B-918D-72434DEC351E}" id="{6D8F8BCF-BC0A-4952-AC34-85BBC16FA2B3}" parentId="{3F31D5CE-C5BE-4854-84F9-0F23D830B00C}">
    <text>@Ximena se cargaron las evidencias.ok
El avance reportado por el área corresponde a la meta 3.000.000 para 2021.</text>
  </threadedComment>
  <threadedComment ref="V25" dT="2022-04-06T15:52:19.80" personId="{98F10AD1-F120-4C2B-A0F3-17C3CC3228AD}" id="{2C08077F-5C70-46A4-8EC9-FB2A7A9936C9}">
    <text>La suma de lo reportado para el primer semestre las lo del segundo semestre del año 2021 da un total de 21.058.702 hectáreas</text>
  </threadedComment>
  <threadedComment ref="X25" dT="2022-04-06T16:13:55.94" personId="{D3FF7EF8-E98B-4C7B-918D-72434DEC351E}" id="{52CA0C0B-B6A8-4875-9D28-E43DCE60BAAB}">
    <text>Se incluyen los 39 municipios del segundo semestre para completar los 68 municipios adelantados en la vigencia 2021.  Asi mismo se incluyen los porcentaje de avance con respecto a la meta de la vigencia y la meta acumulada del cuatrienio.</text>
  </threadedComment>
  <threadedComment ref="Y25" dT="2022-04-06T02:45:49.85" personId="{D3FF7EF8-E98B-4C7B-918D-72434DEC351E}" id="{870C6C24-E95B-43E9-91A7-D61BC32A6D4A}">
    <text>El Valor reportado para primer semestre es acumulado para la totalidad de la meta con corte al primer semestre 2021? 12.153.702? @natalia.pineda.
Lo anterior dado que segun el reporte del segundo semestre de la misma vigencia, 8.905.000 corresponde al acumulado del total de la vigencia 2021. si es asi se estaria duplicando el valor reportado durante el primer periodo.
Lo reportado por el área fue:
Durante la vigencia del año 2021 se ralizaron un total de 8.905.800 ha de alrededor de 64 municipios del país. Cabe aclarar que durante el segundo semestre se ejecutaron 7.066.200 hectareas.</text>
  </threadedComment>
  <threadedComment ref="Y25" dT="2022-04-06T12:45:42.15" personId="{A7386F01-2C4D-4C06-9D94-346114A037CC}" id="{660A57F4-7885-404D-A83B-E0CE8D993785}" parentId="{870C6C24-E95B-43E9-91A7-D61BC32A6D4A}">
    <text>Nata buen día, según lo que se reporte en el avance del primer semestre, el% de avance de la meta se relaciona con la meta del cuatrienio (por los cálculos que pude hacer). Como los reportes del Plan Estratégico Sectorial son acumulados, es te reporte que estamos haciendo correspondiente al  cierre de la vigencia 2021, también debe ser acumulado. Por esa razón, a los 12.153.702 que vienen del primer semestre, le adicioné el número de hectáreas que reportó el área en el PEI, pues el indicador es el mismo y recuerda que todos los reportes deben guardar consistencia entre si.</text>
  </threadedComment>
  <threadedComment ref="U32" dT="2021-07-28T20:53:11.05" personId="{EF7A71F5-8B67-4574-817B-CD9ADBD5E076}" id="{5E72E0C6-50EC-41D5-B7D4-B5808C692C24}">
    <text xml:space="preserve">Adri, revisando, falta información en el avance. Por otro lado, es importante indicar cual es el avance especifico para este año, de acuerdo con la meta programada correspondiente a 17 gestores.
</text>
  </threadedComment>
  <threadedComment ref="U33" dT="2021-07-28T21:14:11.42" personId="{EF7A71F5-8B67-4574-817B-CD9ADBD5E076}" id="{810DC358-42A2-4326-B5C6-EE25236B9035}">
    <text>Dianita, por favor específicar si es para este semestre</text>
  </threadedComment>
  <threadedComment ref="U33" dT="2021-07-29T00:24:29.58" personId="{D896A445-26D5-4D07-9C2E-7F96942D59A8}" id="{45AD4F1B-F446-4E1E-9D96-69E7EF44DA60}" parentId="{810DC358-42A2-4326-B5C6-EE25236B9035}">
    <text xml:space="preserve">Ok Xime ajustada la observación, adicione una nota </text>
  </threadedComment>
  <threadedComment ref="K46" dT="2021-07-28T15:48:05.99" personId="{D60319EA-7920-44D6-8FFF-A92B7B2392AB}" id="{A0E77982-698A-42E4-B8B1-F2D611BD261B}">
    <text>Se ajusta la meta ya que en el POAI 2021 la meta quedo 462 y no 677</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4"/>
  <sheetViews>
    <sheetView showGridLines="0" tabSelected="1" topLeftCell="A2" zoomScale="40" zoomScaleNormal="40" workbookViewId="0">
      <pane xSplit="5" ySplit="18" topLeftCell="S20" activePane="bottomRight" state="frozen"/>
      <selection activeCell="A2" sqref="A2"/>
      <selection pane="topRight" activeCell="F2" sqref="F2"/>
      <selection pane="bottomLeft" activeCell="A20" sqref="A20"/>
      <selection pane="bottomRight" activeCell="U3" sqref="U3"/>
    </sheetView>
  </sheetViews>
  <sheetFormatPr baseColWidth="10" defaultColWidth="12.625" defaultRowHeight="15" customHeight="1" x14ac:dyDescent="0.25"/>
  <cols>
    <col min="1" max="1" width="25.75" customWidth="1"/>
    <col min="2" max="2" width="29.375" customWidth="1"/>
    <col min="3" max="3" width="29.125" customWidth="1"/>
    <col min="4" max="4" width="41.625" customWidth="1"/>
    <col min="5" max="5" width="36.75" style="3" customWidth="1"/>
    <col min="6" max="6" width="40.125" style="3" customWidth="1"/>
    <col min="7" max="7" width="35.75" style="3" customWidth="1"/>
    <col min="8" max="8" width="17.375" style="3" customWidth="1"/>
    <col min="9" max="9" width="16.625" style="3" customWidth="1"/>
    <col min="10" max="10" width="16.25" style="3" customWidth="1"/>
    <col min="11" max="11" width="14.625" style="3" customWidth="1"/>
    <col min="12" max="12" width="14.75" style="3" customWidth="1"/>
    <col min="13" max="13" width="24.25" style="4" customWidth="1"/>
    <col min="14" max="14" width="27.875" style="3" customWidth="1"/>
    <col min="15" max="15" width="37.375" customWidth="1"/>
    <col min="16" max="16" width="26.25" hidden="1" customWidth="1"/>
    <col min="17" max="17" width="25.375" hidden="1" customWidth="1"/>
    <col min="18" max="18" width="89.125" style="3" hidden="1" customWidth="1"/>
    <col min="19" max="19" width="40.875" style="3" customWidth="1"/>
    <col min="20" max="20" width="33.125" style="3" customWidth="1"/>
    <col min="21" max="21" width="115" style="3" customWidth="1"/>
    <col min="22" max="22" width="51.875" style="3" customWidth="1"/>
    <col min="23" max="25" width="0" style="3" hidden="1" customWidth="1"/>
    <col min="26" max="16380" width="12.625" style="3"/>
    <col min="16381" max="16384" width="8" style="3" customWidth="1"/>
  </cols>
  <sheetData>
    <row r="1" spans="1:22" ht="16.5" thickBot="1" x14ac:dyDescent="0.3">
      <c r="A1" s="10"/>
      <c r="B1" s="10"/>
      <c r="C1" s="10"/>
      <c r="D1" s="10"/>
      <c r="E1" s="12"/>
      <c r="F1" s="12"/>
      <c r="G1" s="12"/>
      <c r="H1" s="98"/>
      <c r="I1" s="12"/>
      <c r="J1" s="12"/>
      <c r="K1" s="12"/>
      <c r="L1" s="12"/>
      <c r="M1" s="98"/>
      <c r="N1" s="12"/>
      <c r="O1" s="10"/>
      <c r="P1" s="10"/>
      <c r="Q1" s="10"/>
      <c r="R1" s="12"/>
      <c r="S1" s="12"/>
      <c r="T1" s="12"/>
      <c r="U1" s="12"/>
      <c r="V1" s="12"/>
    </row>
    <row r="2" spans="1:22" ht="213.75" customHeight="1" thickBot="1" x14ac:dyDescent="0.3">
      <c r="A2" s="207" t="s">
        <v>0</v>
      </c>
      <c r="B2" s="208"/>
      <c r="C2" s="208"/>
      <c r="D2" s="208"/>
      <c r="E2" s="208"/>
      <c r="F2" s="208"/>
      <c r="G2" s="208"/>
      <c r="H2" s="208"/>
      <c r="I2" s="208"/>
      <c r="J2" s="208"/>
      <c r="K2" s="208"/>
      <c r="L2" s="208"/>
      <c r="M2" s="208"/>
      <c r="N2" s="208"/>
      <c r="O2" s="208"/>
      <c r="P2" s="208"/>
      <c r="Q2" s="208"/>
      <c r="R2" s="208"/>
      <c r="S2" s="208"/>
      <c r="T2" s="208"/>
      <c r="U2" s="208"/>
      <c r="V2" s="208"/>
    </row>
    <row r="3" spans="1:22" ht="16.5" thickBot="1" x14ac:dyDescent="0.3">
      <c r="A3" s="298"/>
      <c r="B3" s="299"/>
      <c r="C3" s="299"/>
      <c r="D3" s="299"/>
      <c r="E3" s="300"/>
      <c r="F3" s="300"/>
      <c r="G3" s="300"/>
      <c r="H3" s="301"/>
      <c r="I3" s="300"/>
      <c r="J3" s="300"/>
      <c r="K3" s="300"/>
      <c r="L3" s="300"/>
      <c r="M3" s="301"/>
      <c r="N3" s="302"/>
      <c r="O3" s="299"/>
      <c r="P3" s="299"/>
      <c r="Q3" s="299"/>
      <c r="R3" s="300"/>
      <c r="S3" s="300"/>
      <c r="T3" s="300"/>
      <c r="U3" s="300"/>
      <c r="V3" s="303"/>
    </row>
    <row r="4" spans="1:22" customFormat="1" ht="73.5" hidden="1" customHeight="1" thickBot="1" x14ac:dyDescent="0.25">
      <c r="A4" s="304" t="s">
        <v>1</v>
      </c>
      <c r="B4" s="209"/>
      <c r="C4" s="209"/>
      <c r="D4" s="209"/>
      <c r="E4" s="209"/>
      <c r="F4" s="209"/>
      <c r="G4" s="209"/>
      <c r="H4" s="209"/>
      <c r="I4" s="209"/>
      <c r="J4" s="209"/>
      <c r="K4" s="209"/>
      <c r="L4" s="209"/>
      <c r="M4" s="209"/>
      <c r="N4" s="209"/>
      <c r="O4" s="209"/>
      <c r="P4" s="10"/>
      <c r="Q4" s="10"/>
      <c r="R4" s="11"/>
      <c r="S4" s="11"/>
      <c r="T4" s="11"/>
      <c r="U4" s="11"/>
      <c r="V4" s="305"/>
    </row>
    <row r="5" spans="1:22" customFormat="1" ht="56.25" hidden="1" customHeight="1" thickBot="1" x14ac:dyDescent="0.25">
      <c r="A5" s="306" t="s">
        <v>2</v>
      </c>
      <c r="B5" s="209"/>
      <c r="C5" s="209"/>
      <c r="D5" s="209"/>
      <c r="E5" s="209"/>
      <c r="F5" s="209"/>
      <c r="G5" s="209"/>
      <c r="H5" s="209"/>
      <c r="I5" s="209"/>
      <c r="J5" s="209"/>
      <c r="K5" s="209"/>
      <c r="L5" s="209"/>
      <c r="M5" s="209"/>
      <c r="N5" s="209"/>
      <c r="O5" s="209"/>
      <c r="P5" s="10"/>
      <c r="Q5" s="10"/>
      <c r="R5" s="11"/>
      <c r="S5" s="11"/>
      <c r="T5" s="11"/>
      <c r="U5" s="11"/>
      <c r="V5" s="305"/>
    </row>
    <row r="6" spans="1:22" customFormat="1" ht="49.5" hidden="1" customHeight="1" thickBot="1" x14ac:dyDescent="0.25">
      <c r="A6" s="307" t="s">
        <v>3</v>
      </c>
      <c r="B6" s="209"/>
      <c r="C6" s="209"/>
      <c r="D6" s="209"/>
      <c r="E6" s="209"/>
      <c r="F6" s="209"/>
      <c r="G6" s="209"/>
      <c r="H6" s="209"/>
      <c r="I6" s="209"/>
      <c r="J6" s="209"/>
      <c r="K6" s="209"/>
      <c r="L6" s="209"/>
      <c r="M6" s="209"/>
      <c r="N6" s="209"/>
      <c r="O6" s="209"/>
      <c r="P6" s="10"/>
      <c r="Q6" s="10"/>
      <c r="R6" s="11"/>
      <c r="S6" s="11"/>
      <c r="T6" s="11"/>
      <c r="U6" s="11"/>
      <c r="V6" s="305"/>
    </row>
    <row r="7" spans="1:22" customFormat="1" ht="48" hidden="1" customHeight="1" thickBot="1" x14ac:dyDescent="0.25">
      <c r="A7" s="307" t="s">
        <v>4</v>
      </c>
      <c r="B7" s="209"/>
      <c r="C7" s="209"/>
      <c r="D7" s="209"/>
      <c r="E7" s="209"/>
      <c r="F7" s="209"/>
      <c r="G7" s="209"/>
      <c r="H7" s="209"/>
      <c r="I7" s="209"/>
      <c r="J7" s="209"/>
      <c r="K7" s="209"/>
      <c r="L7" s="209"/>
      <c r="M7" s="209"/>
      <c r="N7" s="209"/>
      <c r="O7" s="209"/>
      <c r="P7" s="10"/>
      <c r="Q7" s="10"/>
      <c r="R7" s="11"/>
      <c r="S7" s="11"/>
      <c r="T7" s="11"/>
      <c r="U7" s="11"/>
      <c r="V7" s="305"/>
    </row>
    <row r="8" spans="1:22" customFormat="1" ht="48.75" hidden="1" customHeight="1" thickBot="1" x14ac:dyDescent="0.25">
      <c r="A8" s="307" t="s">
        <v>5</v>
      </c>
      <c r="B8" s="209"/>
      <c r="C8" s="209"/>
      <c r="D8" s="209"/>
      <c r="E8" s="209"/>
      <c r="F8" s="209"/>
      <c r="G8" s="209"/>
      <c r="H8" s="209"/>
      <c r="I8" s="209"/>
      <c r="J8" s="209"/>
      <c r="K8" s="209"/>
      <c r="L8" s="209"/>
      <c r="M8" s="209"/>
      <c r="N8" s="209"/>
      <c r="O8" s="209"/>
      <c r="P8" s="10"/>
      <c r="Q8" s="10"/>
      <c r="R8" s="11"/>
      <c r="S8" s="11"/>
      <c r="T8" s="11"/>
      <c r="U8" s="11"/>
      <c r="V8" s="305"/>
    </row>
    <row r="9" spans="1:22" customFormat="1" ht="53.25" hidden="1" customHeight="1" thickBot="1" x14ac:dyDescent="0.25">
      <c r="A9" s="307" t="s">
        <v>6</v>
      </c>
      <c r="B9" s="209"/>
      <c r="C9" s="209"/>
      <c r="D9" s="209"/>
      <c r="E9" s="209"/>
      <c r="F9" s="209"/>
      <c r="G9" s="209"/>
      <c r="H9" s="209"/>
      <c r="I9" s="209"/>
      <c r="J9" s="209"/>
      <c r="K9" s="209"/>
      <c r="L9" s="209"/>
      <c r="M9" s="209"/>
      <c r="N9" s="209"/>
      <c r="O9" s="209"/>
      <c r="P9" s="10"/>
      <c r="Q9" s="10"/>
      <c r="R9" s="11"/>
      <c r="S9" s="11"/>
      <c r="T9" s="11"/>
      <c r="U9" s="11"/>
      <c r="V9" s="305"/>
    </row>
    <row r="10" spans="1:22" customFormat="1" ht="40.5" hidden="1" customHeight="1" thickBot="1" x14ac:dyDescent="0.3">
      <c r="A10" s="308" t="s">
        <v>7</v>
      </c>
      <c r="B10" s="209"/>
      <c r="C10" s="209"/>
      <c r="D10" s="209"/>
      <c r="E10" s="209"/>
      <c r="F10" s="209"/>
      <c r="G10" s="209"/>
      <c r="H10" s="209"/>
      <c r="I10" s="209"/>
      <c r="J10" s="209"/>
      <c r="K10" s="209"/>
      <c r="L10" s="209"/>
      <c r="M10" s="209"/>
      <c r="N10" s="209"/>
      <c r="O10" s="209"/>
      <c r="P10" s="10"/>
      <c r="Q10" s="10"/>
      <c r="R10" s="11"/>
      <c r="S10" s="11"/>
      <c r="T10" s="11"/>
      <c r="U10" s="11"/>
      <c r="V10" s="305"/>
    </row>
    <row r="11" spans="1:22" customFormat="1" ht="33" hidden="1" customHeight="1" thickBot="1" x14ac:dyDescent="0.25">
      <c r="A11" s="309" t="s">
        <v>8</v>
      </c>
      <c r="B11" s="209"/>
      <c r="C11" s="209"/>
      <c r="D11" s="209"/>
      <c r="E11" s="209"/>
      <c r="F11" s="209"/>
      <c r="G11" s="209"/>
      <c r="H11" s="209"/>
      <c r="I11" s="209"/>
      <c r="J11" s="209"/>
      <c r="K11" s="209"/>
      <c r="L11" s="209"/>
      <c r="M11" s="209"/>
      <c r="N11" s="209"/>
      <c r="O11" s="209"/>
      <c r="P11" s="10"/>
      <c r="Q11" s="10"/>
      <c r="R11" s="11"/>
      <c r="S11" s="11"/>
      <c r="T11" s="11"/>
      <c r="U11" s="11"/>
      <c r="V11" s="305"/>
    </row>
    <row r="12" spans="1:22" customFormat="1" ht="32.25" hidden="1" customHeight="1" thickBot="1" x14ac:dyDescent="0.25">
      <c r="A12" s="307" t="s">
        <v>9</v>
      </c>
      <c r="B12" s="209"/>
      <c r="C12" s="209"/>
      <c r="D12" s="209"/>
      <c r="E12" s="209"/>
      <c r="F12" s="209"/>
      <c r="G12" s="209"/>
      <c r="H12" s="209"/>
      <c r="I12" s="209"/>
      <c r="J12" s="209"/>
      <c r="K12" s="209"/>
      <c r="L12" s="209"/>
      <c r="M12" s="209"/>
      <c r="N12" s="209"/>
      <c r="O12" s="209"/>
      <c r="P12" s="10"/>
      <c r="Q12" s="10"/>
      <c r="R12" s="11"/>
      <c r="S12" s="11"/>
      <c r="T12" s="11"/>
      <c r="U12" s="11"/>
      <c r="V12" s="305"/>
    </row>
    <row r="13" spans="1:22" customFormat="1" ht="35.25" hidden="1" customHeight="1" thickBot="1" x14ac:dyDescent="0.25">
      <c r="A13" s="307" t="s">
        <v>10</v>
      </c>
      <c r="B13" s="209"/>
      <c r="C13" s="209"/>
      <c r="D13" s="209"/>
      <c r="E13" s="209"/>
      <c r="F13" s="209"/>
      <c r="G13" s="209"/>
      <c r="H13" s="209"/>
      <c r="I13" s="209"/>
      <c r="J13" s="209"/>
      <c r="K13" s="209"/>
      <c r="L13" s="209"/>
      <c r="M13" s="209"/>
      <c r="N13" s="209"/>
      <c r="O13" s="209"/>
      <c r="P13" s="10"/>
      <c r="Q13" s="10"/>
      <c r="R13" s="11"/>
      <c r="S13" s="11"/>
      <c r="T13" s="11"/>
      <c r="U13" s="11"/>
      <c r="V13" s="305"/>
    </row>
    <row r="14" spans="1:22" customFormat="1" ht="35.25" hidden="1" customHeight="1" thickBot="1" x14ac:dyDescent="0.25">
      <c r="A14" s="307" t="s">
        <v>11</v>
      </c>
      <c r="B14" s="209"/>
      <c r="C14" s="209"/>
      <c r="D14" s="209"/>
      <c r="E14" s="209"/>
      <c r="F14" s="209"/>
      <c r="G14" s="209"/>
      <c r="H14" s="209"/>
      <c r="I14" s="209"/>
      <c r="J14" s="209"/>
      <c r="K14" s="209"/>
      <c r="L14" s="209"/>
      <c r="M14" s="209"/>
      <c r="N14" s="209"/>
      <c r="O14" s="209"/>
      <c r="P14" s="10"/>
      <c r="Q14" s="10"/>
      <c r="R14" s="11"/>
      <c r="S14" s="11"/>
      <c r="T14" s="11"/>
      <c r="U14" s="11"/>
      <c r="V14" s="305"/>
    </row>
    <row r="15" spans="1:22" customFormat="1" ht="18" hidden="1" customHeight="1" thickBot="1" x14ac:dyDescent="0.25">
      <c r="A15" s="310"/>
      <c r="B15" s="311"/>
      <c r="C15" s="311"/>
      <c r="D15" s="311"/>
      <c r="E15" s="311"/>
      <c r="F15" s="311"/>
      <c r="G15" s="311"/>
      <c r="H15" s="311"/>
      <c r="I15" s="311"/>
      <c r="J15" s="311"/>
      <c r="K15" s="311"/>
      <c r="L15" s="311"/>
      <c r="M15" s="311"/>
      <c r="N15" s="263"/>
      <c r="O15" s="312">
        <v>2.3E-2</v>
      </c>
      <c r="P15" s="10"/>
      <c r="Q15" s="10"/>
      <c r="R15" s="11"/>
      <c r="S15" s="11"/>
      <c r="T15" s="11"/>
      <c r="U15" s="11"/>
      <c r="V15" s="305"/>
    </row>
    <row r="16" spans="1:22" customFormat="1" ht="15.75" hidden="1" thickBot="1" x14ac:dyDescent="0.25">
      <c r="A16" s="313" t="s">
        <v>12</v>
      </c>
      <c r="B16" s="209"/>
      <c r="C16" s="209"/>
      <c r="D16" s="209"/>
      <c r="E16" s="209"/>
      <c r="F16" s="209"/>
      <c r="G16" s="209"/>
      <c r="H16" s="209"/>
      <c r="I16" s="209"/>
      <c r="J16" s="209"/>
      <c r="K16" s="209"/>
      <c r="L16" s="209"/>
      <c r="M16" s="209"/>
      <c r="N16" s="209"/>
      <c r="O16" s="209"/>
      <c r="P16" s="10"/>
      <c r="Q16" s="10"/>
      <c r="R16" s="11"/>
      <c r="S16" s="11"/>
      <c r="T16" s="11"/>
      <c r="U16" s="11"/>
      <c r="V16" s="305"/>
    </row>
    <row r="17" spans="1:25" ht="16.5" hidden="1" thickBot="1" x14ac:dyDescent="0.3">
      <c r="A17" s="314"/>
      <c r="B17" s="10"/>
      <c r="C17" s="10"/>
      <c r="D17" s="99"/>
      <c r="E17" s="100"/>
      <c r="F17" s="100"/>
      <c r="G17" s="100"/>
      <c r="H17" s="100"/>
      <c r="I17" s="100"/>
      <c r="J17" s="12"/>
      <c r="K17" s="12"/>
      <c r="L17" s="12"/>
      <c r="M17" s="98"/>
      <c r="N17" s="5"/>
      <c r="O17" s="10"/>
      <c r="P17" s="10"/>
      <c r="Q17" s="10"/>
      <c r="R17" s="12"/>
      <c r="S17" s="12"/>
      <c r="T17" s="12"/>
      <c r="U17" s="12"/>
      <c r="V17" s="315"/>
    </row>
    <row r="18" spans="1:25" ht="44.25" customHeight="1" thickBot="1" x14ac:dyDescent="0.3">
      <c r="A18" s="223" t="s">
        <v>13</v>
      </c>
      <c r="B18" s="226" t="s">
        <v>14</v>
      </c>
      <c r="C18" s="226" t="s">
        <v>8</v>
      </c>
      <c r="D18" s="226" t="s">
        <v>15</v>
      </c>
      <c r="E18" s="295" t="s">
        <v>16</v>
      </c>
      <c r="F18" s="229" t="s">
        <v>17</v>
      </c>
      <c r="G18" s="264" t="s">
        <v>18</v>
      </c>
      <c r="H18" s="267" t="s">
        <v>19</v>
      </c>
      <c r="I18" s="232" t="s">
        <v>20</v>
      </c>
      <c r="J18" s="233"/>
      <c r="K18" s="233"/>
      <c r="L18" s="234"/>
      <c r="M18" s="235" t="s">
        <v>21</v>
      </c>
      <c r="N18" s="238" t="s">
        <v>22</v>
      </c>
      <c r="O18" s="235" t="s">
        <v>23</v>
      </c>
      <c r="P18" s="212" t="s">
        <v>24</v>
      </c>
      <c r="Q18" s="212"/>
      <c r="R18" s="212"/>
      <c r="S18" s="254" t="s">
        <v>175</v>
      </c>
      <c r="T18" s="255"/>
      <c r="U18" s="255"/>
      <c r="V18" s="256"/>
    </row>
    <row r="19" spans="1:25" ht="15.75" customHeight="1" x14ac:dyDescent="0.25">
      <c r="A19" s="224"/>
      <c r="B19" s="227"/>
      <c r="C19" s="227"/>
      <c r="D19" s="227"/>
      <c r="E19" s="296"/>
      <c r="F19" s="230"/>
      <c r="G19" s="265"/>
      <c r="H19" s="268"/>
      <c r="I19" s="213">
        <v>2019</v>
      </c>
      <c r="J19" s="215">
        <v>2020</v>
      </c>
      <c r="K19" s="215">
        <v>2021</v>
      </c>
      <c r="L19" s="217">
        <v>2022</v>
      </c>
      <c r="M19" s="236"/>
      <c r="N19" s="239"/>
      <c r="O19" s="236"/>
      <c r="P19" s="248" t="s">
        <v>25</v>
      </c>
      <c r="Q19" s="219" t="s">
        <v>26</v>
      </c>
      <c r="R19" s="221" t="s">
        <v>27</v>
      </c>
      <c r="S19" s="257" t="s">
        <v>172</v>
      </c>
      <c r="T19" s="259" t="s">
        <v>173</v>
      </c>
      <c r="U19" s="261" t="s">
        <v>174</v>
      </c>
      <c r="V19" s="252" t="s">
        <v>28</v>
      </c>
    </row>
    <row r="20" spans="1:25" ht="78" customHeight="1" thickBot="1" x14ac:dyDescent="0.3">
      <c r="A20" s="225"/>
      <c r="B20" s="228"/>
      <c r="C20" s="228"/>
      <c r="D20" s="228"/>
      <c r="E20" s="297"/>
      <c r="F20" s="231"/>
      <c r="G20" s="266"/>
      <c r="H20" s="269"/>
      <c r="I20" s="214"/>
      <c r="J20" s="216"/>
      <c r="K20" s="216"/>
      <c r="L20" s="218"/>
      <c r="M20" s="237"/>
      <c r="N20" s="240"/>
      <c r="O20" s="237"/>
      <c r="P20" s="249"/>
      <c r="Q20" s="220"/>
      <c r="R20" s="222"/>
      <c r="S20" s="258"/>
      <c r="T20" s="260"/>
      <c r="U20" s="262"/>
      <c r="V20" s="253"/>
    </row>
    <row r="21" spans="1:25" ht="189.75" customHeight="1" x14ac:dyDescent="0.25">
      <c r="A21" s="250" t="s">
        <v>166</v>
      </c>
      <c r="B21" s="251" t="s">
        <v>29</v>
      </c>
      <c r="C21" s="251" t="s">
        <v>30</v>
      </c>
      <c r="D21" s="251" t="s">
        <v>31</v>
      </c>
      <c r="E21" s="166" t="s">
        <v>32</v>
      </c>
      <c r="F21" s="167" t="s">
        <v>33</v>
      </c>
      <c r="G21" s="174">
        <v>0.61899999999999999</v>
      </c>
      <c r="H21" s="175" t="s">
        <v>34</v>
      </c>
      <c r="I21" s="176">
        <v>4.9000000000000002E-2</v>
      </c>
      <c r="J21" s="176">
        <v>0.249</v>
      </c>
      <c r="K21" s="176">
        <v>0.51900000000000002</v>
      </c>
      <c r="L21" s="176">
        <v>0.61899999999999999</v>
      </c>
      <c r="M21" s="175" t="s">
        <v>35</v>
      </c>
      <c r="N21" s="177" t="s">
        <v>36</v>
      </c>
      <c r="O21" s="202" t="s">
        <v>37</v>
      </c>
      <c r="P21" s="178">
        <v>13418129</v>
      </c>
      <c r="Q21" s="164">
        <v>0.51</v>
      </c>
      <c r="R21" s="165" t="s">
        <v>189</v>
      </c>
      <c r="S21" s="270" t="s">
        <v>179</v>
      </c>
      <c r="T21" s="271">
        <v>1</v>
      </c>
      <c r="U21" s="272" t="s">
        <v>190</v>
      </c>
      <c r="V21" s="316"/>
    </row>
    <row r="22" spans="1:25" ht="408.75" customHeight="1" x14ac:dyDescent="0.25">
      <c r="A22" s="244"/>
      <c r="B22" s="242"/>
      <c r="C22" s="242"/>
      <c r="D22" s="242"/>
      <c r="E22" s="168" t="s">
        <v>32</v>
      </c>
      <c r="F22" s="169" t="s">
        <v>38</v>
      </c>
      <c r="G22" s="179">
        <v>0.6</v>
      </c>
      <c r="H22" s="180" t="s">
        <v>34</v>
      </c>
      <c r="I22" s="181">
        <v>8.5000000000000006E-2</v>
      </c>
      <c r="J22" s="181">
        <v>0.20100000000000001</v>
      </c>
      <c r="K22" s="181">
        <v>0.35099999999999998</v>
      </c>
      <c r="L22" s="92">
        <v>0.6</v>
      </c>
      <c r="M22" s="180" t="s">
        <v>35</v>
      </c>
      <c r="N22" s="182" t="s">
        <v>39</v>
      </c>
      <c r="O22" s="90" t="s">
        <v>40</v>
      </c>
      <c r="P22" s="90">
        <v>15.91</v>
      </c>
      <c r="Q22" s="88">
        <v>0.79</v>
      </c>
      <c r="R22" s="96" t="s">
        <v>41</v>
      </c>
      <c r="S22" s="273">
        <v>45988350</v>
      </c>
      <c r="T22" s="274">
        <f>40.31%/L22</f>
        <v>0.67183333333333339</v>
      </c>
      <c r="U22" s="275" t="s">
        <v>184</v>
      </c>
      <c r="V22" s="317"/>
    </row>
    <row r="23" spans="1:25" ht="217.5" customHeight="1" x14ac:dyDescent="0.25">
      <c r="A23" s="244"/>
      <c r="B23" s="242"/>
      <c r="C23" s="242"/>
      <c r="D23" s="242"/>
      <c r="E23" s="168" t="s">
        <v>32</v>
      </c>
      <c r="F23" s="169" t="s">
        <v>42</v>
      </c>
      <c r="G23" s="183">
        <v>0.72499999999999998</v>
      </c>
      <c r="H23" s="90" t="s">
        <v>34</v>
      </c>
      <c r="I23" s="181">
        <v>0.35499999999999998</v>
      </c>
      <c r="J23" s="181">
        <v>0.495</v>
      </c>
      <c r="K23" s="181">
        <v>0.61499999999999999</v>
      </c>
      <c r="L23" s="181">
        <v>0.72499999999999998</v>
      </c>
      <c r="M23" s="90" t="s">
        <v>35</v>
      </c>
      <c r="N23" s="182" t="s">
        <v>36</v>
      </c>
      <c r="O23" s="202" t="s">
        <v>37</v>
      </c>
      <c r="P23" s="184">
        <v>16231703.439999999</v>
      </c>
      <c r="Q23" s="89">
        <f>+P23/42215743.24</f>
        <v>0.38449408192866391</v>
      </c>
      <c r="R23" s="73" t="s">
        <v>185</v>
      </c>
      <c r="S23" s="276">
        <v>98894730.099999994</v>
      </c>
      <c r="T23" s="277">
        <v>1</v>
      </c>
      <c r="U23" s="278" t="s">
        <v>180</v>
      </c>
      <c r="V23" s="317"/>
      <c r="W23" s="3">
        <v>61.4</v>
      </c>
      <c r="X23" s="3">
        <v>64.25</v>
      </c>
      <c r="Y23" s="3">
        <f>X23*100/W23</f>
        <v>104.64169381107492</v>
      </c>
    </row>
    <row r="24" spans="1:25" ht="297.75" customHeight="1" x14ac:dyDescent="0.25">
      <c r="A24" s="244"/>
      <c r="B24" s="242"/>
      <c r="C24" s="242"/>
      <c r="D24" s="242"/>
      <c r="E24" s="168" t="s">
        <v>32</v>
      </c>
      <c r="F24" s="169" t="s">
        <v>43</v>
      </c>
      <c r="G24" s="179">
        <v>1</v>
      </c>
      <c r="H24" s="180" t="s">
        <v>34</v>
      </c>
      <c r="I24" s="181">
        <v>3.0999999999999999E-3</v>
      </c>
      <c r="J24" s="181">
        <v>0.19900000000000001</v>
      </c>
      <c r="K24" s="181">
        <v>0.20300000000000001</v>
      </c>
      <c r="L24" s="181">
        <v>0.59399999999999997</v>
      </c>
      <c r="M24" s="180" t="s">
        <v>35</v>
      </c>
      <c r="N24" s="182" t="s">
        <v>39</v>
      </c>
      <c r="O24" s="90" t="s">
        <v>40</v>
      </c>
      <c r="P24" s="91">
        <v>0.1002</v>
      </c>
      <c r="Q24" s="88">
        <v>0.502</v>
      </c>
      <c r="R24" s="96" t="s">
        <v>44</v>
      </c>
      <c r="S24" s="273">
        <v>8899023</v>
      </c>
      <c r="T24" s="274">
        <f>22.77%/100%</f>
        <v>0.22769999999999999</v>
      </c>
      <c r="U24" s="278" t="s">
        <v>186</v>
      </c>
      <c r="V24" s="317"/>
      <c r="W24" s="3">
        <v>35.1</v>
      </c>
      <c r="X24" s="3">
        <v>19.53</v>
      </c>
      <c r="Y24" s="3">
        <f>(X24*100)/W24</f>
        <v>55.641025641025642</v>
      </c>
    </row>
    <row r="25" spans="1:25" s="156" customFormat="1" ht="104.25" customHeight="1" x14ac:dyDescent="0.25">
      <c r="A25" s="244"/>
      <c r="B25" s="242"/>
      <c r="C25" s="242"/>
      <c r="D25" s="242"/>
      <c r="E25" s="168" t="s">
        <v>32</v>
      </c>
      <c r="F25" s="169" t="s">
        <v>45</v>
      </c>
      <c r="G25" s="185">
        <v>16957112</v>
      </c>
      <c r="H25" s="186" t="s">
        <v>46</v>
      </c>
      <c r="I25" s="187">
        <v>7907112</v>
      </c>
      <c r="J25" s="187">
        <v>3050000</v>
      </c>
      <c r="K25" s="187">
        <v>3000000</v>
      </c>
      <c r="L25" s="187">
        <v>3000000</v>
      </c>
      <c r="M25" s="180" t="s">
        <v>35</v>
      </c>
      <c r="N25" s="182" t="s">
        <v>36</v>
      </c>
      <c r="O25" s="119" t="s">
        <v>47</v>
      </c>
      <c r="P25" s="153">
        <v>10314102</v>
      </c>
      <c r="Q25" s="154">
        <v>0.7167</v>
      </c>
      <c r="R25" s="155" t="s">
        <v>48</v>
      </c>
      <c r="S25" s="279">
        <v>3369566</v>
      </c>
      <c r="T25" s="280">
        <v>1</v>
      </c>
      <c r="U25" s="281" t="s">
        <v>181</v>
      </c>
      <c r="V25" s="318"/>
      <c r="W25" s="156">
        <v>14.63</v>
      </c>
      <c r="X25" s="156">
        <v>20.32</v>
      </c>
      <c r="Y25" s="156">
        <f>(W25*100)/X25</f>
        <v>71.998031496062993</v>
      </c>
    </row>
    <row r="26" spans="1:25" ht="408.75" customHeight="1" x14ac:dyDescent="0.25">
      <c r="A26" s="244"/>
      <c r="B26" s="242"/>
      <c r="C26" s="242"/>
      <c r="D26" s="242"/>
      <c r="E26" s="76" t="s">
        <v>49</v>
      </c>
      <c r="F26" s="169" t="s">
        <v>50</v>
      </c>
      <c r="G26" s="188">
        <v>1</v>
      </c>
      <c r="H26" s="90" t="s">
        <v>34</v>
      </c>
      <c r="I26" s="92">
        <v>0.05</v>
      </c>
      <c r="J26" s="92">
        <v>0.3</v>
      </c>
      <c r="K26" s="92">
        <v>0.6</v>
      </c>
      <c r="L26" s="92">
        <v>1</v>
      </c>
      <c r="M26" s="90" t="s">
        <v>35</v>
      </c>
      <c r="N26" s="201" t="s">
        <v>51</v>
      </c>
      <c r="O26" s="90" t="s">
        <v>40</v>
      </c>
      <c r="P26" s="101">
        <v>0.2</v>
      </c>
      <c r="Q26" s="89">
        <v>0.66666666666666674</v>
      </c>
      <c r="R26" s="102" t="s">
        <v>167</v>
      </c>
      <c r="S26" s="282">
        <v>0.45</v>
      </c>
      <c r="T26" s="283">
        <f>S26/L26</f>
        <v>0.45</v>
      </c>
      <c r="U26" s="281" t="s">
        <v>178</v>
      </c>
      <c r="V26" s="319"/>
      <c r="W26" s="3">
        <v>27</v>
      </c>
      <c r="X26" s="3">
        <v>60</v>
      </c>
      <c r="Y26" s="3">
        <f>W26*100/X26</f>
        <v>45</v>
      </c>
    </row>
    <row r="27" spans="1:25" customFormat="1" ht="129" hidden="1" customHeight="1" x14ac:dyDescent="0.2">
      <c r="A27" s="244"/>
      <c r="B27" s="242"/>
      <c r="C27" s="242"/>
      <c r="D27" s="242"/>
      <c r="E27" s="103" t="s">
        <v>52</v>
      </c>
      <c r="F27" s="104" t="s">
        <v>53</v>
      </c>
      <c r="G27" s="141">
        <v>1</v>
      </c>
      <c r="H27" s="95" t="s">
        <v>34</v>
      </c>
      <c r="I27" s="106">
        <v>1</v>
      </c>
      <c r="J27" s="106"/>
      <c r="K27" s="106"/>
      <c r="L27" s="106"/>
      <c r="M27" s="95" t="s">
        <v>54</v>
      </c>
      <c r="N27" s="95" t="s">
        <v>55</v>
      </c>
      <c r="O27" s="107"/>
      <c r="P27" s="108">
        <v>19</v>
      </c>
      <c r="Q27" s="82">
        <v>1.9</v>
      </c>
      <c r="R27" s="76" t="s">
        <v>168</v>
      </c>
      <c r="S27" s="284"/>
      <c r="T27" s="284"/>
      <c r="U27" s="285"/>
      <c r="V27" s="320"/>
    </row>
    <row r="28" spans="1:25" customFormat="1" ht="129" hidden="1" customHeight="1" x14ac:dyDescent="0.2">
      <c r="A28" s="244"/>
      <c r="B28" s="242"/>
      <c r="C28" s="242"/>
      <c r="D28" s="242"/>
      <c r="E28" s="109" t="s">
        <v>57</v>
      </c>
      <c r="F28" s="110" t="s">
        <v>58</v>
      </c>
      <c r="G28" s="142">
        <v>1</v>
      </c>
      <c r="H28" s="112" t="s">
        <v>34</v>
      </c>
      <c r="I28" s="111">
        <v>0.2</v>
      </c>
      <c r="J28" s="111">
        <v>0.6</v>
      </c>
      <c r="K28" s="111">
        <v>1</v>
      </c>
      <c r="L28" s="113"/>
      <c r="M28" s="112" t="s">
        <v>54</v>
      </c>
      <c r="N28" s="114" t="s">
        <v>59</v>
      </c>
      <c r="O28" s="107"/>
      <c r="P28" s="115">
        <v>372</v>
      </c>
      <c r="Q28" s="116">
        <v>1.86</v>
      </c>
      <c r="R28" s="97" t="s">
        <v>60</v>
      </c>
      <c r="S28" s="284"/>
      <c r="T28" s="284"/>
      <c r="U28" s="285"/>
      <c r="V28" s="320"/>
    </row>
    <row r="29" spans="1:25" customFormat="1" ht="129" hidden="1" customHeight="1" x14ac:dyDescent="0.2">
      <c r="A29" s="244"/>
      <c r="B29" s="242"/>
      <c r="C29" s="242"/>
      <c r="D29" s="242"/>
      <c r="E29" s="117" t="s">
        <v>61</v>
      </c>
      <c r="F29" s="104" t="s">
        <v>62</v>
      </c>
      <c r="G29" s="141" t="s">
        <v>63</v>
      </c>
      <c r="H29" s="95" t="s">
        <v>34</v>
      </c>
      <c r="I29" s="105">
        <v>1</v>
      </c>
      <c r="J29" s="105">
        <v>1</v>
      </c>
      <c r="K29" s="105">
        <v>1</v>
      </c>
      <c r="L29" s="105">
        <v>1</v>
      </c>
      <c r="M29" s="95" t="s">
        <v>54</v>
      </c>
      <c r="N29" s="95" t="s">
        <v>64</v>
      </c>
      <c r="O29" s="107"/>
      <c r="P29" s="115">
        <v>1</v>
      </c>
      <c r="Q29" s="116">
        <v>1</v>
      </c>
      <c r="R29" s="190" t="s">
        <v>65</v>
      </c>
      <c r="S29" s="284"/>
      <c r="T29" s="284"/>
      <c r="U29" s="285"/>
      <c r="V29" s="320"/>
    </row>
    <row r="30" spans="1:25" customFormat="1" ht="129" hidden="1" customHeight="1" x14ac:dyDescent="0.2">
      <c r="A30" s="243" t="s">
        <v>66</v>
      </c>
      <c r="B30" s="242"/>
      <c r="C30" s="242"/>
      <c r="D30" s="246" t="s">
        <v>67</v>
      </c>
      <c r="E30" s="103" t="s">
        <v>68</v>
      </c>
      <c r="F30" s="104" t="s">
        <v>69</v>
      </c>
      <c r="G30" s="143">
        <v>1</v>
      </c>
      <c r="H30" s="95" t="s">
        <v>70</v>
      </c>
      <c r="I30" s="105"/>
      <c r="J30" s="118">
        <v>1</v>
      </c>
      <c r="K30" s="105"/>
      <c r="L30" s="105"/>
      <c r="M30" s="95" t="s">
        <v>54</v>
      </c>
      <c r="N30" s="95" t="s">
        <v>55</v>
      </c>
      <c r="O30" s="107"/>
      <c r="P30" s="119">
        <v>7</v>
      </c>
      <c r="Q30" s="116">
        <v>1</v>
      </c>
      <c r="R30" s="75" t="s">
        <v>169</v>
      </c>
      <c r="S30" s="284"/>
      <c r="T30" s="284"/>
      <c r="U30" s="285"/>
      <c r="V30" s="320"/>
    </row>
    <row r="31" spans="1:25" customFormat="1" ht="129" hidden="1" customHeight="1" x14ac:dyDescent="0.2">
      <c r="A31" s="244"/>
      <c r="B31" s="242"/>
      <c r="C31" s="242"/>
      <c r="D31" s="242"/>
      <c r="E31" s="103"/>
      <c r="F31" s="104" t="s">
        <v>72</v>
      </c>
      <c r="G31" s="143">
        <v>4</v>
      </c>
      <c r="H31" s="95" t="s">
        <v>70</v>
      </c>
      <c r="I31" s="120">
        <v>1</v>
      </c>
      <c r="J31" s="120">
        <v>1</v>
      </c>
      <c r="K31" s="120">
        <v>1</v>
      </c>
      <c r="L31" s="120">
        <v>1</v>
      </c>
      <c r="M31" s="95" t="s">
        <v>54</v>
      </c>
      <c r="N31" s="95" t="s">
        <v>55</v>
      </c>
      <c r="O31" s="107"/>
      <c r="P31" s="92">
        <v>0.5</v>
      </c>
      <c r="Q31" s="116">
        <v>1</v>
      </c>
      <c r="R31" s="76" t="s">
        <v>73</v>
      </c>
      <c r="S31" s="284"/>
      <c r="T31" s="284"/>
      <c r="U31" s="285"/>
      <c r="V31" s="320"/>
    </row>
    <row r="32" spans="1:25" s="206" customFormat="1" ht="166.5" customHeight="1" x14ac:dyDescent="0.25">
      <c r="A32" s="244"/>
      <c r="B32" s="242"/>
      <c r="C32" s="242"/>
      <c r="D32" s="242"/>
      <c r="E32" s="292" t="s">
        <v>74</v>
      </c>
      <c r="F32" s="173" t="s">
        <v>75</v>
      </c>
      <c r="G32" s="293">
        <v>20</v>
      </c>
      <c r="H32" s="197" t="s">
        <v>76</v>
      </c>
      <c r="I32" s="294">
        <v>6</v>
      </c>
      <c r="J32" s="294">
        <v>10</v>
      </c>
      <c r="K32" s="294">
        <v>17</v>
      </c>
      <c r="L32" s="294">
        <v>20</v>
      </c>
      <c r="M32" s="294" t="s">
        <v>35</v>
      </c>
      <c r="N32" s="197" t="s">
        <v>177</v>
      </c>
      <c r="O32" s="294" t="s">
        <v>40</v>
      </c>
      <c r="P32" s="203">
        <v>19</v>
      </c>
      <c r="Q32" s="204">
        <v>1.9</v>
      </c>
      <c r="R32" s="205" t="s">
        <v>77</v>
      </c>
      <c r="S32" s="286">
        <v>42</v>
      </c>
      <c r="T32" s="277">
        <v>1</v>
      </c>
      <c r="U32" s="281" t="s">
        <v>182</v>
      </c>
      <c r="V32" s="321"/>
      <c r="W32" s="206">
        <v>34</v>
      </c>
      <c r="X32" s="206">
        <v>17</v>
      </c>
      <c r="Y32" s="206">
        <f>W32*100/X32</f>
        <v>200</v>
      </c>
    </row>
    <row r="33" spans="1:22" ht="161.25" customHeight="1" x14ac:dyDescent="0.25">
      <c r="A33" s="244"/>
      <c r="B33" s="242"/>
      <c r="C33" s="242"/>
      <c r="D33" s="242"/>
      <c r="E33" s="115" t="s">
        <v>78</v>
      </c>
      <c r="F33" s="170" t="s">
        <v>79</v>
      </c>
      <c r="G33" s="191">
        <v>500</v>
      </c>
      <c r="H33" s="90" t="s">
        <v>70</v>
      </c>
      <c r="I33" s="192">
        <v>175</v>
      </c>
      <c r="J33" s="192">
        <v>200</v>
      </c>
      <c r="K33" s="192">
        <v>472</v>
      </c>
      <c r="L33" s="192">
        <v>500</v>
      </c>
      <c r="M33" s="90" t="s">
        <v>35</v>
      </c>
      <c r="N33" s="201" t="s">
        <v>51</v>
      </c>
      <c r="O33" s="90" t="s">
        <v>40</v>
      </c>
      <c r="P33" s="115">
        <v>372</v>
      </c>
      <c r="Q33" s="89">
        <v>1.86</v>
      </c>
      <c r="R33" s="121" t="s">
        <v>80</v>
      </c>
      <c r="S33" s="273">
        <v>1001</v>
      </c>
      <c r="T33" s="277">
        <v>1</v>
      </c>
      <c r="U33" s="281" t="s">
        <v>183</v>
      </c>
      <c r="V33" s="317"/>
    </row>
    <row r="34" spans="1:22" customFormat="1" ht="129" hidden="1" customHeight="1" x14ac:dyDescent="0.2">
      <c r="A34" s="244"/>
      <c r="B34" s="242"/>
      <c r="C34" s="242"/>
      <c r="D34" s="242"/>
      <c r="E34" s="151"/>
      <c r="F34" s="109"/>
      <c r="G34" s="144">
        <v>50</v>
      </c>
      <c r="H34" s="122" t="s">
        <v>70</v>
      </c>
      <c r="I34" s="123">
        <v>11</v>
      </c>
      <c r="J34" s="123">
        <v>26</v>
      </c>
      <c r="K34" s="123">
        <v>41</v>
      </c>
      <c r="L34" s="123">
        <v>50</v>
      </c>
      <c r="M34" s="95" t="s">
        <v>54</v>
      </c>
      <c r="N34" s="124" t="s">
        <v>81</v>
      </c>
      <c r="O34" s="171"/>
      <c r="P34" s="107"/>
      <c r="Q34" s="107"/>
      <c r="R34" s="189"/>
      <c r="S34" s="284"/>
      <c r="T34" s="284"/>
      <c r="U34" s="285"/>
      <c r="V34" s="320"/>
    </row>
    <row r="35" spans="1:22" customFormat="1" ht="129" hidden="1" customHeight="1" x14ac:dyDescent="0.2">
      <c r="A35" s="244"/>
      <c r="B35" s="242"/>
      <c r="C35" s="242"/>
      <c r="D35" s="242"/>
      <c r="E35" s="125" t="s">
        <v>82</v>
      </c>
      <c r="F35" s="125" t="s">
        <v>83</v>
      </c>
      <c r="G35" s="145">
        <v>1</v>
      </c>
      <c r="H35" s="127" t="s">
        <v>84</v>
      </c>
      <c r="I35" s="126">
        <v>0.55000000000000004</v>
      </c>
      <c r="J35" s="126">
        <v>1</v>
      </c>
      <c r="K35" s="128" t="s">
        <v>85</v>
      </c>
      <c r="L35" s="128" t="s">
        <v>85</v>
      </c>
      <c r="M35" s="127" t="s">
        <v>54</v>
      </c>
      <c r="N35" s="128" t="s">
        <v>86</v>
      </c>
      <c r="O35" s="171"/>
      <c r="P35" s="107"/>
      <c r="Q35" s="107"/>
      <c r="R35" s="189"/>
      <c r="S35" s="284"/>
      <c r="T35" s="284"/>
      <c r="U35" s="285"/>
      <c r="V35" s="320"/>
    </row>
    <row r="36" spans="1:22" s="15" customFormat="1" ht="129" customHeight="1" x14ac:dyDescent="0.25">
      <c r="A36" s="244"/>
      <c r="B36" s="242"/>
      <c r="C36" s="242"/>
      <c r="D36" s="242"/>
      <c r="E36" s="155" t="s">
        <v>87</v>
      </c>
      <c r="F36" s="155" t="s">
        <v>88</v>
      </c>
      <c r="G36" s="191">
        <v>1</v>
      </c>
      <c r="H36" s="90" t="s">
        <v>70</v>
      </c>
      <c r="I36" s="193">
        <v>0</v>
      </c>
      <c r="J36" s="108">
        <v>1</v>
      </c>
      <c r="K36" s="201">
        <v>0</v>
      </c>
      <c r="L36" s="201">
        <v>0</v>
      </c>
      <c r="M36" s="90" t="s">
        <v>35</v>
      </c>
      <c r="N36" s="201" t="s">
        <v>89</v>
      </c>
      <c r="O36" s="199"/>
      <c r="P36" s="115">
        <v>1</v>
      </c>
      <c r="Q36" s="89">
        <v>1</v>
      </c>
      <c r="R36" s="190" t="s">
        <v>65</v>
      </c>
      <c r="S36" s="287" t="s">
        <v>176</v>
      </c>
      <c r="T36" s="287" t="s">
        <v>176</v>
      </c>
      <c r="U36" s="288" t="s">
        <v>176</v>
      </c>
      <c r="V36" s="322" t="s">
        <v>176</v>
      </c>
    </row>
    <row r="37" spans="1:22" customFormat="1" ht="129" hidden="1" customHeight="1" x14ac:dyDescent="0.25">
      <c r="A37" s="244"/>
      <c r="B37" s="242"/>
      <c r="C37" s="242"/>
      <c r="D37" s="242"/>
      <c r="E37" s="103" t="s">
        <v>90</v>
      </c>
      <c r="F37" s="103" t="s">
        <v>91</v>
      </c>
      <c r="G37" s="146" t="s">
        <v>92</v>
      </c>
      <c r="H37" s="151" t="s">
        <v>93</v>
      </c>
      <c r="I37" s="151" t="s">
        <v>94</v>
      </c>
      <c r="J37" s="151" t="s">
        <v>95</v>
      </c>
      <c r="K37" s="151" t="s">
        <v>96</v>
      </c>
      <c r="L37" s="151" t="s">
        <v>97</v>
      </c>
      <c r="M37" s="95" t="s">
        <v>54</v>
      </c>
      <c r="N37" s="95" t="s">
        <v>98</v>
      </c>
      <c r="O37" s="107"/>
      <c r="P37" s="107"/>
      <c r="Q37" s="107"/>
      <c r="R37" s="189"/>
      <c r="S37" s="289"/>
      <c r="T37" s="289"/>
      <c r="U37" s="285"/>
      <c r="V37" s="323"/>
    </row>
    <row r="38" spans="1:22" customFormat="1" ht="129" hidden="1" customHeight="1" x14ac:dyDescent="0.25">
      <c r="A38" s="243" t="s">
        <v>99</v>
      </c>
      <c r="B38" s="242"/>
      <c r="C38" s="242"/>
      <c r="D38" s="241" t="s">
        <v>171</v>
      </c>
      <c r="E38" s="129" t="s">
        <v>100</v>
      </c>
      <c r="F38" s="129" t="s">
        <v>101</v>
      </c>
      <c r="G38" s="147">
        <v>16</v>
      </c>
      <c r="H38" s="131" t="s">
        <v>70</v>
      </c>
      <c r="I38" s="130">
        <v>4</v>
      </c>
      <c r="J38" s="130">
        <v>8</v>
      </c>
      <c r="K38" s="130">
        <v>12</v>
      </c>
      <c r="L38" s="130">
        <v>16</v>
      </c>
      <c r="M38" s="132" t="s">
        <v>54</v>
      </c>
      <c r="N38" s="131" t="s">
        <v>102</v>
      </c>
      <c r="O38" s="107"/>
      <c r="P38" s="107"/>
      <c r="Q38" s="107"/>
      <c r="R38" s="189"/>
      <c r="S38" s="289"/>
      <c r="T38" s="289"/>
      <c r="U38" s="285"/>
      <c r="V38" s="323"/>
    </row>
    <row r="39" spans="1:22" customFormat="1" ht="129" hidden="1" customHeight="1" x14ac:dyDescent="0.25">
      <c r="A39" s="244"/>
      <c r="B39" s="242"/>
      <c r="C39" s="242"/>
      <c r="D39" s="242"/>
      <c r="E39" s="103" t="s">
        <v>103</v>
      </c>
      <c r="F39" s="103" t="s">
        <v>104</v>
      </c>
      <c r="G39" s="148">
        <v>80</v>
      </c>
      <c r="H39" s="95" t="s">
        <v>70</v>
      </c>
      <c r="I39" s="118">
        <v>20</v>
      </c>
      <c r="J39" s="118">
        <f t="shared" ref="J39:L39" si="0">20+I39</f>
        <v>40</v>
      </c>
      <c r="K39" s="118">
        <f t="shared" si="0"/>
        <v>60</v>
      </c>
      <c r="L39" s="118">
        <f t="shared" si="0"/>
        <v>80</v>
      </c>
      <c r="M39" s="95" t="s">
        <v>54</v>
      </c>
      <c r="N39" s="95" t="s">
        <v>55</v>
      </c>
      <c r="O39" s="107"/>
      <c r="P39" s="107"/>
      <c r="Q39" s="107"/>
      <c r="R39" s="189"/>
      <c r="S39" s="289"/>
      <c r="T39" s="289"/>
      <c r="U39" s="285"/>
      <c r="V39" s="323"/>
    </row>
    <row r="40" spans="1:22" customFormat="1" ht="129" hidden="1" customHeight="1" x14ac:dyDescent="0.25">
      <c r="A40" s="244"/>
      <c r="B40" s="242"/>
      <c r="C40" s="242"/>
      <c r="D40" s="242"/>
      <c r="E40" s="103" t="s">
        <v>105</v>
      </c>
      <c r="F40" s="134" t="s">
        <v>106</v>
      </c>
      <c r="G40" s="141">
        <v>1</v>
      </c>
      <c r="H40" s="105" t="s">
        <v>70</v>
      </c>
      <c r="I40" s="105">
        <v>0.6</v>
      </c>
      <c r="J40" s="105">
        <v>0.9</v>
      </c>
      <c r="K40" s="105">
        <v>1</v>
      </c>
      <c r="L40" s="105">
        <v>0</v>
      </c>
      <c r="M40" s="105" t="s">
        <v>54</v>
      </c>
      <c r="N40" s="105" t="s">
        <v>107</v>
      </c>
      <c r="O40" s="107"/>
      <c r="P40" s="107"/>
      <c r="Q40" s="107"/>
      <c r="R40" s="189"/>
      <c r="S40" s="289"/>
      <c r="T40" s="289"/>
      <c r="U40" s="285"/>
      <c r="V40" s="323"/>
    </row>
    <row r="41" spans="1:22" customFormat="1" ht="129" hidden="1" customHeight="1" x14ac:dyDescent="0.25">
      <c r="A41" s="244"/>
      <c r="B41" s="242"/>
      <c r="C41" s="242"/>
      <c r="D41" s="242"/>
      <c r="E41" s="103" t="s">
        <v>108</v>
      </c>
      <c r="F41" s="135" t="s">
        <v>109</v>
      </c>
      <c r="G41" s="146" t="s">
        <v>110</v>
      </c>
      <c r="H41" s="95" t="s">
        <v>70</v>
      </c>
      <c r="I41" s="136">
        <v>10</v>
      </c>
      <c r="J41" s="136">
        <v>15</v>
      </c>
      <c r="K41" s="136">
        <v>20</v>
      </c>
      <c r="L41" s="136">
        <v>25</v>
      </c>
      <c r="M41" s="95" t="s">
        <v>54</v>
      </c>
      <c r="N41" s="95" t="s">
        <v>86</v>
      </c>
      <c r="O41" s="107"/>
      <c r="P41" s="107"/>
      <c r="Q41" s="107"/>
      <c r="R41" s="189"/>
      <c r="S41" s="289"/>
      <c r="T41" s="289"/>
      <c r="U41" s="285"/>
      <c r="V41" s="323"/>
    </row>
    <row r="42" spans="1:22" s="15" customFormat="1" ht="184.5" customHeight="1" x14ac:dyDescent="0.25">
      <c r="A42" s="244"/>
      <c r="B42" s="242"/>
      <c r="C42" s="242"/>
      <c r="D42" s="242"/>
      <c r="E42" s="155" t="s">
        <v>111</v>
      </c>
      <c r="F42" s="155" t="s">
        <v>112</v>
      </c>
      <c r="G42" s="191">
        <v>7</v>
      </c>
      <c r="H42" s="90" t="s">
        <v>70</v>
      </c>
      <c r="I42" s="108">
        <v>0</v>
      </c>
      <c r="J42" s="108">
        <v>7</v>
      </c>
      <c r="K42" s="201">
        <v>0</v>
      </c>
      <c r="L42" s="201">
        <v>0</v>
      </c>
      <c r="M42" s="90" t="s">
        <v>35</v>
      </c>
      <c r="N42" s="96" t="s">
        <v>187</v>
      </c>
      <c r="O42" s="96"/>
      <c r="P42" s="119">
        <v>7</v>
      </c>
      <c r="Q42" s="89">
        <v>1</v>
      </c>
      <c r="R42" s="75" t="s">
        <v>169</v>
      </c>
      <c r="S42" s="287" t="s">
        <v>176</v>
      </c>
      <c r="T42" s="287" t="s">
        <v>176</v>
      </c>
      <c r="U42" s="288" t="s">
        <v>176</v>
      </c>
      <c r="V42" s="322" t="s">
        <v>176</v>
      </c>
    </row>
    <row r="43" spans="1:22" ht="175.5" customHeight="1" x14ac:dyDescent="0.25">
      <c r="A43" s="243" t="s">
        <v>113</v>
      </c>
      <c r="B43" s="242"/>
      <c r="C43" s="242"/>
      <c r="D43" s="246" t="s">
        <v>114</v>
      </c>
      <c r="E43" s="76" t="s">
        <v>115</v>
      </c>
      <c r="F43" s="168" t="s">
        <v>116</v>
      </c>
      <c r="G43" s="188">
        <v>1</v>
      </c>
      <c r="H43" s="90" t="s">
        <v>117</v>
      </c>
      <c r="I43" s="101">
        <v>0</v>
      </c>
      <c r="J43" s="101">
        <v>0.5</v>
      </c>
      <c r="K43" s="101">
        <v>0.2</v>
      </c>
      <c r="L43" s="101">
        <v>0.3</v>
      </c>
      <c r="M43" s="182" t="s">
        <v>35</v>
      </c>
      <c r="N43" s="97" t="s">
        <v>118</v>
      </c>
      <c r="O43" s="97" t="s">
        <v>119</v>
      </c>
      <c r="P43" s="92">
        <v>0.5</v>
      </c>
      <c r="Q43" s="89">
        <v>1</v>
      </c>
      <c r="R43" s="76" t="s">
        <v>73</v>
      </c>
      <c r="S43" s="324">
        <v>0.3</v>
      </c>
      <c r="T43" s="280">
        <v>1</v>
      </c>
      <c r="U43" s="281" t="s">
        <v>188</v>
      </c>
      <c r="V43" s="325"/>
    </row>
    <row r="44" spans="1:22" ht="63" customHeight="1" x14ac:dyDescent="0.25">
      <c r="A44" s="244"/>
      <c r="B44" s="242"/>
      <c r="C44" s="242"/>
      <c r="D44" s="242"/>
      <c r="E44" s="171" t="s">
        <v>120</v>
      </c>
      <c r="F44" s="168" t="s">
        <v>121</v>
      </c>
      <c r="G44" s="194">
        <v>3</v>
      </c>
      <c r="H44" s="90" t="s">
        <v>70</v>
      </c>
      <c r="I44" s="90">
        <v>0</v>
      </c>
      <c r="J44" s="90">
        <v>1</v>
      </c>
      <c r="K44" s="90">
        <v>1</v>
      </c>
      <c r="L44" s="90">
        <v>1</v>
      </c>
      <c r="M44" s="182" t="s">
        <v>122</v>
      </c>
      <c r="N44" s="97" t="s">
        <v>123</v>
      </c>
      <c r="O44" s="97"/>
      <c r="P44" s="90">
        <v>1</v>
      </c>
      <c r="Q44" s="89">
        <v>1</v>
      </c>
      <c r="R44" s="76" t="s">
        <v>170</v>
      </c>
      <c r="S44" s="290">
        <v>0</v>
      </c>
      <c r="T44" s="280">
        <v>0</v>
      </c>
      <c r="U44" s="281" t="s">
        <v>191</v>
      </c>
      <c r="V44" s="322"/>
    </row>
    <row r="45" spans="1:22" customFormat="1" ht="129" hidden="1" customHeight="1" x14ac:dyDescent="0.25">
      <c r="A45" s="244"/>
      <c r="B45" s="242"/>
      <c r="C45" s="242"/>
      <c r="D45" s="242"/>
      <c r="E45" s="151" t="s">
        <v>125</v>
      </c>
      <c r="F45" s="103" t="s">
        <v>126</v>
      </c>
      <c r="G45" s="146">
        <v>15</v>
      </c>
      <c r="H45" s="95" t="s">
        <v>70</v>
      </c>
      <c r="I45" s="133">
        <v>5</v>
      </c>
      <c r="J45" s="133">
        <v>9</v>
      </c>
      <c r="K45" s="133">
        <v>13</v>
      </c>
      <c r="L45" s="133">
        <v>15</v>
      </c>
      <c r="M45" s="97" t="s">
        <v>54</v>
      </c>
      <c r="N45" s="97" t="s">
        <v>98</v>
      </c>
      <c r="O45" s="97"/>
      <c r="P45" s="107"/>
      <c r="Q45" s="116"/>
      <c r="R45" s="189"/>
      <c r="S45" s="289"/>
      <c r="T45" s="284"/>
      <c r="U45" s="285"/>
      <c r="V45" s="326"/>
    </row>
    <row r="46" spans="1:22" ht="165" customHeight="1" x14ac:dyDescent="0.25">
      <c r="A46" s="244"/>
      <c r="B46" s="242"/>
      <c r="C46" s="242"/>
      <c r="D46" s="246" t="s">
        <v>127</v>
      </c>
      <c r="E46" s="172" t="s">
        <v>128</v>
      </c>
      <c r="F46" s="173" t="s">
        <v>129</v>
      </c>
      <c r="G46" s="194">
        <f>SUM(I46:L46)</f>
        <v>3616</v>
      </c>
      <c r="H46" s="195" t="s">
        <v>70</v>
      </c>
      <c r="I46" s="196">
        <v>1800</v>
      </c>
      <c r="J46" s="197">
        <v>677</v>
      </c>
      <c r="K46" s="197">
        <v>462</v>
      </c>
      <c r="L46" s="197">
        <v>677</v>
      </c>
      <c r="M46" s="182" t="s">
        <v>35</v>
      </c>
      <c r="N46" s="97" t="s">
        <v>130</v>
      </c>
      <c r="O46" s="97" t="s">
        <v>131</v>
      </c>
      <c r="P46" s="119">
        <v>738</v>
      </c>
      <c r="Q46" s="89">
        <v>1</v>
      </c>
      <c r="R46" s="198" t="s">
        <v>132</v>
      </c>
      <c r="S46" s="291">
        <v>462</v>
      </c>
      <c r="T46" s="277">
        <f>S46/L46</f>
        <v>0.68242245199409157</v>
      </c>
      <c r="U46" s="281" t="s">
        <v>192</v>
      </c>
      <c r="V46" s="327"/>
    </row>
    <row r="47" spans="1:22" customFormat="1" ht="3" customHeight="1" thickBot="1" x14ac:dyDescent="0.25">
      <c r="A47" s="245"/>
      <c r="B47" s="247"/>
      <c r="C47" s="247"/>
      <c r="D47" s="247"/>
      <c r="E47" s="137"/>
      <c r="F47" s="137" t="s">
        <v>133</v>
      </c>
      <c r="G47" s="93" t="s">
        <v>134</v>
      </c>
      <c r="H47" s="138" t="s">
        <v>70</v>
      </c>
      <c r="I47" s="138">
        <v>4</v>
      </c>
      <c r="J47" s="138">
        <v>8</v>
      </c>
      <c r="K47" s="138">
        <v>12</v>
      </c>
      <c r="L47" s="138">
        <v>16</v>
      </c>
      <c r="M47" s="138" t="s">
        <v>54</v>
      </c>
      <c r="N47" s="93" t="s">
        <v>64</v>
      </c>
      <c r="O47" s="94"/>
      <c r="P47" s="139"/>
      <c r="Q47" s="139"/>
      <c r="R47" s="140"/>
      <c r="S47" s="140"/>
      <c r="T47" s="140"/>
      <c r="U47" s="140"/>
      <c r="V47" s="328"/>
    </row>
    <row r="48" spans="1:22" customFormat="1" ht="3" customHeight="1" thickBot="1" x14ac:dyDescent="0.25">
      <c r="A48" s="200"/>
      <c r="B48" s="157"/>
      <c r="C48" s="157"/>
      <c r="D48" s="157"/>
      <c r="E48" s="158"/>
      <c r="F48" s="158"/>
      <c r="G48" s="159"/>
      <c r="H48" s="160"/>
      <c r="I48" s="160"/>
      <c r="J48" s="160"/>
      <c r="K48" s="160"/>
      <c r="L48" s="160"/>
      <c r="M48" s="160"/>
      <c r="N48" s="159"/>
      <c r="O48" s="161"/>
      <c r="P48" s="162"/>
      <c r="Q48" s="162"/>
      <c r="R48" s="163"/>
      <c r="S48" s="163"/>
      <c r="T48" s="163"/>
      <c r="U48" s="163"/>
      <c r="V48" s="163"/>
    </row>
    <row r="49" spans="1:22" customFormat="1" ht="23.25" customHeight="1" x14ac:dyDescent="0.2">
      <c r="A49" s="210"/>
      <c r="B49" s="211"/>
      <c r="C49" s="211"/>
      <c r="D49" s="211"/>
      <c r="E49" s="1"/>
      <c r="F49" s="1"/>
      <c r="G49" s="1"/>
      <c r="H49" s="1"/>
      <c r="I49" s="1"/>
      <c r="J49" s="1"/>
      <c r="K49" s="1"/>
      <c r="L49" s="1"/>
      <c r="M49" s="1"/>
      <c r="N49" s="1"/>
      <c r="O49" s="1"/>
      <c r="P49" s="1"/>
      <c r="Q49" s="1"/>
    </row>
    <row r="50" spans="1:22" customFormat="1" ht="76.5" customHeight="1" x14ac:dyDescent="0.35">
      <c r="A50" s="1"/>
      <c r="B50" s="1"/>
      <c r="C50" s="1"/>
      <c r="D50" s="1"/>
      <c r="E50" s="1"/>
      <c r="F50" s="1"/>
      <c r="G50" s="1"/>
      <c r="H50" s="2"/>
      <c r="I50" s="1"/>
      <c r="J50" s="1"/>
      <c r="K50" s="1"/>
      <c r="L50" s="1"/>
      <c r="M50" s="1"/>
      <c r="N50" s="1"/>
      <c r="O50" s="1"/>
      <c r="P50" s="1"/>
      <c r="Q50" s="1"/>
      <c r="S50" s="150" t="s">
        <v>193</v>
      </c>
      <c r="T50" s="149">
        <v>0.73</v>
      </c>
      <c r="V50" s="329"/>
    </row>
    <row r="51" spans="1:22" customFormat="1" ht="23.25" customHeight="1" x14ac:dyDescent="0.2">
      <c r="A51" s="1"/>
      <c r="B51" s="1"/>
      <c r="C51" s="1"/>
      <c r="D51" s="1"/>
      <c r="E51" s="1"/>
      <c r="F51" s="1"/>
      <c r="G51" s="1"/>
      <c r="H51" s="2"/>
      <c r="I51" s="1"/>
      <c r="J51" s="1"/>
      <c r="K51" s="1"/>
      <c r="L51" s="1"/>
      <c r="M51" s="1"/>
      <c r="N51" s="152"/>
      <c r="O51" s="1"/>
      <c r="P51" s="1"/>
      <c r="Q51" s="1"/>
    </row>
    <row r="52" spans="1:22" ht="18" customHeight="1" x14ac:dyDescent="0.25">
      <c r="A52" s="1"/>
      <c r="B52" s="1"/>
      <c r="C52" s="1"/>
      <c r="D52" s="1"/>
      <c r="H52" s="4"/>
      <c r="M52" s="3"/>
      <c r="O52" s="1"/>
      <c r="P52" s="1"/>
      <c r="Q52" s="1"/>
    </row>
    <row r="53" spans="1:22" ht="15.75" customHeight="1" x14ac:dyDescent="0.25">
      <c r="A53" s="1"/>
      <c r="B53" s="1"/>
      <c r="C53" s="1"/>
      <c r="D53" s="1"/>
      <c r="H53" s="4"/>
      <c r="J53" s="9"/>
      <c r="O53" s="1"/>
      <c r="P53" s="1"/>
      <c r="Q53" s="1"/>
    </row>
    <row r="54" spans="1:22" ht="15.75" customHeight="1" x14ac:dyDescent="0.25">
      <c r="A54" s="1"/>
      <c r="B54" s="1"/>
      <c r="C54" s="1"/>
      <c r="D54" s="1"/>
      <c r="H54" s="4"/>
      <c r="O54" s="1"/>
      <c r="P54" s="1"/>
      <c r="Q54" s="1"/>
    </row>
    <row r="55" spans="1:22" ht="15.75" customHeight="1" x14ac:dyDescent="0.25">
      <c r="A55" s="1"/>
      <c r="B55" s="1"/>
      <c r="C55" s="1"/>
      <c r="D55" s="1"/>
      <c r="H55" s="4"/>
      <c r="O55" s="1"/>
      <c r="P55" s="1"/>
      <c r="Q55" s="1"/>
    </row>
    <row r="56" spans="1:22" ht="15.75" customHeight="1" x14ac:dyDescent="0.25">
      <c r="A56" s="1"/>
      <c r="B56" s="1"/>
      <c r="C56" s="1"/>
      <c r="D56" s="1"/>
      <c r="H56" s="4"/>
      <c r="O56" s="1"/>
      <c r="P56" s="1"/>
      <c r="Q56" s="1"/>
    </row>
    <row r="57" spans="1:22" ht="15.75" customHeight="1" x14ac:dyDescent="0.25">
      <c r="A57" s="1"/>
      <c r="B57" s="1"/>
      <c r="C57" s="1"/>
      <c r="D57" s="1"/>
      <c r="H57" s="4"/>
      <c r="O57" s="1"/>
      <c r="P57" s="1"/>
      <c r="Q57" s="1"/>
    </row>
    <row r="58" spans="1:22" ht="15.75" customHeight="1" x14ac:dyDescent="0.25">
      <c r="A58" s="1"/>
      <c r="B58" s="1"/>
      <c r="C58" s="1"/>
      <c r="D58" s="1"/>
      <c r="H58" s="4"/>
      <c r="O58" s="1"/>
      <c r="P58" s="1"/>
      <c r="Q58" s="1"/>
    </row>
    <row r="59" spans="1:22" ht="15.75" customHeight="1" x14ac:dyDescent="0.25">
      <c r="A59" s="1"/>
      <c r="B59" s="1"/>
      <c r="C59" s="1"/>
      <c r="D59" s="1"/>
      <c r="H59" s="4"/>
      <c r="O59" s="1"/>
      <c r="P59" s="1"/>
      <c r="Q59" s="1"/>
    </row>
    <row r="60" spans="1:22" ht="15.75" customHeight="1" x14ac:dyDescent="0.25">
      <c r="A60" s="1"/>
      <c r="B60" s="1"/>
      <c r="C60" s="1"/>
      <c r="D60" s="1"/>
      <c r="H60" s="4"/>
      <c r="O60" s="1"/>
      <c r="P60" s="1"/>
      <c r="Q60" s="1"/>
    </row>
    <row r="61" spans="1:22" ht="15.75" customHeight="1" x14ac:dyDescent="0.25">
      <c r="A61" s="1"/>
      <c r="B61" s="1"/>
      <c r="C61" s="1"/>
      <c r="D61" s="1"/>
      <c r="H61" s="4"/>
      <c r="O61" s="1"/>
      <c r="P61" s="1"/>
      <c r="Q61" s="1"/>
    </row>
    <row r="62" spans="1:22" ht="15.75" customHeight="1" x14ac:dyDescent="0.25">
      <c r="A62" s="1"/>
      <c r="B62" s="1"/>
      <c r="C62" s="1"/>
      <c r="D62" s="1"/>
      <c r="H62" s="4"/>
      <c r="O62" s="1"/>
      <c r="P62" s="1"/>
      <c r="Q62" s="1"/>
    </row>
    <row r="63" spans="1:22" ht="15.75" customHeight="1" x14ac:dyDescent="0.25">
      <c r="A63" s="1"/>
      <c r="B63" s="1"/>
      <c r="C63" s="1"/>
      <c r="D63" s="1"/>
      <c r="H63" s="4"/>
      <c r="O63" s="1"/>
      <c r="P63" s="1"/>
      <c r="Q63" s="1"/>
    </row>
    <row r="64" spans="1:22" ht="15.75" customHeight="1" x14ac:dyDescent="0.25">
      <c r="A64" s="1"/>
      <c r="B64" s="1"/>
      <c r="C64" s="1"/>
      <c r="D64" s="1"/>
      <c r="H64" s="4"/>
      <c r="O64" s="1"/>
      <c r="P64" s="1"/>
      <c r="Q64" s="1"/>
    </row>
    <row r="65" spans="1:17" ht="15.75" customHeight="1" x14ac:dyDescent="0.25">
      <c r="A65" s="1"/>
      <c r="B65" s="1"/>
      <c r="C65" s="1"/>
      <c r="D65" s="1"/>
      <c r="H65" s="4"/>
      <c r="O65" s="1"/>
      <c r="P65" s="1"/>
      <c r="Q65" s="1"/>
    </row>
    <row r="66" spans="1:17" ht="15.75" customHeight="1" x14ac:dyDescent="0.25">
      <c r="A66" s="1"/>
      <c r="B66" s="1"/>
      <c r="C66" s="1"/>
      <c r="D66" s="1"/>
      <c r="H66" s="4"/>
      <c r="O66" s="1"/>
      <c r="P66" s="1"/>
      <c r="Q66" s="1"/>
    </row>
    <row r="67" spans="1:17" ht="15.75" customHeight="1" x14ac:dyDescent="0.25">
      <c r="A67" s="1"/>
      <c r="B67" s="1"/>
      <c r="C67" s="1"/>
      <c r="D67" s="1"/>
      <c r="H67" s="4"/>
      <c r="O67" s="1"/>
      <c r="P67" s="1"/>
      <c r="Q67" s="1"/>
    </row>
    <row r="68" spans="1:17" ht="15.75" customHeight="1" x14ac:dyDescent="0.25">
      <c r="A68" s="1"/>
      <c r="B68" s="1"/>
      <c r="C68" s="1"/>
      <c r="D68" s="1"/>
      <c r="H68" s="4"/>
      <c r="O68" s="1"/>
      <c r="P68" s="1"/>
      <c r="Q68" s="1"/>
    </row>
    <row r="69" spans="1:17" ht="15.75" customHeight="1" x14ac:dyDescent="0.25">
      <c r="A69" s="1"/>
      <c r="B69" s="1"/>
      <c r="C69" s="1"/>
      <c r="D69" s="1"/>
      <c r="H69" s="4"/>
      <c r="O69" s="1"/>
      <c r="P69" s="1"/>
      <c r="Q69" s="1"/>
    </row>
    <row r="70" spans="1:17" ht="15.75" customHeight="1" x14ac:dyDescent="0.25">
      <c r="A70" s="1"/>
      <c r="B70" s="1"/>
      <c r="C70" s="1"/>
      <c r="D70" s="1"/>
      <c r="H70" s="4"/>
      <c r="O70" s="1"/>
      <c r="P70" s="1"/>
      <c r="Q70" s="1"/>
    </row>
    <row r="71" spans="1:17" ht="15.75" customHeight="1" x14ac:dyDescent="0.25">
      <c r="A71" s="1"/>
      <c r="B71" s="1"/>
      <c r="C71" s="1"/>
      <c r="D71" s="1"/>
      <c r="H71" s="4"/>
      <c r="O71" s="1"/>
      <c r="P71" s="1"/>
      <c r="Q71" s="1"/>
    </row>
    <row r="72" spans="1:17" ht="15.75" customHeight="1" x14ac:dyDescent="0.25">
      <c r="A72" s="1"/>
      <c r="B72" s="1"/>
      <c r="C72" s="1"/>
      <c r="D72" s="1"/>
      <c r="H72" s="4"/>
      <c r="O72" s="1"/>
      <c r="P72" s="1"/>
      <c r="Q72" s="1"/>
    </row>
    <row r="73" spans="1:17" ht="15.75" customHeight="1" x14ac:dyDescent="0.25">
      <c r="A73" s="1"/>
      <c r="B73" s="1"/>
      <c r="C73" s="1"/>
      <c r="D73" s="1"/>
      <c r="H73" s="4"/>
      <c r="O73" s="1"/>
      <c r="P73" s="1"/>
      <c r="Q73" s="1"/>
    </row>
    <row r="74" spans="1:17" ht="15.75" customHeight="1" x14ac:dyDescent="0.25">
      <c r="A74" s="1"/>
      <c r="B74" s="1"/>
      <c r="C74" s="1"/>
      <c r="D74" s="1"/>
      <c r="H74" s="4"/>
      <c r="O74" s="1"/>
      <c r="P74" s="1"/>
      <c r="Q74" s="1"/>
    </row>
    <row r="75" spans="1:17" ht="15.75" customHeight="1" x14ac:dyDescent="0.25">
      <c r="A75" s="1"/>
      <c r="B75" s="1"/>
      <c r="C75" s="1"/>
      <c r="D75" s="1"/>
      <c r="H75" s="4"/>
      <c r="O75" s="1"/>
      <c r="P75" s="1"/>
      <c r="Q75" s="1"/>
    </row>
    <row r="76" spans="1:17" ht="15.75" customHeight="1" x14ac:dyDescent="0.25">
      <c r="A76" s="1"/>
      <c r="B76" s="1"/>
      <c r="C76" s="1"/>
      <c r="D76" s="1"/>
      <c r="H76" s="4"/>
      <c r="O76" s="1"/>
      <c r="P76" s="1"/>
      <c r="Q76" s="1"/>
    </row>
    <row r="77" spans="1:17" ht="15.75" customHeight="1" x14ac:dyDescent="0.25">
      <c r="A77" s="1"/>
      <c r="B77" s="1"/>
      <c r="C77" s="1"/>
      <c r="D77" s="1"/>
      <c r="H77" s="4"/>
      <c r="O77" s="1"/>
      <c r="P77" s="1"/>
      <c r="Q77" s="1"/>
    </row>
    <row r="78" spans="1:17" ht="15.75" customHeight="1" x14ac:dyDescent="0.25">
      <c r="A78" s="1"/>
      <c r="B78" s="1"/>
      <c r="C78" s="1"/>
      <c r="D78" s="1"/>
      <c r="H78" s="4"/>
      <c r="O78" s="1"/>
      <c r="P78" s="1"/>
      <c r="Q78" s="1"/>
    </row>
    <row r="79" spans="1:17" ht="15.75" customHeight="1" x14ac:dyDescent="0.25">
      <c r="A79" s="1"/>
      <c r="B79" s="1"/>
      <c r="C79" s="1"/>
      <c r="D79" s="1"/>
      <c r="H79" s="4"/>
      <c r="O79" s="1"/>
      <c r="P79" s="1"/>
      <c r="Q79" s="1"/>
    </row>
    <row r="80" spans="1:17" ht="15.75" customHeight="1" x14ac:dyDescent="0.25">
      <c r="A80" s="1"/>
      <c r="B80" s="1"/>
      <c r="C80" s="1"/>
      <c r="D80" s="1"/>
      <c r="H80" s="4"/>
      <c r="O80" s="1"/>
      <c r="P80" s="1"/>
      <c r="Q80" s="1"/>
    </row>
    <row r="81" spans="1:17" ht="15.75" customHeight="1" x14ac:dyDescent="0.25">
      <c r="A81" s="1"/>
      <c r="B81" s="1"/>
      <c r="C81" s="1"/>
      <c r="D81" s="1"/>
      <c r="H81" s="4"/>
      <c r="O81" s="1"/>
      <c r="P81" s="1"/>
      <c r="Q81" s="1"/>
    </row>
    <row r="82" spans="1:17" ht="15.75" customHeight="1" x14ac:dyDescent="0.25">
      <c r="A82" s="1"/>
      <c r="B82" s="1"/>
      <c r="C82" s="1"/>
      <c r="D82" s="1"/>
      <c r="H82" s="4"/>
      <c r="O82" s="1"/>
      <c r="P82" s="1"/>
      <c r="Q82" s="1"/>
    </row>
    <row r="83" spans="1:17" ht="15.75" customHeight="1" x14ac:dyDescent="0.25">
      <c r="A83" s="1"/>
      <c r="B83" s="1"/>
      <c r="C83" s="1"/>
      <c r="D83" s="1"/>
      <c r="H83" s="4"/>
      <c r="O83" s="1"/>
      <c r="P83" s="1"/>
      <c r="Q83" s="1"/>
    </row>
    <row r="84" spans="1:17" ht="15.75" customHeight="1" x14ac:dyDescent="0.25">
      <c r="A84" s="1"/>
      <c r="B84" s="1"/>
      <c r="C84" s="1"/>
      <c r="D84" s="1"/>
      <c r="H84" s="4"/>
      <c r="O84" s="1"/>
      <c r="P84" s="1"/>
      <c r="Q84" s="1"/>
    </row>
    <row r="85" spans="1:17" ht="15.75" customHeight="1" x14ac:dyDescent="0.25">
      <c r="A85" s="1"/>
      <c r="B85" s="1"/>
      <c r="C85" s="1"/>
      <c r="D85" s="1"/>
      <c r="H85" s="4"/>
      <c r="O85" s="1"/>
      <c r="P85" s="1"/>
      <c r="Q85" s="1"/>
    </row>
    <row r="86" spans="1:17" ht="15.75" customHeight="1" x14ac:dyDescent="0.25">
      <c r="A86" s="1"/>
      <c r="B86" s="1"/>
      <c r="C86" s="1"/>
      <c r="D86" s="1"/>
      <c r="H86" s="4"/>
      <c r="O86" s="1"/>
      <c r="P86" s="1"/>
      <c r="Q86" s="1"/>
    </row>
    <row r="87" spans="1:17" ht="15.75" customHeight="1" x14ac:dyDescent="0.25">
      <c r="A87" s="1"/>
      <c r="B87" s="1"/>
      <c r="C87" s="1"/>
      <c r="D87" s="1"/>
      <c r="H87" s="4"/>
      <c r="O87" s="1"/>
      <c r="P87" s="1"/>
      <c r="Q87" s="1"/>
    </row>
    <row r="88" spans="1:17" ht="15.75" customHeight="1" x14ac:dyDescent="0.25">
      <c r="A88" s="1"/>
      <c r="B88" s="1"/>
      <c r="C88" s="1"/>
      <c r="D88" s="1"/>
      <c r="H88" s="4"/>
      <c r="O88" s="1"/>
      <c r="P88" s="1"/>
      <c r="Q88" s="1"/>
    </row>
    <row r="89" spans="1:17" ht="15.75" customHeight="1" x14ac:dyDescent="0.25">
      <c r="A89" s="1"/>
      <c r="B89" s="1"/>
      <c r="C89" s="1"/>
      <c r="D89" s="1"/>
      <c r="H89" s="4"/>
      <c r="O89" s="1"/>
      <c r="P89" s="1"/>
      <c r="Q89" s="1"/>
    </row>
    <row r="90" spans="1:17" ht="15.75" customHeight="1" x14ac:dyDescent="0.25">
      <c r="A90" s="1"/>
      <c r="B90" s="1"/>
      <c r="C90" s="1"/>
      <c r="D90" s="1"/>
      <c r="H90" s="4"/>
      <c r="O90" s="1"/>
      <c r="P90" s="1"/>
      <c r="Q90" s="1"/>
    </row>
    <row r="91" spans="1:17" ht="15.75" customHeight="1" x14ac:dyDescent="0.25">
      <c r="A91" s="1"/>
      <c r="B91" s="1"/>
      <c r="C91" s="1"/>
      <c r="D91" s="1"/>
      <c r="H91" s="4"/>
      <c r="O91" s="1"/>
      <c r="P91" s="1"/>
      <c r="Q91" s="1"/>
    </row>
    <row r="92" spans="1:17" ht="15.75" customHeight="1" x14ac:dyDescent="0.25">
      <c r="A92" s="1"/>
      <c r="B92" s="1"/>
      <c r="C92" s="1"/>
      <c r="D92" s="1"/>
      <c r="H92" s="4"/>
      <c r="O92" s="1"/>
      <c r="P92" s="1"/>
      <c r="Q92" s="1"/>
    </row>
    <row r="93" spans="1:17" ht="15.75" customHeight="1" x14ac:dyDescent="0.25">
      <c r="A93" s="1"/>
      <c r="B93" s="1"/>
      <c r="C93" s="1"/>
      <c r="D93" s="1"/>
      <c r="H93" s="4"/>
      <c r="O93" s="1"/>
      <c r="P93" s="1"/>
      <c r="Q93" s="1"/>
    </row>
    <row r="94" spans="1:17" ht="15.75" customHeight="1" x14ac:dyDescent="0.25">
      <c r="A94" s="1"/>
      <c r="B94" s="1"/>
      <c r="C94" s="1"/>
      <c r="D94" s="1"/>
      <c r="H94" s="4"/>
      <c r="O94" s="1"/>
      <c r="P94" s="1"/>
      <c r="Q94" s="1"/>
    </row>
    <row r="95" spans="1:17" ht="15.75" customHeight="1" x14ac:dyDescent="0.25">
      <c r="A95" s="1"/>
      <c r="B95" s="1"/>
      <c r="C95" s="1"/>
      <c r="D95" s="1"/>
      <c r="H95" s="4"/>
      <c r="O95" s="1"/>
      <c r="P95" s="1"/>
      <c r="Q95" s="1"/>
    </row>
    <row r="96" spans="1:17" ht="15.75" customHeight="1" x14ac:dyDescent="0.25">
      <c r="A96" s="1"/>
      <c r="B96" s="1"/>
      <c r="C96" s="1"/>
      <c r="D96" s="1"/>
      <c r="H96" s="4"/>
      <c r="O96" s="1"/>
      <c r="P96" s="1"/>
      <c r="Q96" s="1"/>
    </row>
    <row r="97" spans="1:17" ht="15.75" customHeight="1" x14ac:dyDescent="0.25">
      <c r="A97" s="1"/>
      <c r="B97" s="1"/>
      <c r="C97" s="1"/>
      <c r="D97" s="1"/>
      <c r="H97" s="4"/>
      <c r="O97" s="1"/>
      <c r="P97" s="1"/>
      <c r="Q97" s="1"/>
    </row>
    <row r="98" spans="1:17" ht="15.75" customHeight="1" x14ac:dyDescent="0.25">
      <c r="A98" s="1"/>
      <c r="B98" s="1"/>
      <c r="C98" s="1"/>
      <c r="D98" s="1"/>
      <c r="H98" s="4"/>
      <c r="O98" s="1"/>
      <c r="P98" s="1"/>
      <c r="Q98" s="1"/>
    </row>
    <row r="99" spans="1:17" ht="15.75" customHeight="1" x14ac:dyDescent="0.25">
      <c r="A99" s="1"/>
      <c r="B99" s="1"/>
      <c r="C99" s="1"/>
      <c r="D99" s="1"/>
      <c r="H99" s="4"/>
      <c r="O99" s="1"/>
      <c r="P99" s="1"/>
      <c r="Q99" s="1"/>
    </row>
    <row r="100" spans="1:17" ht="15.75" customHeight="1" x14ac:dyDescent="0.25">
      <c r="A100" s="1"/>
      <c r="B100" s="1"/>
      <c r="C100" s="1"/>
      <c r="D100" s="1"/>
      <c r="H100" s="4"/>
      <c r="O100" s="1"/>
      <c r="P100" s="1"/>
      <c r="Q100" s="1"/>
    </row>
    <row r="101" spans="1:17" ht="15.75" customHeight="1" x14ac:dyDescent="0.25">
      <c r="A101" s="1"/>
      <c r="B101" s="1"/>
      <c r="C101" s="1"/>
      <c r="D101" s="1"/>
      <c r="H101" s="4"/>
      <c r="O101" s="1"/>
      <c r="P101" s="1"/>
      <c r="Q101" s="1"/>
    </row>
    <row r="102" spans="1:17" ht="15.75" customHeight="1" x14ac:dyDescent="0.25">
      <c r="A102" s="1"/>
      <c r="B102" s="1"/>
      <c r="C102" s="1"/>
      <c r="D102" s="1"/>
      <c r="H102" s="4"/>
      <c r="O102" s="1"/>
      <c r="P102" s="1"/>
      <c r="Q102" s="1"/>
    </row>
    <row r="103" spans="1:17" ht="15.75" customHeight="1" x14ac:dyDescent="0.25">
      <c r="A103" s="1"/>
      <c r="B103" s="1"/>
      <c r="C103" s="1"/>
      <c r="D103" s="1"/>
      <c r="H103" s="4"/>
      <c r="O103" s="1"/>
      <c r="P103" s="1"/>
      <c r="Q103" s="1"/>
    </row>
    <row r="104" spans="1:17" ht="15.75" customHeight="1" x14ac:dyDescent="0.25">
      <c r="A104" s="1"/>
      <c r="B104" s="1"/>
      <c r="C104" s="1"/>
      <c r="D104" s="1"/>
      <c r="H104" s="4"/>
      <c r="O104" s="1"/>
      <c r="P104" s="1"/>
      <c r="Q104" s="1"/>
    </row>
    <row r="105" spans="1:17" ht="15.75" customHeight="1" x14ac:dyDescent="0.25">
      <c r="A105" s="1"/>
      <c r="B105" s="1"/>
      <c r="C105" s="1"/>
      <c r="D105" s="1"/>
      <c r="H105" s="4"/>
      <c r="O105" s="1"/>
      <c r="P105" s="1"/>
      <c r="Q105" s="1"/>
    </row>
    <row r="106" spans="1:17" ht="15.75" customHeight="1" x14ac:dyDescent="0.25">
      <c r="A106" s="1"/>
      <c r="B106" s="1"/>
      <c r="C106" s="1"/>
      <c r="D106" s="1"/>
      <c r="H106" s="4"/>
      <c r="O106" s="1"/>
      <c r="P106" s="1"/>
      <c r="Q106" s="1"/>
    </row>
    <row r="107" spans="1:17" ht="15.75" customHeight="1" x14ac:dyDescent="0.25">
      <c r="A107" s="1"/>
      <c r="B107" s="1"/>
      <c r="C107" s="1"/>
      <c r="D107" s="1"/>
      <c r="H107" s="4"/>
      <c r="O107" s="1"/>
      <c r="P107" s="1"/>
      <c r="Q107" s="1"/>
    </row>
    <row r="108" spans="1:17" ht="15.75" customHeight="1" x14ac:dyDescent="0.25">
      <c r="A108" s="1"/>
      <c r="B108" s="1"/>
      <c r="C108" s="1"/>
      <c r="D108" s="1"/>
      <c r="H108" s="4"/>
      <c r="O108" s="1"/>
      <c r="P108" s="1"/>
      <c r="Q108" s="1"/>
    </row>
    <row r="109" spans="1:17" ht="15.75" customHeight="1" x14ac:dyDescent="0.25">
      <c r="A109" s="1"/>
      <c r="B109" s="1"/>
      <c r="C109" s="1"/>
      <c r="D109" s="1"/>
      <c r="H109" s="4"/>
      <c r="O109" s="1"/>
      <c r="P109" s="1"/>
      <c r="Q109" s="1"/>
    </row>
    <row r="110" spans="1:17" ht="15.75" customHeight="1" x14ac:dyDescent="0.25">
      <c r="A110" s="1"/>
      <c r="B110" s="1"/>
      <c r="C110" s="1"/>
      <c r="D110" s="1"/>
      <c r="H110" s="4"/>
      <c r="O110" s="1"/>
      <c r="P110" s="1"/>
      <c r="Q110" s="1"/>
    </row>
    <row r="111" spans="1:17" ht="15.75" customHeight="1" x14ac:dyDescent="0.25">
      <c r="A111" s="1"/>
      <c r="B111" s="1"/>
      <c r="C111" s="1"/>
      <c r="D111" s="1"/>
      <c r="H111" s="4"/>
      <c r="O111" s="1"/>
      <c r="P111" s="1"/>
      <c r="Q111" s="1"/>
    </row>
    <row r="112" spans="1:17" ht="15.75" customHeight="1" x14ac:dyDescent="0.25">
      <c r="A112" s="1"/>
      <c r="B112" s="1"/>
      <c r="C112" s="1"/>
      <c r="D112" s="1"/>
      <c r="H112" s="4"/>
      <c r="O112" s="1"/>
      <c r="P112" s="1"/>
      <c r="Q112" s="1"/>
    </row>
    <row r="113" spans="1:17" ht="15.75" customHeight="1" x14ac:dyDescent="0.25">
      <c r="A113" s="1"/>
      <c r="B113" s="1"/>
      <c r="C113" s="1"/>
      <c r="D113" s="1"/>
      <c r="H113" s="4"/>
      <c r="O113" s="1"/>
      <c r="P113" s="1"/>
      <c r="Q113" s="1"/>
    </row>
    <row r="114" spans="1:17" ht="15.75" customHeight="1" x14ac:dyDescent="0.25">
      <c r="A114" s="1"/>
      <c r="B114" s="1"/>
      <c r="C114" s="1"/>
      <c r="D114" s="1"/>
      <c r="H114" s="4"/>
      <c r="O114" s="1"/>
      <c r="P114" s="1"/>
      <c r="Q114" s="1"/>
    </row>
    <row r="115" spans="1:17" ht="15.75" customHeight="1" x14ac:dyDescent="0.25">
      <c r="A115" s="1"/>
      <c r="B115" s="1"/>
      <c r="C115" s="1"/>
      <c r="D115" s="1"/>
      <c r="H115" s="4"/>
      <c r="O115" s="1"/>
      <c r="P115" s="1"/>
      <c r="Q115" s="1"/>
    </row>
    <row r="116" spans="1:17" ht="15.75" customHeight="1" x14ac:dyDescent="0.25">
      <c r="A116" s="1"/>
      <c r="B116" s="1"/>
      <c r="C116" s="1"/>
      <c r="D116" s="1"/>
      <c r="H116" s="4"/>
      <c r="O116" s="1"/>
      <c r="P116" s="1"/>
      <c r="Q116" s="1"/>
    </row>
    <row r="117" spans="1:17" ht="15.75" customHeight="1" x14ac:dyDescent="0.25">
      <c r="A117" s="1"/>
      <c r="B117" s="1"/>
      <c r="C117" s="1"/>
      <c r="D117" s="1"/>
      <c r="H117" s="4"/>
      <c r="O117" s="1"/>
      <c r="P117" s="1"/>
      <c r="Q117" s="1"/>
    </row>
    <row r="118" spans="1:17" ht="15.75" customHeight="1" x14ac:dyDescent="0.25">
      <c r="A118" s="1"/>
      <c r="B118" s="1"/>
      <c r="C118" s="1"/>
      <c r="D118" s="1"/>
      <c r="H118" s="4"/>
      <c r="O118" s="1"/>
      <c r="P118" s="1"/>
      <c r="Q118" s="1"/>
    </row>
    <row r="119" spans="1:17" ht="15.75" customHeight="1" x14ac:dyDescent="0.25">
      <c r="A119" s="1"/>
      <c r="B119" s="1"/>
      <c r="C119" s="1"/>
      <c r="D119" s="1"/>
      <c r="H119" s="4"/>
      <c r="O119" s="1"/>
      <c r="P119" s="1"/>
      <c r="Q119" s="1"/>
    </row>
    <row r="120" spans="1:17" ht="15.75" customHeight="1" x14ac:dyDescent="0.25">
      <c r="A120" s="1"/>
      <c r="B120" s="1"/>
      <c r="C120" s="1"/>
      <c r="D120" s="1"/>
      <c r="H120" s="4"/>
      <c r="O120" s="1"/>
      <c r="P120" s="1"/>
      <c r="Q120" s="1"/>
    </row>
    <row r="121" spans="1:17" ht="15.75" customHeight="1" x14ac:dyDescent="0.25">
      <c r="A121" s="1"/>
      <c r="B121" s="1"/>
      <c r="C121" s="1"/>
      <c r="D121" s="1"/>
      <c r="H121" s="4"/>
      <c r="O121" s="1"/>
      <c r="P121" s="1"/>
      <c r="Q121" s="1"/>
    </row>
    <row r="122" spans="1:17" ht="15.75" customHeight="1" x14ac:dyDescent="0.25">
      <c r="A122" s="1"/>
      <c r="B122" s="1"/>
      <c r="C122" s="1"/>
      <c r="D122" s="1"/>
      <c r="H122" s="4"/>
      <c r="O122" s="1"/>
      <c r="P122" s="1"/>
      <c r="Q122" s="1"/>
    </row>
    <row r="123" spans="1:17" ht="15.75" customHeight="1" x14ac:dyDescent="0.25">
      <c r="A123" s="1"/>
      <c r="B123" s="1"/>
      <c r="C123" s="1"/>
      <c r="D123" s="1"/>
      <c r="H123" s="4"/>
      <c r="O123" s="1"/>
      <c r="P123" s="1"/>
      <c r="Q123" s="1"/>
    </row>
    <row r="124" spans="1:17" ht="15.75" customHeight="1" x14ac:dyDescent="0.25">
      <c r="A124" s="1"/>
      <c r="B124" s="1"/>
      <c r="C124" s="1"/>
      <c r="D124" s="1"/>
      <c r="H124" s="4"/>
      <c r="O124" s="1"/>
      <c r="P124" s="1"/>
      <c r="Q124" s="1"/>
    </row>
    <row r="125" spans="1:17" ht="15.75" customHeight="1" x14ac:dyDescent="0.25">
      <c r="A125" s="1"/>
      <c r="B125" s="1"/>
      <c r="C125" s="1"/>
      <c r="D125" s="1"/>
      <c r="H125" s="4"/>
      <c r="O125" s="1"/>
      <c r="P125" s="1"/>
      <c r="Q125" s="1"/>
    </row>
    <row r="126" spans="1:17" ht="15.75" customHeight="1" x14ac:dyDescent="0.25">
      <c r="A126" s="1"/>
      <c r="B126" s="1"/>
      <c r="C126" s="1"/>
      <c r="D126" s="1"/>
      <c r="H126" s="4"/>
      <c r="O126" s="1"/>
      <c r="P126" s="1"/>
      <c r="Q126" s="1"/>
    </row>
    <row r="127" spans="1:17" ht="15.75" customHeight="1" x14ac:dyDescent="0.25">
      <c r="A127" s="1"/>
      <c r="B127" s="1"/>
      <c r="C127" s="1"/>
      <c r="D127" s="1"/>
      <c r="H127" s="4"/>
      <c r="O127" s="1"/>
      <c r="P127" s="1"/>
      <c r="Q127" s="1"/>
    </row>
    <row r="128" spans="1:17" ht="15.75" customHeight="1" x14ac:dyDescent="0.25">
      <c r="A128" s="1"/>
      <c r="B128" s="1"/>
      <c r="C128" s="1"/>
      <c r="D128" s="1"/>
      <c r="H128" s="4"/>
      <c r="O128" s="1"/>
      <c r="P128" s="1"/>
      <c r="Q128" s="1"/>
    </row>
    <row r="129" spans="1:17" ht="15.75" customHeight="1" x14ac:dyDescent="0.25">
      <c r="A129" s="1"/>
      <c r="B129" s="1"/>
      <c r="C129" s="1"/>
      <c r="D129" s="1"/>
      <c r="H129" s="4"/>
      <c r="O129" s="1"/>
      <c r="P129" s="1"/>
      <c r="Q129" s="1"/>
    </row>
    <row r="130" spans="1:17" ht="15.75" customHeight="1" x14ac:dyDescent="0.25">
      <c r="A130" s="1"/>
      <c r="B130" s="1"/>
      <c r="C130" s="1"/>
      <c r="D130" s="1"/>
      <c r="H130" s="4"/>
      <c r="O130" s="1"/>
      <c r="P130" s="1"/>
      <c r="Q130" s="1"/>
    </row>
    <row r="131" spans="1:17" ht="15.75" customHeight="1" x14ac:dyDescent="0.25">
      <c r="A131" s="1"/>
      <c r="B131" s="1"/>
      <c r="C131" s="1"/>
      <c r="D131" s="1"/>
      <c r="H131" s="4"/>
      <c r="O131" s="1"/>
      <c r="P131" s="1"/>
      <c r="Q131" s="1"/>
    </row>
    <row r="132" spans="1:17" ht="15.75" customHeight="1" x14ac:dyDescent="0.25">
      <c r="A132" s="1"/>
      <c r="B132" s="1"/>
      <c r="C132" s="1"/>
      <c r="D132" s="1"/>
      <c r="H132" s="4"/>
      <c r="O132" s="1"/>
      <c r="P132" s="1"/>
      <c r="Q132" s="1"/>
    </row>
    <row r="133" spans="1:17" ht="15.75" customHeight="1" x14ac:dyDescent="0.25">
      <c r="A133" s="1"/>
      <c r="B133" s="1"/>
      <c r="C133" s="1"/>
      <c r="D133" s="1"/>
      <c r="H133" s="4"/>
      <c r="O133" s="1"/>
      <c r="P133" s="1"/>
      <c r="Q133" s="1"/>
    </row>
    <row r="134" spans="1:17" ht="15.75" customHeight="1" x14ac:dyDescent="0.25">
      <c r="A134" s="1"/>
      <c r="B134" s="1"/>
      <c r="C134" s="1"/>
      <c r="D134" s="1"/>
      <c r="H134" s="4"/>
      <c r="O134" s="1"/>
      <c r="P134" s="1"/>
      <c r="Q134" s="1"/>
    </row>
    <row r="135" spans="1:17" ht="15.75" customHeight="1" x14ac:dyDescent="0.25">
      <c r="A135" s="1"/>
      <c r="B135" s="1"/>
      <c r="C135" s="1"/>
      <c r="D135" s="1"/>
      <c r="H135" s="4"/>
      <c r="O135" s="1"/>
      <c r="P135" s="1"/>
      <c r="Q135" s="1"/>
    </row>
    <row r="136" spans="1:17" ht="15.75" customHeight="1" x14ac:dyDescent="0.25">
      <c r="A136" s="1"/>
      <c r="B136" s="1"/>
      <c r="C136" s="1"/>
      <c r="D136" s="1"/>
      <c r="H136" s="4"/>
      <c r="O136" s="1"/>
      <c r="P136" s="1"/>
      <c r="Q136" s="1"/>
    </row>
    <row r="137" spans="1:17" ht="15.75" customHeight="1" x14ac:dyDescent="0.25">
      <c r="A137" s="1"/>
      <c r="B137" s="1"/>
      <c r="C137" s="1"/>
      <c r="D137" s="1"/>
      <c r="H137" s="4"/>
      <c r="O137" s="1"/>
      <c r="P137" s="1"/>
      <c r="Q137" s="1"/>
    </row>
    <row r="138" spans="1:17" ht="15.75" customHeight="1" x14ac:dyDescent="0.25">
      <c r="A138" s="1"/>
      <c r="B138" s="1"/>
      <c r="C138" s="1"/>
      <c r="D138" s="1"/>
      <c r="H138" s="4"/>
      <c r="O138" s="1"/>
      <c r="P138" s="1"/>
      <c r="Q138" s="1"/>
    </row>
    <row r="139" spans="1:17" ht="15.75" customHeight="1" x14ac:dyDescent="0.25">
      <c r="A139" s="1"/>
      <c r="B139" s="1"/>
      <c r="C139" s="1"/>
      <c r="D139" s="1"/>
      <c r="H139" s="4"/>
      <c r="O139" s="1"/>
      <c r="P139" s="1"/>
      <c r="Q139" s="1"/>
    </row>
    <row r="140" spans="1:17" ht="15.75" customHeight="1" x14ac:dyDescent="0.25">
      <c r="A140" s="1"/>
      <c r="B140" s="1"/>
      <c r="C140" s="1"/>
      <c r="D140" s="1"/>
      <c r="H140" s="4"/>
      <c r="O140" s="1"/>
      <c r="P140" s="1"/>
      <c r="Q140" s="1"/>
    </row>
    <row r="141" spans="1:17" ht="15.75" customHeight="1" x14ac:dyDescent="0.25">
      <c r="A141" s="1"/>
      <c r="B141" s="1"/>
      <c r="C141" s="1"/>
      <c r="D141" s="1"/>
      <c r="H141" s="4"/>
      <c r="O141" s="1"/>
      <c r="P141" s="1"/>
      <c r="Q141" s="1"/>
    </row>
    <row r="142" spans="1:17" ht="15.75" customHeight="1" x14ac:dyDescent="0.25">
      <c r="A142" s="1"/>
      <c r="B142" s="1"/>
      <c r="C142" s="1"/>
      <c r="D142" s="1"/>
      <c r="H142" s="4"/>
      <c r="O142" s="1"/>
      <c r="P142" s="1"/>
      <c r="Q142" s="1"/>
    </row>
    <row r="143" spans="1:17" ht="15.75" customHeight="1" x14ac:dyDescent="0.25">
      <c r="A143" s="1"/>
      <c r="B143" s="1"/>
      <c r="C143" s="1"/>
      <c r="D143" s="1"/>
      <c r="H143" s="4"/>
      <c r="O143" s="1"/>
      <c r="P143" s="1"/>
      <c r="Q143" s="1"/>
    </row>
    <row r="144" spans="1:17" ht="15.75" customHeight="1" x14ac:dyDescent="0.25">
      <c r="A144" s="1"/>
      <c r="B144" s="1"/>
      <c r="C144" s="1"/>
      <c r="D144" s="1"/>
      <c r="H144" s="4"/>
      <c r="O144" s="1"/>
      <c r="P144" s="1"/>
      <c r="Q144" s="1"/>
    </row>
    <row r="145" spans="1:17" ht="15.75" customHeight="1" x14ac:dyDescent="0.25">
      <c r="A145" s="1"/>
      <c r="B145" s="1"/>
      <c r="C145" s="1"/>
      <c r="D145" s="1"/>
      <c r="H145" s="4"/>
      <c r="O145" s="1"/>
      <c r="P145" s="1"/>
      <c r="Q145" s="1"/>
    </row>
    <row r="146" spans="1:17" ht="15.75" customHeight="1" x14ac:dyDescent="0.25">
      <c r="A146" s="1"/>
      <c r="B146" s="1"/>
      <c r="C146" s="1"/>
      <c r="D146" s="1"/>
      <c r="H146" s="4"/>
      <c r="O146" s="1"/>
      <c r="P146" s="1"/>
      <c r="Q146" s="1"/>
    </row>
    <row r="147" spans="1:17" ht="15.75" customHeight="1" x14ac:dyDescent="0.25">
      <c r="A147" s="1"/>
      <c r="B147" s="1"/>
      <c r="C147" s="1"/>
      <c r="D147" s="1"/>
      <c r="H147" s="4"/>
      <c r="O147" s="1"/>
      <c r="P147" s="1"/>
      <c r="Q147" s="1"/>
    </row>
    <row r="148" spans="1:17" ht="15.75" customHeight="1" x14ac:dyDescent="0.25">
      <c r="A148" s="1"/>
      <c r="B148" s="1"/>
      <c r="C148" s="1"/>
      <c r="D148" s="1"/>
      <c r="H148" s="4"/>
      <c r="O148" s="1"/>
      <c r="P148" s="1"/>
      <c r="Q148" s="1"/>
    </row>
    <row r="149" spans="1:17" ht="15.75" customHeight="1" x14ac:dyDescent="0.25">
      <c r="A149" s="1"/>
      <c r="B149" s="1"/>
      <c r="C149" s="1"/>
      <c r="D149" s="1"/>
      <c r="H149" s="4"/>
      <c r="O149" s="1"/>
      <c r="P149" s="1"/>
      <c r="Q149" s="1"/>
    </row>
    <row r="150" spans="1:17" ht="15.75" customHeight="1" x14ac:dyDescent="0.25">
      <c r="A150" s="1"/>
      <c r="B150" s="1"/>
      <c r="C150" s="1"/>
      <c r="D150" s="1"/>
      <c r="H150" s="4"/>
      <c r="O150" s="1"/>
      <c r="P150" s="1"/>
      <c r="Q150" s="1"/>
    </row>
    <row r="151" spans="1:17" ht="15.75" customHeight="1" x14ac:dyDescent="0.25">
      <c r="A151" s="1"/>
      <c r="B151" s="1"/>
      <c r="C151" s="1"/>
      <c r="D151" s="1"/>
      <c r="H151" s="4"/>
      <c r="O151" s="1"/>
      <c r="P151" s="1"/>
      <c r="Q151" s="1"/>
    </row>
    <row r="152" spans="1:17" ht="15.75" customHeight="1" x14ac:dyDescent="0.25">
      <c r="A152" s="1"/>
      <c r="B152" s="1"/>
      <c r="C152" s="1"/>
      <c r="D152" s="1"/>
      <c r="H152" s="4"/>
      <c r="O152" s="1"/>
      <c r="P152" s="1"/>
      <c r="Q152" s="1"/>
    </row>
    <row r="153" spans="1:17" ht="15.75" customHeight="1" x14ac:dyDescent="0.25">
      <c r="A153" s="1"/>
      <c r="B153" s="1"/>
      <c r="C153" s="1"/>
      <c r="D153" s="1"/>
      <c r="H153" s="4"/>
      <c r="O153" s="1"/>
      <c r="P153" s="1"/>
      <c r="Q153" s="1"/>
    </row>
    <row r="154" spans="1:17" ht="15.75" customHeight="1" x14ac:dyDescent="0.25">
      <c r="A154" s="1"/>
      <c r="B154" s="1"/>
      <c r="C154" s="1"/>
      <c r="D154" s="1"/>
      <c r="H154" s="4"/>
      <c r="O154" s="1"/>
      <c r="P154" s="1"/>
      <c r="Q154" s="1"/>
    </row>
    <row r="155" spans="1:17" ht="15.75" customHeight="1" x14ac:dyDescent="0.25">
      <c r="A155" s="1"/>
      <c r="B155" s="1"/>
      <c r="C155" s="1"/>
      <c r="D155" s="1"/>
      <c r="H155" s="4"/>
      <c r="O155" s="1"/>
      <c r="P155" s="1"/>
      <c r="Q155" s="1"/>
    </row>
    <row r="156" spans="1:17" ht="15.75" customHeight="1" x14ac:dyDescent="0.25">
      <c r="A156" s="1"/>
      <c r="B156" s="1"/>
      <c r="C156" s="1"/>
      <c r="D156" s="1"/>
      <c r="H156" s="4"/>
      <c r="O156" s="1"/>
      <c r="P156" s="1"/>
      <c r="Q156" s="1"/>
    </row>
    <row r="157" spans="1:17" ht="15.75" customHeight="1" x14ac:dyDescent="0.25">
      <c r="A157" s="1"/>
      <c r="B157" s="1"/>
      <c r="C157" s="1"/>
      <c r="D157" s="1"/>
      <c r="H157" s="4"/>
      <c r="O157" s="1"/>
      <c r="P157" s="1"/>
      <c r="Q157" s="1"/>
    </row>
    <row r="158" spans="1:17" ht="15.75" customHeight="1" x14ac:dyDescent="0.25">
      <c r="A158" s="1"/>
      <c r="B158" s="1"/>
      <c r="C158" s="1"/>
      <c r="D158" s="1"/>
      <c r="H158" s="4"/>
      <c r="O158" s="1"/>
      <c r="P158" s="1"/>
      <c r="Q158" s="1"/>
    </row>
    <row r="159" spans="1:17" ht="15.75" customHeight="1" x14ac:dyDescent="0.25">
      <c r="A159" s="1"/>
      <c r="B159" s="1"/>
      <c r="C159" s="1"/>
      <c r="D159" s="1"/>
      <c r="H159" s="4"/>
      <c r="O159" s="1"/>
      <c r="P159" s="1"/>
      <c r="Q159" s="1"/>
    </row>
    <row r="160" spans="1:17" ht="15.75" customHeight="1" x14ac:dyDescent="0.25">
      <c r="A160" s="1"/>
      <c r="B160" s="1"/>
      <c r="C160" s="1"/>
      <c r="D160" s="1"/>
      <c r="H160" s="4"/>
      <c r="O160" s="1"/>
      <c r="P160" s="1"/>
      <c r="Q160" s="1"/>
    </row>
    <row r="161" spans="1:17" ht="15.75" customHeight="1" x14ac:dyDescent="0.25">
      <c r="A161" s="1"/>
      <c r="B161" s="1"/>
      <c r="C161" s="1"/>
      <c r="D161" s="1"/>
      <c r="H161" s="4"/>
      <c r="O161" s="1"/>
      <c r="P161" s="1"/>
      <c r="Q161" s="1"/>
    </row>
    <row r="162" spans="1:17" ht="15.75" customHeight="1" x14ac:dyDescent="0.25">
      <c r="A162" s="1"/>
      <c r="B162" s="1"/>
      <c r="C162" s="1"/>
      <c r="D162" s="1"/>
      <c r="H162" s="4"/>
      <c r="O162" s="1"/>
      <c r="P162" s="1"/>
      <c r="Q162" s="1"/>
    </row>
    <row r="163" spans="1:17" ht="15.75" customHeight="1" x14ac:dyDescent="0.25">
      <c r="A163" s="1"/>
      <c r="B163" s="1"/>
      <c r="C163" s="1"/>
      <c r="D163" s="1"/>
      <c r="H163" s="4"/>
      <c r="O163" s="1"/>
      <c r="P163" s="1"/>
      <c r="Q163" s="1"/>
    </row>
    <row r="164" spans="1:17" ht="15.75" customHeight="1" x14ac:dyDescent="0.25">
      <c r="A164" s="1"/>
      <c r="B164" s="1"/>
      <c r="C164" s="1"/>
      <c r="D164" s="1"/>
      <c r="H164" s="4"/>
      <c r="O164" s="1"/>
      <c r="P164" s="1"/>
      <c r="Q164" s="1"/>
    </row>
    <row r="165" spans="1:17" ht="15.75" customHeight="1" x14ac:dyDescent="0.25">
      <c r="A165" s="1"/>
      <c r="B165" s="1"/>
      <c r="C165" s="1"/>
      <c r="D165" s="1"/>
      <c r="H165" s="4"/>
      <c r="O165" s="1"/>
      <c r="P165" s="1"/>
      <c r="Q165" s="1"/>
    </row>
    <row r="166" spans="1:17" ht="15.75" customHeight="1" x14ac:dyDescent="0.25">
      <c r="A166" s="1"/>
      <c r="B166" s="1"/>
      <c r="C166" s="1"/>
      <c r="D166" s="1"/>
      <c r="H166" s="4"/>
      <c r="O166" s="1"/>
      <c r="P166" s="1"/>
      <c r="Q166" s="1"/>
    </row>
    <row r="167" spans="1:17" ht="15.75" customHeight="1" x14ac:dyDescent="0.25">
      <c r="A167" s="1"/>
      <c r="B167" s="1"/>
      <c r="C167" s="1"/>
      <c r="D167" s="1"/>
      <c r="H167" s="4"/>
      <c r="O167" s="1"/>
      <c r="P167" s="1"/>
      <c r="Q167" s="1"/>
    </row>
    <row r="168" spans="1:17" ht="15.75" customHeight="1" x14ac:dyDescent="0.25">
      <c r="A168" s="1"/>
      <c r="B168" s="1"/>
      <c r="C168" s="1"/>
      <c r="D168" s="1"/>
      <c r="H168" s="4"/>
      <c r="O168" s="1"/>
      <c r="P168" s="1"/>
      <c r="Q168" s="1"/>
    </row>
    <row r="169" spans="1:17" ht="15.75" customHeight="1" x14ac:dyDescent="0.25">
      <c r="A169" s="1"/>
      <c r="B169" s="1"/>
      <c r="C169" s="1"/>
      <c r="D169" s="1"/>
      <c r="H169" s="4"/>
      <c r="O169" s="1"/>
      <c r="P169" s="1"/>
      <c r="Q169" s="1"/>
    </row>
    <row r="170" spans="1:17" ht="15.75" customHeight="1" x14ac:dyDescent="0.25">
      <c r="A170" s="1"/>
      <c r="B170" s="1"/>
      <c r="C170" s="1"/>
      <c r="D170" s="1"/>
      <c r="H170" s="4"/>
      <c r="O170" s="1"/>
      <c r="P170" s="1"/>
      <c r="Q170" s="1"/>
    </row>
    <row r="171" spans="1:17" ht="15.75" customHeight="1" x14ac:dyDescent="0.25">
      <c r="A171" s="1"/>
      <c r="B171" s="1"/>
      <c r="C171" s="1"/>
      <c r="D171" s="1"/>
      <c r="H171" s="4"/>
      <c r="O171" s="1"/>
      <c r="P171" s="1"/>
      <c r="Q171" s="1"/>
    </row>
    <row r="172" spans="1:17" ht="15.75" customHeight="1" x14ac:dyDescent="0.25">
      <c r="A172" s="1"/>
      <c r="B172" s="1"/>
      <c r="C172" s="1"/>
      <c r="D172" s="1"/>
      <c r="H172" s="4"/>
      <c r="O172" s="1"/>
      <c r="P172" s="1"/>
      <c r="Q172" s="1"/>
    </row>
    <row r="173" spans="1:17" ht="15.75" customHeight="1" x14ac:dyDescent="0.25">
      <c r="A173" s="1"/>
      <c r="B173" s="1"/>
      <c r="C173" s="1"/>
      <c r="D173" s="1"/>
      <c r="H173" s="4"/>
      <c r="O173" s="1"/>
      <c r="P173" s="1"/>
      <c r="Q173" s="1"/>
    </row>
    <row r="174" spans="1:17" ht="15.75" customHeight="1" x14ac:dyDescent="0.25">
      <c r="A174" s="1"/>
      <c r="B174" s="1"/>
      <c r="C174" s="1"/>
      <c r="D174" s="1"/>
      <c r="H174" s="4"/>
      <c r="O174" s="1"/>
      <c r="P174" s="1"/>
      <c r="Q174" s="1"/>
    </row>
    <row r="175" spans="1:17" ht="15.75" customHeight="1" x14ac:dyDescent="0.25">
      <c r="A175" s="1"/>
      <c r="B175" s="1"/>
      <c r="C175" s="1"/>
      <c r="D175" s="1"/>
      <c r="H175" s="4"/>
      <c r="O175" s="1"/>
      <c r="P175" s="1"/>
      <c r="Q175" s="1"/>
    </row>
    <row r="176" spans="1:17" ht="15.75" customHeight="1" x14ac:dyDescent="0.25">
      <c r="A176" s="1"/>
      <c r="B176" s="1"/>
      <c r="C176" s="1"/>
      <c r="D176" s="1"/>
      <c r="H176" s="4"/>
      <c r="O176" s="1"/>
      <c r="P176" s="1"/>
      <c r="Q176" s="1"/>
    </row>
    <row r="177" spans="1:17" ht="15.75" customHeight="1" x14ac:dyDescent="0.25">
      <c r="A177" s="1"/>
      <c r="B177" s="1"/>
      <c r="C177" s="1"/>
      <c r="D177" s="1"/>
      <c r="H177" s="4"/>
      <c r="O177" s="1"/>
      <c r="P177" s="1"/>
      <c r="Q177" s="1"/>
    </row>
    <row r="178" spans="1:17" ht="15.75" customHeight="1" x14ac:dyDescent="0.25">
      <c r="A178" s="1"/>
      <c r="B178" s="1"/>
      <c r="C178" s="1"/>
      <c r="D178" s="1"/>
      <c r="H178" s="4"/>
      <c r="O178" s="1"/>
      <c r="P178" s="1"/>
      <c r="Q178" s="1"/>
    </row>
    <row r="179" spans="1:17" ht="15.75" customHeight="1" x14ac:dyDescent="0.25">
      <c r="A179" s="1"/>
      <c r="B179" s="1"/>
      <c r="C179" s="1"/>
      <c r="D179" s="1"/>
      <c r="H179" s="4"/>
      <c r="O179" s="1"/>
      <c r="P179" s="1"/>
      <c r="Q179" s="1"/>
    </row>
    <row r="180" spans="1:17" ht="15.75" customHeight="1" x14ac:dyDescent="0.25">
      <c r="A180" s="1"/>
      <c r="B180" s="1"/>
      <c r="C180" s="1"/>
      <c r="D180" s="1"/>
      <c r="H180" s="4"/>
      <c r="O180" s="1"/>
      <c r="P180" s="1"/>
      <c r="Q180" s="1"/>
    </row>
    <row r="181" spans="1:17" ht="15.75" customHeight="1" x14ac:dyDescent="0.25">
      <c r="A181" s="1"/>
      <c r="B181" s="1"/>
      <c r="C181" s="1"/>
      <c r="D181" s="1"/>
      <c r="H181" s="4"/>
      <c r="O181" s="1"/>
      <c r="P181" s="1"/>
      <c r="Q181" s="1"/>
    </row>
    <row r="182" spans="1:17" ht="15.75" customHeight="1" x14ac:dyDescent="0.25">
      <c r="A182" s="1"/>
      <c r="B182" s="1"/>
      <c r="C182" s="1"/>
      <c r="D182" s="1"/>
      <c r="H182" s="4"/>
      <c r="O182" s="1"/>
      <c r="P182" s="1"/>
      <c r="Q182" s="1"/>
    </row>
    <row r="183" spans="1:17" ht="15.75" customHeight="1" x14ac:dyDescent="0.25">
      <c r="A183" s="1"/>
      <c r="B183" s="1"/>
      <c r="C183" s="1"/>
      <c r="D183" s="1"/>
      <c r="H183" s="4"/>
      <c r="O183" s="1"/>
      <c r="P183" s="1"/>
      <c r="Q183" s="1"/>
    </row>
    <row r="184" spans="1:17" ht="15.75" customHeight="1" x14ac:dyDescent="0.25">
      <c r="A184" s="1"/>
      <c r="B184" s="1"/>
      <c r="C184" s="1"/>
      <c r="D184" s="1"/>
      <c r="H184" s="4"/>
      <c r="O184" s="1"/>
      <c r="P184" s="1"/>
      <c r="Q184" s="1"/>
    </row>
    <row r="185" spans="1:17" ht="15.75" customHeight="1" x14ac:dyDescent="0.25">
      <c r="A185" s="1"/>
      <c r="B185" s="1"/>
      <c r="C185" s="1"/>
      <c r="D185" s="1"/>
      <c r="H185" s="4"/>
      <c r="O185" s="1"/>
      <c r="P185" s="1"/>
      <c r="Q185" s="1"/>
    </row>
    <row r="186" spans="1:17" ht="15.75" customHeight="1" x14ac:dyDescent="0.25">
      <c r="A186" s="1"/>
      <c r="B186" s="1"/>
      <c r="C186" s="1"/>
      <c r="D186" s="1"/>
      <c r="H186" s="4"/>
      <c r="O186" s="1"/>
      <c r="P186" s="1"/>
      <c r="Q186" s="1"/>
    </row>
    <row r="187" spans="1:17" ht="15.75" customHeight="1" x14ac:dyDescent="0.25">
      <c r="A187" s="1"/>
      <c r="B187" s="1"/>
      <c r="C187" s="1"/>
      <c r="D187" s="1"/>
      <c r="H187" s="4"/>
      <c r="O187" s="1"/>
      <c r="P187" s="1"/>
      <c r="Q187" s="1"/>
    </row>
    <row r="188" spans="1:17" ht="15.75" customHeight="1" x14ac:dyDescent="0.25">
      <c r="A188" s="1"/>
      <c r="B188" s="1"/>
      <c r="C188" s="1"/>
      <c r="D188" s="1"/>
      <c r="H188" s="4"/>
      <c r="O188" s="1"/>
      <c r="P188" s="1"/>
      <c r="Q188" s="1"/>
    </row>
    <row r="189" spans="1:17" ht="15.75" customHeight="1" x14ac:dyDescent="0.25">
      <c r="A189" s="1"/>
      <c r="B189" s="1"/>
      <c r="C189" s="1"/>
      <c r="D189" s="1"/>
      <c r="H189" s="4"/>
      <c r="O189" s="1"/>
      <c r="P189" s="1"/>
      <c r="Q189" s="1"/>
    </row>
    <row r="190" spans="1:17" ht="15.75" customHeight="1" x14ac:dyDescent="0.25">
      <c r="A190" s="1"/>
      <c r="B190" s="1"/>
      <c r="C190" s="1"/>
      <c r="D190" s="1"/>
      <c r="H190" s="4"/>
      <c r="O190" s="1"/>
      <c r="P190" s="1"/>
      <c r="Q190" s="1"/>
    </row>
    <row r="191" spans="1:17" ht="15.75" customHeight="1" x14ac:dyDescent="0.25">
      <c r="A191" s="1"/>
      <c r="B191" s="1"/>
      <c r="C191" s="1"/>
      <c r="D191" s="1"/>
      <c r="H191" s="4"/>
      <c r="O191" s="1"/>
      <c r="P191" s="1"/>
      <c r="Q191" s="1"/>
    </row>
    <row r="192" spans="1:17" ht="15.75" customHeight="1" x14ac:dyDescent="0.25">
      <c r="A192" s="1"/>
      <c r="B192" s="1"/>
      <c r="C192" s="1"/>
      <c r="D192" s="1"/>
      <c r="H192" s="4"/>
      <c r="O192" s="1"/>
      <c r="P192" s="1"/>
      <c r="Q192" s="1"/>
    </row>
    <row r="193" spans="1:17" ht="15.75" customHeight="1" x14ac:dyDescent="0.25">
      <c r="A193" s="1"/>
      <c r="B193" s="1"/>
      <c r="C193" s="1"/>
      <c r="D193" s="1"/>
      <c r="H193" s="4"/>
      <c r="O193" s="1"/>
      <c r="P193" s="1"/>
      <c r="Q193" s="1"/>
    </row>
    <row r="194" spans="1:17" ht="15.75" customHeight="1" x14ac:dyDescent="0.25">
      <c r="A194" s="1"/>
      <c r="B194" s="1"/>
      <c r="C194" s="1"/>
      <c r="D194" s="1"/>
      <c r="H194" s="4"/>
      <c r="O194" s="1"/>
      <c r="P194" s="1"/>
      <c r="Q194" s="1"/>
    </row>
    <row r="195" spans="1:17" ht="15.75" customHeight="1" x14ac:dyDescent="0.25">
      <c r="A195" s="1"/>
      <c r="B195" s="1"/>
      <c r="C195" s="1"/>
      <c r="D195" s="1"/>
      <c r="H195" s="4"/>
      <c r="O195" s="1"/>
      <c r="P195" s="1"/>
      <c r="Q195" s="1"/>
    </row>
    <row r="196" spans="1:17" ht="15.75" customHeight="1" x14ac:dyDescent="0.25">
      <c r="A196" s="1"/>
      <c r="B196" s="1"/>
      <c r="C196" s="1"/>
      <c r="D196" s="1"/>
      <c r="H196" s="4"/>
      <c r="O196" s="1"/>
      <c r="P196" s="1"/>
      <c r="Q196" s="1"/>
    </row>
    <row r="197" spans="1:17" ht="15.75" customHeight="1" x14ac:dyDescent="0.25">
      <c r="A197" s="1"/>
      <c r="B197" s="1"/>
      <c r="C197" s="1"/>
      <c r="D197" s="1"/>
      <c r="H197" s="4"/>
      <c r="O197" s="1"/>
      <c r="P197" s="1"/>
      <c r="Q197" s="1"/>
    </row>
    <row r="198" spans="1:17" ht="15.75" customHeight="1" x14ac:dyDescent="0.25">
      <c r="A198" s="1"/>
      <c r="B198" s="1"/>
      <c r="C198" s="1"/>
      <c r="D198" s="1"/>
      <c r="H198" s="4"/>
      <c r="O198" s="1"/>
      <c r="P198" s="1"/>
      <c r="Q198" s="1"/>
    </row>
    <row r="199" spans="1:17" ht="15.75" customHeight="1" x14ac:dyDescent="0.25">
      <c r="A199" s="1"/>
      <c r="B199" s="1"/>
      <c r="C199" s="1"/>
      <c r="D199" s="1"/>
      <c r="H199" s="4"/>
      <c r="O199" s="1"/>
      <c r="P199" s="1"/>
      <c r="Q199" s="1"/>
    </row>
    <row r="200" spans="1:17" ht="15.75" customHeight="1" x14ac:dyDescent="0.25">
      <c r="A200" s="1"/>
      <c r="B200" s="1"/>
      <c r="C200" s="1"/>
      <c r="D200" s="1"/>
      <c r="H200" s="4"/>
      <c r="O200" s="1"/>
      <c r="P200" s="1"/>
      <c r="Q200" s="1"/>
    </row>
    <row r="201" spans="1:17" ht="15.75" customHeight="1" x14ac:dyDescent="0.25">
      <c r="A201" s="1"/>
      <c r="B201" s="1"/>
      <c r="C201" s="1"/>
      <c r="D201" s="1"/>
      <c r="H201" s="4"/>
      <c r="O201" s="1"/>
      <c r="P201" s="1"/>
      <c r="Q201" s="1"/>
    </row>
    <row r="202" spans="1:17" ht="15.75" customHeight="1" x14ac:dyDescent="0.25">
      <c r="A202" s="1"/>
      <c r="B202" s="1"/>
      <c r="C202" s="1"/>
      <c r="D202" s="1"/>
      <c r="H202" s="4"/>
      <c r="O202" s="1"/>
      <c r="P202" s="1"/>
      <c r="Q202" s="1"/>
    </row>
    <row r="203" spans="1:17" ht="15.75" customHeight="1" x14ac:dyDescent="0.25">
      <c r="A203" s="1"/>
      <c r="B203" s="1"/>
      <c r="C203" s="1"/>
      <c r="D203" s="1"/>
      <c r="H203" s="4"/>
      <c r="O203" s="1"/>
      <c r="P203" s="1"/>
      <c r="Q203" s="1"/>
    </row>
    <row r="204" spans="1:17" ht="15.75" customHeight="1" x14ac:dyDescent="0.25">
      <c r="A204" s="1"/>
      <c r="B204" s="1"/>
      <c r="C204" s="1"/>
      <c r="D204" s="1"/>
      <c r="H204" s="4"/>
      <c r="O204" s="1"/>
      <c r="P204" s="1"/>
      <c r="Q204" s="1"/>
    </row>
    <row r="205" spans="1:17" ht="15.75" customHeight="1" x14ac:dyDescent="0.25">
      <c r="A205" s="1"/>
      <c r="B205" s="1"/>
      <c r="C205" s="1"/>
      <c r="D205" s="1"/>
      <c r="H205" s="4"/>
      <c r="O205" s="1"/>
      <c r="P205" s="1"/>
      <c r="Q205" s="1"/>
    </row>
    <row r="206" spans="1:17" ht="15.75" customHeight="1" x14ac:dyDescent="0.25">
      <c r="A206" s="1"/>
      <c r="B206" s="1"/>
      <c r="C206" s="1"/>
      <c r="D206" s="1"/>
      <c r="H206" s="4"/>
      <c r="O206" s="1"/>
      <c r="P206" s="1"/>
      <c r="Q206" s="1"/>
    </row>
    <row r="207" spans="1:17" ht="15.75" customHeight="1" x14ac:dyDescent="0.25">
      <c r="A207" s="1"/>
      <c r="B207" s="1"/>
      <c r="C207" s="1"/>
      <c r="D207" s="1"/>
      <c r="H207" s="4"/>
      <c r="O207" s="1"/>
      <c r="P207" s="1"/>
      <c r="Q207" s="1"/>
    </row>
    <row r="208" spans="1:17" ht="15.75" customHeight="1" x14ac:dyDescent="0.25">
      <c r="A208" s="1"/>
      <c r="B208" s="1"/>
      <c r="C208" s="1"/>
      <c r="D208" s="1"/>
      <c r="H208" s="4"/>
      <c r="O208" s="1"/>
      <c r="P208" s="1"/>
      <c r="Q208" s="1"/>
    </row>
    <row r="209" spans="1:17" ht="15.75" customHeight="1" x14ac:dyDescent="0.25">
      <c r="A209" s="1"/>
      <c r="B209" s="1"/>
      <c r="C209" s="1"/>
      <c r="D209" s="1"/>
      <c r="H209" s="4"/>
      <c r="O209" s="1"/>
      <c r="P209" s="1"/>
      <c r="Q209" s="1"/>
    </row>
    <row r="210" spans="1:17" ht="15.75" customHeight="1" x14ac:dyDescent="0.25">
      <c r="A210" s="1"/>
      <c r="B210" s="1"/>
      <c r="C210" s="1"/>
      <c r="D210" s="1"/>
      <c r="H210" s="4"/>
      <c r="O210" s="1"/>
      <c r="P210" s="1"/>
      <c r="Q210" s="1"/>
    </row>
    <row r="211" spans="1:17" ht="15.75" customHeight="1" x14ac:dyDescent="0.25">
      <c r="A211" s="1"/>
      <c r="B211" s="1"/>
      <c r="C211" s="1"/>
      <c r="D211" s="1"/>
      <c r="H211" s="4"/>
      <c r="O211" s="1"/>
      <c r="P211" s="1"/>
      <c r="Q211" s="1"/>
    </row>
    <row r="212" spans="1:17" ht="15.75" customHeight="1" x14ac:dyDescent="0.25">
      <c r="A212" s="1"/>
      <c r="B212" s="1"/>
      <c r="C212" s="1"/>
      <c r="D212" s="1"/>
      <c r="H212" s="4"/>
      <c r="O212" s="1"/>
      <c r="P212" s="1"/>
      <c r="Q212" s="1"/>
    </row>
    <row r="213" spans="1:17" ht="15.75" customHeight="1" x14ac:dyDescent="0.25">
      <c r="A213" s="1"/>
      <c r="B213" s="1"/>
      <c r="C213" s="1"/>
      <c r="D213" s="1"/>
      <c r="H213" s="4"/>
      <c r="O213" s="1"/>
      <c r="P213" s="1"/>
      <c r="Q213" s="1"/>
    </row>
    <row r="214" spans="1:17" ht="15.75" customHeight="1" x14ac:dyDescent="0.25">
      <c r="A214" s="1"/>
      <c r="B214" s="1"/>
      <c r="C214" s="1"/>
      <c r="D214" s="1"/>
      <c r="H214" s="4"/>
      <c r="O214" s="1"/>
      <c r="P214" s="1"/>
      <c r="Q214" s="1"/>
    </row>
    <row r="215" spans="1:17" ht="15.75" customHeight="1" x14ac:dyDescent="0.25">
      <c r="A215" s="1"/>
      <c r="B215" s="1"/>
      <c r="C215" s="1"/>
      <c r="D215" s="1"/>
      <c r="H215" s="4"/>
      <c r="O215" s="1"/>
      <c r="P215" s="1"/>
      <c r="Q215" s="1"/>
    </row>
    <row r="216" spans="1:17" ht="15.75" customHeight="1" x14ac:dyDescent="0.25">
      <c r="A216" s="1"/>
      <c r="B216" s="1"/>
      <c r="C216" s="1"/>
      <c r="D216" s="1"/>
      <c r="H216" s="4"/>
      <c r="O216" s="1"/>
      <c r="P216" s="1"/>
      <c r="Q216" s="1"/>
    </row>
    <row r="217" spans="1:17" ht="15.75" customHeight="1" x14ac:dyDescent="0.25">
      <c r="A217" s="1"/>
      <c r="B217" s="1"/>
      <c r="C217" s="1"/>
      <c r="D217" s="1"/>
      <c r="H217" s="4"/>
      <c r="O217" s="1"/>
      <c r="P217" s="1"/>
      <c r="Q217" s="1"/>
    </row>
    <row r="218" spans="1:17" ht="15.75" customHeight="1" x14ac:dyDescent="0.25">
      <c r="A218" s="1"/>
      <c r="B218" s="1"/>
      <c r="C218" s="1"/>
      <c r="D218" s="1"/>
      <c r="H218" s="4"/>
      <c r="O218" s="1"/>
      <c r="P218" s="1"/>
      <c r="Q218" s="1"/>
    </row>
    <row r="219" spans="1:17" ht="15.75" customHeight="1" x14ac:dyDescent="0.25">
      <c r="A219" s="1"/>
      <c r="B219" s="1"/>
      <c r="C219" s="1"/>
      <c r="D219" s="1"/>
      <c r="H219" s="4"/>
      <c r="O219" s="1"/>
      <c r="P219" s="1"/>
      <c r="Q219" s="1"/>
    </row>
    <row r="220" spans="1:17" ht="15.75" customHeight="1" x14ac:dyDescent="0.25">
      <c r="A220" s="1"/>
      <c r="B220" s="1"/>
      <c r="C220" s="1"/>
      <c r="D220" s="1"/>
      <c r="H220" s="4"/>
      <c r="O220" s="1"/>
      <c r="P220" s="1"/>
      <c r="Q220" s="1"/>
    </row>
    <row r="221" spans="1:17" ht="15.75" customHeight="1" x14ac:dyDescent="0.25">
      <c r="A221" s="1"/>
      <c r="B221" s="1"/>
      <c r="C221" s="1"/>
      <c r="D221" s="1"/>
      <c r="H221" s="4"/>
      <c r="O221" s="1"/>
      <c r="P221" s="1"/>
      <c r="Q221" s="1"/>
    </row>
    <row r="222" spans="1:17" ht="15.75" customHeight="1" x14ac:dyDescent="0.25">
      <c r="A222" s="1"/>
      <c r="B222" s="1"/>
      <c r="C222" s="1"/>
      <c r="D222" s="1"/>
      <c r="H222" s="4"/>
      <c r="O222" s="1"/>
      <c r="P222" s="1"/>
      <c r="Q222" s="1"/>
    </row>
    <row r="223" spans="1:17" ht="15.75" customHeight="1" x14ac:dyDescent="0.25">
      <c r="A223" s="1"/>
      <c r="B223" s="1"/>
      <c r="C223" s="1"/>
      <c r="D223" s="1"/>
      <c r="H223" s="4"/>
      <c r="O223" s="1"/>
      <c r="P223" s="1"/>
      <c r="Q223" s="1"/>
    </row>
    <row r="224" spans="1:17" ht="15.75" customHeight="1" x14ac:dyDescent="0.25">
      <c r="A224" s="1"/>
      <c r="B224" s="1"/>
      <c r="C224" s="1"/>
      <c r="D224" s="1"/>
      <c r="H224" s="4"/>
      <c r="O224" s="1"/>
      <c r="P224" s="1"/>
      <c r="Q224" s="1"/>
    </row>
    <row r="225" spans="1:17" ht="15.75" customHeight="1" x14ac:dyDescent="0.25">
      <c r="A225" s="1"/>
      <c r="B225" s="1"/>
      <c r="C225" s="1"/>
      <c r="D225" s="1"/>
      <c r="H225" s="4"/>
      <c r="O225" s="1"/>
      <c r="P225" s="1"/>
      <c r="Q225" s="1"/>
    </row>
    <row r="226" spans="1:17" ht="15.75" customHeight="1" x14ac:dyDescent="0.25">
      <c r="A226" s="1"/>
      <c r="B226" s="1"/>
      <c r="C226" s="1"/>
      <c r="D226" s="1"/>
      <c r="H226" s="4"/>
      <c r="O226" s="1"/>
      <c r="P226" s="1"/>
      <c r="Q226" s="1"/>
    </row>
    <row r="227" spans="1:17" ht="15.75" customHeight="1" x14ac:dyDescent="0.25">
      <c r="A227" s="1"/>
      <c r="B227" s="1"/>
      <c r="C227" s="1"/>
      <c r="D227" s="1"/>
      <c r="H227" s="4"/>
      <c r="O227" s="1"/>
      <c r="P227" s="1"/>
      <c r="Q227" s="1"/>
    </row>
    <row r="228" spans="1:17" ht="15.75" customHeight="1" x14ac:dyDescent="0.25">
      <c r="A228" s="1"/>
      <c r="B228" s="1"/>
      <c r="C228" s="1"/>
      <c r="D228" s="1"/>
      <c r="H228" s="4"/>
      <c r="O228" s="1"/>
      <c r="P228" s="1"/>
      <c r="Q228" s="1"/>
    </row>
    <row r="229" spans="1:17" ht="15.75" customHeight="1" x14ac:dyDescent="0.25">
      <c r="A229" s="1"/>
      <c r="B229" s="1"/>
      <c r="C229" s="1"/>
      <c r="D229" s="1"/>
      <c r="H229" s="4"/>
      <c r="O229" s="1"/>
      <c r="P229" s="1"/>
      <c r="Q229" s="1"/>
    </row>
    <row r="230" spans="1:17" ht="15.75" customHeight="1" x14ac:dyDescent="0.25">
      <c r="A230" s="1"/>
      <c r="B230" s="1"/>
      <c r="C230" s="1"/>
      <c r="D230" s="1"/>
      <c r="H230" s="4"/>
      <c r="O230" s="1"/>
      <c r="P230" s="1"/>
      <c r="Q230" s="1"/>
    </row>
    <row r="231" spans="1:17" ht="15.75" customHeight="1" x14ac:dyDescent="0.25">
      <c r="A231" s="1"/>
      <c r="B231" s="1"/>
      <c r="C231" s="1"/>
      <c r="D231" s="1"/>
      <c r="H231" s="4"/>
      <c r="O231" s="1"/>
      <c r="P231" s="1"/>
      <c r="Q231" s="1"/>
    </row>
    <row r="232" spans="1:17" ht="15.75" customHeight="1" x14ac:dyDescent="0.25">
      <c r="A232" s="1"/>
      <c r="B232" s="1"/>
      <c r="C232" s="1"/>
      <c r="D232" s="1"/>
      <c r="H232" s="4"/>
      <c r="O232" s="1"/>
      <c r="P232" s="1"/>
      <c r="Q232" s="1"/>
    </row>
    <row r="233" spans="1:17" ht="15.75" customHeight="1" x14ac:dyDescent="0.25">
      <c r="A233" s="1"/>
      <c r="B233" s="1"/>
      <c r="C233" s="1"/>
      <c r="D233" s="1"/>
      <c r="H233" s="4"/>
      <c r="O233" s="1"/>
      <c r="P233" s="1"/>
      <c r="Q233" s="1"/>
    </row>
    <row r="234" spans="1:17" ht="15.75" customHeight="1" x14ac:dyDescent="0.25">
      <c r="A234" s="1"/>
      <c r="B234" s="1"/>
      <c r="C234" s="1"/>
      <c r="D234" s="1"/>
      <c r="H234" s="4"/>
      <c r="O234" s="1"/>
      <c r="P234" s="1"/>
      <c r="Q234" s="1"/>
    </row>
    <row r="235" spans="1:17" ht="15.75" customHeight="1" x14ac:dyDescent="0.25">
      <c r="A235" s="1"/>
      <c r="B235" s="1"/>
      <c r="C235" s="1"/>
      <c r="D235" s="1"/>
      <c r="H235" s="4"/>
      <c r="O235" s="1"/>
      <c r="P235" s="1"/>
      <c r="Q235" s="1"/>
    </row>
    <row r="236" spans="1:17" ht="15.75" customHeight="1" x14ac:dyDescent="0.25">
      <c r="A236" s="1"/>
      <c r="B236" s="1"/>
      <c r="C236" s="1"/>
      <c r="D236" s="1"/>
      <c r="H236" s="4"/>
      <c r="O236" s="1"/>
      <c r="P236" s="1"/>
      <c r="Q236" s="1"/>
    </row>
    <row r="237" spans="1:17" ht="15.75" customHeight="1" x14ac:dyDescent="0.25">
      <c r="A237" s="1"/>
      <c r="B237" s="1"/>
      <c r="C237" s="1"/>
      <c r="D237" s="1"/>
      <c r="H237" s="4"/>
      <c r="O237" s="1"/>
      <c r="P237" s="1"/>
      <c r="Q237" s="1"/>
    </row>
    <row r="238" spans="1:17" ht="15.75" customHeight="1" x14ac:dyDescent="0.25">
      <c r="A238" s="1"/>
      <c r="B238" s="1"/>
      <c r="C238" s="1"/>
      <c r="D238" s="1"/>
      <c r="H238" s="4"/>
      <c r="O238" s="1"/>
      <c r="P238" s="1"/>
      <c r="Q238" s="1"/>
    </row>
    <row r="239" spans="1:17" ht="15.75" customHeight="1" x14ac:dyDescent="0.25">
      <c r="A239" s="1"/>
      <c r="B239" s="1"/>
      <c r="C239" s="1"/>
      <c r="D239" s="1"/>
      <c r="H239" s="4"/>
      <c r="O239" s="1"/>
      <c r="P239" s="1"/>
      <c r="Q239" s="1"/>
    </row>
    <row r="240" spans="1:17" ht="15.75" customHeight="1" x14ac:dyDescent="0.25">
      <c r="A240" s="1"/>
      <c r="B240" s="1"/>
      <c r="C240" s="1"/>
      <c r="D240" s="1"/>
      <c r="H240" s="4"/>
      <c r="O240" s="1"/>
      <c r="P240" s="1"/>
      <c r="Q240" s="1"/>
    </row>
    <row r="241" spans="1:17" ht="15.75" customHeight="1" x14ac:dyDescent="0.25">
      <c r="A241" s="1"/>
      <c r="B241" s="1"/>
      <c r="C241" s="1"/>
      <c r="D241" s="1"/>
      <c r="H241" s="4"/>
      <c r="O241" s="1"/>
      <c r="P241" s="1"/>
      <c r="Q241" s="1"/>
    </row>
    <row r="242" spans="1:17" ht="15.75" customHeight="1" x14ac:dyDescent="0.25">
      <c r="A242" s="1"/>
      <c r="B242" s="1"/>
      <c r="C242" s="1"/>
      <c r="D242" s="1"/>
      <c r="H242" s="4"/>
      <c r="O242" s="1"/>
      <c r="P242" s="1"/>
      <c r="Q242" s="1"/>
    </row>
    <row r="243" spans="1:17" ht="15.75" customHeight="1" x14ac:dyDescent="0.25">
      <c r="A243" s="1"/>
      <c r="B243" s="1"/>
      <c r="C243" s="1"/>
      <c r="D243" s="1"/>
      <c r="H243" s="4"/>
      <c r="O243" s="1"/>
      <c r="P243" s="1"/>
      <c r="Q243" s="1"/>
    </row>
    <row r="244" spans="1:17" ht="15.75" customHeight="1" x14ac:dyDescent="0.25">
      <c r="A244" s="1"/>
      <c r="B244" s="1"/>
      <c r="C244" s="1"/>
      <c r="D244" s="1"/>
      <c r="H244" s="4"/>
      <c r="O244" s="1"/>
      <c r="P244" s="1"/>
      <c r="Q244" s="1"/>
    </row>
    <row r="245" spans="1:17" ht="15.75" customHeight="1" x14ac:dyDescent="0.25">
      <c r="A245" s="1"/>
      <c r="B245" s="1"/>
      <c r="C245" s="1"/>
      <c r="D245" s="1"/>
      <c r="H245" s="4"/>
      <c r="O245" s="1"/>
      <c r="P245" s="1"/>
      <c r="Q245" s="1"/>
    </row>
    <row r="246" spans="1:17" ht="15.75" customHeight="1" x14ac:dyDescent="0.25">
      <c r="A246" s="1"/>
      <c r="B246" s="1"/>
      <c r="C246" s="1"/>
      <c r="D246" s="1"/>
      <c r="H246" s="4"/>
      <c r="O246" s="1"/>
      <c r="P246" s="1"/>
      <c r="Q246" s="1"/>
    </row>
    <row r="247" spans="1:17" ht="15.75" customHeight="1" x14ac:dyDescent="0.25">
      <c r="A247" s="1"/>
      <c r="B247" s="1"/>
      <c r="C247" s="1"/>
      <c r="D247" s="1"/>
      <c r="H247" s="4"/>
      <c r="O247" s="1"/>
      <c r="P247" s="1"/>
      <c r="Q247" s="1"/>
    </row>
    <row r="248" spans="1:17" ht="15.75" customHeight="1" x14ac:dyDescent="0.25">
      <c r="A248" s="1"/>
      <c r="B248" s="1"/>
      <c r="C248" s="1"/>
      <c r="D248" s="1"/>
      <c r="H248" s="4"/>
      <c r="O248" s="1"/>
      <c r="P248" s="1"/>
      <c r="Q248" s="1"/>
    </row>
    <row r="249" spans="1:17" ht="15.75" customHeight="1" x14ac:dyDescent="0.25">
      <c r="A249" s="1"/>
      <c r="B249" s="1"/>
      <c r="C249" s="1"/>
      <c r="D249" s="1"/>
      <c r="H249" s="4"/>
      <c r="O249" s="1"/>
      <c r="P249" s="1"/>
      <c r="Q249" s="1"/>
    </row>
    <row r="250" spans="1:17" ht="15.75" customHeight="1" x14ac:dyDescent="0.25">
      <c r="A250" s="1"/>
      <c r="B250" s="1"/>
      <c r="C250" s="1"/>
      <c r="D250" s="1"/>
      <c r="H250" s="4"/>
      <c r="O250" s="1"/>
      <c r="P250" s="1"/>
      <c r="Q250" s="1"/>
    </row>
    <row r="251" spans="1:17" ht="15.75" customHeight="1" x14ac:dyDescent="0.25">
      <c r="A251" s="1"/>
      <c r="B251" s="1"/>
      <c r="C251" s="1"/>
      <c r="D251" s="1"/>
      <c r="H251" s="4"/>
      <c r="O251" s="1"/>
      <c r="P251" s="1"/>
      <c r="Q251" s="1"/>
    </row>
    <row r="252" spans="1:17" ht="15.75" customHeight="1" x14ac:dyDescent="0.25">
      <c r="A252" s="1"/>
      <c r="B252" s="1"/>
      <c r="C252" s="1"/>
      <c r="D252" s="1"/>
      <c r="H252" s="4"/>
      <c r="O252" s="1"/>
      <c r="P252" s="1"/>
      <c r="Q252" s="1"/>
    </row>
    <row r="253" spans="1:17" ht="15.75" customHeight="1" x14ac:dyDescent="0.25">
      <c r="A253" s="1"/>
      <c r="B253" s="1"/>
      <c r="C253" s="1"/>
      <c r="D253" s="1"/>
      <c r="H253" s="4"/>
      <c r="O253" s="1"/>
      <c r="P253" s="1"/>
      <c r="Q253" s="1"/>
    </row>
    <row r="254" spans="1:17" ht="15.75" customHeight="1" x14ac:dyDescent="0.25">
      <c r="A254" s="1"/>
      <c r="B254" s="1"/>
      <c r="C254" s="1"/>
      <c r="D254" s="1"/>
      <c r="H254" s="4"/>
      <c r="O254" s="1"/>
      <c r="P254" s="1"/>
      <c r="Q254" s="1"/>
    </row>
    <row r="255" spans="1:17" ht="15.75" customHeight="1" x14ac:dyDescent="0.25">
      <c r="A255" s="1"/>
      <c r="B255" s="1"/>
      <c r="C255" s="1"/>
      <c r="D255" s="1"/>
      <c r="H255" s="4"/>
      <c r="O255" s="1"/>
      <c r="P255" s="1"/>
      <c r="Q255" s="1"/>
    </row>
    <row r="256" spans="1:17" ht="15.75" customHeight="1" x14ac:dyDescent="0.25">
      <c r="A256" s="1"/>
      <c r="B256" s="1"/>
      <c r="C256" s="1"/>
      <c r="D256" s="1"/>
      <c r="H256" s="4"/>
      <c r="O256" s="1"/>
      <c r="P256" s="1"/>
      <c r="Q256" s="1"/>
    </row>
    <row r="257" spans="1:17" ht="15.75" customHeight="1" x14ac:dyDescent="0.25">
      <c r="A257" s="1"/>
      <c r="B257" s="1"/>
      <c r="C257" s="1"/>
      <c r="D257" s="1"/>
      <c r="H257" s="4"/>
      <c r="O257" s="1"/>
      <c r="P257" s="1"/>
      <c r="Q257" s="1"/>
    </row>
    <row r="258" spans="1:17" ht="15.75" customHeight="1" x14ac:dyDescent="0.25">
      <c r="A258" s="1"/>
      <c r="B258" s="1"/>
      <c r="C258" s="1"/>
      <c r="D258" s="1"/>
      <c r="H258" s="4"/>
      <c r="O258" s="1"/>
      <c r="P258" s="1"/>
      <c r="Q258" s="1"/>
    </row>
    <row r="259" spans="1:17" ht="15.75" customHeight="1" x14ac:dyDescent="0.25">
      <c r="A259" s="1"/>
      <c r="B259" s="1"/>
      <c r="C259" s="1"/>
      <c r="D259" s="1"/>
      <c r="H259" s="4"/>
      <c r="O259" s="1"/>
      <c r="P259" s="1"/>
      <c r="Q259" s="1"/>
    </row>
    <row r="260" spans="1:17" ht="15.75" customHeight="1" x14ac:dyDescent="0.25">
      <c r="A260" s="1"/>
      <c r="B260" s="1"/>
      <c r="C260" s="1"/>
      <c r="D260" s="1"/>
      <c r="H260" s="4"/>
      <c r="O260" s="1"/>
      <c r="P260" s="1"/>
      <c r="Q260" s="1"/>
    </row>
    <row r="261" spans="1:17" ht="15.75" customHeight="1" x14ac:dyDescent="0.25">
      <c r="A261" s="1"/>
      <c r="B261" s="1"/>
      <c r="C261" s="1"/>
      <c r="D261" s="1"/>
      <c r="H261" s="4"/>
      <c r="O261" s="1"/>
      <c r="P261" s="1"/>
      <c r="Q261" s="1"/>
    </row>
    <row r="262" spans="1:17" ht="15.75" customHeight="1" x14ac:dyDescent="0.25">
      <c r="A262" s="1"/>
      <c r="B262" s="1"/>
      <c r="C262" s="1"/>
      <c r="D262" s="1"/>
      <c r="H262" s="4"/>
      <c r="O262" s="1"/>
      <c r="P262" s="1"/>
      <c r="Q262" s="1"/>
    </row>
    <row r="263" spans="1:17" ht="15.75" customHeight="1" x14ac:dyDescent="0.25">
      <c r="A263" s="1"/>
      <c r="B263" s="1"/>
      <c r="C263" s="1"/>
      <c r="D263" s="1"/>
      <c r="H263" s="4"/>
      <c r="O263" s="1"/>
      <c r="P263" s="1"/>
      <c r="Q263" s="1"/>
    </row>
    <row r="264" spans="1:17" ht="15.75" customHeight="1" x14ac:dyDescent="0.25">
      <c r="A264" s="1"/>
      <c r="B264" s="1"/>
      <c r="C264" s="1"/>
      <c r="D264" s="1"/>
      <c r="H264" s="4"/>
      <c r="O264" s="1"/>
      <c r="P264" s="1"/>
      <c r="Q264" s="1"/>
    </row>
    <row r="265" spans="1:17" ht="15.75" customHeight="1" x14ac:dyDescent="0.25">
      <c r="A265" s="1"/>
      <c r="B265" s="1"/>
      <c r="C265" s="1"/>
      <c r="D265" s="1"/>
      <c r="H265" s="4"/>
      <c r="O265" s="1"/>
      <c r="P265" s="1"/>
      <c r="Q265" s="1"/>
    </row>
    <row r="266" spans="1:17" ht="15.75" customHeight="1" x14ac:dyDescent="0.25">
      <c r="A266" s="1"/>
      <c r="B266" s="1"/>
      <c r="C266" s="1"/>
      <c r="D266" s="1"/>
      <c r="H266" s="4"/>
      <c r="O266" s="1"/>
      <c r="P266" s="1"/>
      <c r="Q266" s="1"/>
    </row>
    <row r="267" spans="1:17" ht="15.75" customHeight="1" x14ac:dyDescent="0.25">
      <c r="A267" s="1"/>
      <c r="B267" s="1"/>
      <c r="C267" s="1"/>
      <c r="D267" s="1"/>
      <c r="H267" s="4"/>
      <c r="O267" s="1"/>
      <c r="P267" s="1"/>
      <c r="Q267" s="1"/>
    </row>
    <row r="268" spans="1:17" ht="15.75" customHeight="1" x14ac:dyDescent="0.25">
      <c r="A268" s="1"/>
      <c r="B268" s="1"/>
      <c r="C268" s="1"/>
      <c r="D268" s="1"/>
      <c r="H268" s="4"/>
      <c r="O268" s="1"/>
      <c r="P268" s="1"/>
      <c r="Q268" s="1"/>
    </row>
    <row r="269" spans="1:17" ht="15.75" customHeight="1" x14ac:dyDescent="0.25">
      <c r="A269" s="1"/>
      <c r="B269" s="1"/>
      <c r="C269" s="1"/>
      <c r="D269" s="1"/>
      <c r="H269" s="4"/>
      <c r="O269" s="1"/>
      <c r="P269" s="1"/>
      <c r="Q269" s="1"/>
    </row>
    <row r="270" spans="1:17" ht="15.75" customHeight="1" x14ac:dyDescent="0.25">
      <c r="A270" s="1"/>
      <c r="B270" s="1"/>
      <c r="C270" s="1"/>
      <c r="D270" s="1"/>
      <c r="H270" s="4"/>
      <c r="O270" s="1"/>
      <c r="P270" s="1"/>
      <c r="Q270" s="1"/>
    </row>
    <row r="271" spans="1:17" ht="15.75" customHeight="1" x14ac:dyDescent="0.25">
      <c r="A271" s="1"/>
      <c r="B271" s="1"/>
      <c r="C271" s="1"/>
      <c r="D271" s="1"/>
      <c r="H271" s="4"/>
      <c r="O271" s="1"/>
      <c r="P271" s="1"/>
      <c r="Q271" s="1"/>
    </row>
    <row r="272" spans="1:17" ht="15.75" customHeight="1" x14ac:dyDescent="0.25">
      <c r="A272" s="1"/>
      <c r="B272" s="1"/>
      <c r="C272" s="1"/>
      <c r="D272" s="1"/>
      <c r="H272" s="4"/>
      <c r="O272" s="1"/>
      <c r="P272" s="1"/>
      <c r="Q272" s="1"/>
    </row>
    <row r="273" spans="1:17" ht="15.75" customHeight="1" x14ac:dyDescent="0.25">
      <c r="A273" s="1"/>
      <c r="B273" s="1"/>
      <c r="C273" s="1"/>
      <c r="D273" s="1"/>
      <c r="H273" s="4"/>
      <c r="O273" s="1"/>
      <c r="P273" s="1"/>
      <c r="Q273" s="1"/>
    </row>
    <row r="274" spans="1:17" ht="15.75" customHeight="1" x14ac:dyDescent="0.25">
      <c r="A274" s="1"/>
      <c r="B274" s="1"/>
      <c r="C274" s="1"/>
      <c r="D274" s="1"/>
      <c r="H274" s="4"/>
      <c r="O274" s="1"/>
      <c r="P274" s="1"/>
      <c r="Q274" s="1"/>
    </row>
    <row r="275" spans="1:17" ht="15.75" customHeight="1" x14ac:dyDescent="0.25">
      <c r="A275" s="1"/>
      <c r="B275" s="1"/>
      <c r="C275" s="1"/>
      <c r="D275" s="1"/>
      <c r="H275" s="4"/>
      <c r="O275" s="1"/>
      <c r="P275" s="1"/>
      <c r="Q275" s="1"/>
    </row>
    <row r="276" spans="1:17" ht="15.75" customHeight="1" x14ac:dyDescent="0.25">
      <c r="A276" s="1"/>
      <c r="B276" s="1"/>
      <c r="C276" s="1"/>
      <c r="D276" s="1"/>
      <c r="H276" s="4"/>
      <c r="O276" s="1"/>
      <c r="P276" s="1"/>
      <c r="Q276" s="1"/>
    </row>
    <row r="277" spans="1:17" ht="15.75" customHeight="1" x14ac:dyDescent="0.25">
      <c r="A277" s="1"/>
      <c r="B277" s="1"/>
      <c r="C277" s="1"/>
      <c r="D277" s="1"/>
      <c r="H277" s="4"/>
      <c r="O277" s="1"/>
      <c r="P277" s="1"/>
      <c r="Q277" s="1"/>
    </row>
    <row r="278" spans="1:17" ht="15.75" customHeight="1" x14ac:dyDescent="0.25">
      <c r="A278" s="1"/>
      <c r="B278" s="1"/>
      <c r="C278" s="1"/>
      <c r="D278" s="1"/>
      <c r="H278" s="4"/>
      <c r="O278" s="1"/>
      <c r="P278" s="1"/>
      <c r="Q278" s="1"/>
    </row>
    <row r="279" spans="1:17" ht="15.75" customHeight="1" x14ac:dyDescent="0.25">
      <c r="A279" s="1"/>
      <c r="B279" s="1"/>
      <c r="C279" s="1"/>
      <c r="D279" s="1"/>
      <c r="H279" s="4"/>
      <c r="O279" s="1"/>
      <c r="P279" s="1"/>
      <c r="Q279" s="1"/>
    </row>
    <row r="280" spans="1:17" ht="15.75" customHeight="1" x14ac:dyDescent="0.25">
      <c r="A280" s="1"/>
      <c r="B280" s="1"/>
      <c r="C280" s="1"/>
      <c r="D280" s="1"/>
      <c r="H280" s="4"/>
      <c r="O280" s="1"/>
      <c r="P280" s="1"/>
      <c r="Q280" s="1"/>
    </row>
    <row r="281" spans="1:17" ht="15.75" customHeight="1" x14ac:dyDescent="0.25">
      <c r="A281" s="1"/>
      <c r="B281" s="1"/>
      <c r="C281" s="1"/>
      <c r="D281" s="1"/>
      <c r="H281" s="4"/>
      <c r="O281" s="1"/>
      <c r="P281" s="1"/>
      <c r="Q281" s="1"/>
    </row>
    <row r="282" spans="1:17" ht="15.75" customHeight="1" x14ac:dyDescent="0.25">
      <c r="A282" s="1"/>
      <c r="B282" s="1"/>
      <c r="C282" s="1"/>
      <c r="D282" s="1"/>
      <c r="H282" s="4"/>
      <c r="O282" s="1"/>
      <c r="P282" s="1"/>
      <c r="Q282" s="1"/>
    </row>
    <row r="283" spans="1:17" ht="15.75" customHeight="1" x14ac:dyDescent="0.25">
      <c r="A283" s="1"/>
      <c r="B283" s="1"/>
      <c r="C283" s="1"/>
      <c r="D283" s="1"/>
      <c r="H283" s="4"/>
      <c r="O283" s="1"/>
      <c r="P283" s="1"/>
      <c r="Q283" s="1"/>
    </row>
    <row r="284" spans="1:17" ht="15.75" customHeight="1" x14ac:dyDescent="0.25">
      <c r="A284" s="1"/>
      <c r="B284" s="1"/>
      <c r="C284" s="1"/>
      <c r="D284" s="1"/>
      <c r="H284" s="4"/>
      <c r="O284" s="1"/>
      <c r="P284" s="1"/>
      <c r="Q284" s="1"/>
    </row>
    <row r="285" spans="1:17" ht="15.75" customHeight="1" x14ac:dyDescent="0.25">
      <c r="A285" s="1"/>
      <c r="B285" s="1"/>
      <c r="C285" s="1"/>
      <c r="D285" s="1"/>
      <c r="H285" s="4"/>
      <c r="O285" s="1"/>
      <c r="P285" s="1"/>
      <c r="Q285" s="1"/>
    </row>
    <row r="286" spans="1:17" ht="15.75" customHeight="1" x14ac:dyDescent="0.25">
      <c r="A286" s="1"/>
      <c r="B286" s="1"/>
      <c r="C286" s="1"/>
      <c r="D286" s="1"/>
      <c r="H286" s="4"/>
      <c r="O286" s="1"/>
      <c r="P286" s="1"/>
      <c r="Q286" s="1"/>
    </row>
    <row r="287" spans="1:17" ht="15.75" customHeight="1" x14ac:dyDescent="0.25">
      <c r="A287" s="1"/>
      <c r="B287" s="1"/>
      <c r="C287" s="1"/>
      <c r="D287" s="1"/>
      <c r="H287" s="4"/>
      <c r="O287" s="1"/>
      <c r="P287" s="1"/>
      <c r="Q287" s="1"/>
    </row>
    <row r="288" spans="1:17" ht="15.75" customHeight="1" x14ac:dyDescent="0.25">
      <c r="A288" s="1"/>
      <c r="B288" s="1"/>
      <c r="C288" s="1"/>
      <c r="D288" s="1"/>
      <c r="H288" s="4"/>
      <c r="O288" s="1"/>
      <c r="P288" s="1"/>
      <c r="Q288" s="1"/>
    </row>
    <row r="289" spans="1:17" ht="15.75" customHeight="1" x14ac:dyDescent="0.25">
      <c r="A289" s="1"/>
      <c r="B289" s="1"/>
      <c r="C289" s="1"/>
      <c r="D289" s="1"/>
      <c r="H289" s="4"/>
      <c r="O289" s="1"/>
      <c r="P289" s="1"/>
      <c r="Q289" s="1"/>
    </row>
    <row r="290" spans="1:17" ht="15.75" customHeight="1" x14ac:dyDescent="0.25">
      <c r="A290" s="1"/>
      <c r="B290" s="1"/>
      <c r="C290" s="1"/>
      <c r="D290" s="1"/>
      <c r="H290" s="4"/>
      <c r="O290" s="1"/>
      <c r="P290" s="1"/>
      <c r="Q290" s="1"/>
    </row>
    <row r="291" spans="1:17" ht="15.75" customHeight="1" x14ac:dyDescent="0.25">
      <c r="A291" s="1"/>
      <c r="B291" s="1"/>
      <c r="C291" s="1"/>
      <c r="D291" s="1"/>
      <c r="H291" s="4"/>
      <c r="O291" s="1"/>
      <c r="P291" s="1"/>
      <c r="Q291" s="1"/>
    </row>
    <row r="292" spans="1:17" ht="15.75" customHeight="1" x14ac:dyDescent="0.25">
      <c r="A292" s="1"/>
      <c r="B292" s="1"/>
      <c r="C292" s="1"/>
      <c r="D292" s="1"/>
      <c r="H292" s="4"/>
      <c r="O292" s="1"/>
      <c r="P292" s="1"/>
      <c r="Q292" s="1"/>
    </row>
    <row r="293" spans="1:17" ht="15.75" customHeight="1" x14ac:dyDescent="0.25">
      <c r="A293" s="1"/>
      <c r="B293" s="1"/>
      <c r="C293" s="1"/>
      <c r="D293" s="1"/>
      <c r="H293" s="4"/>
      <c r="O293" s="1"/>
      <c r="P293" s="1"/>
      <c r="Q293" s="1"/>
    </row>
    <row r="294" spans="1:17" ht="15.75" customHeight="1" x14ac:dyDescent="0.25">
      <c r="A294" s="1"/>
      <c r="B294" s="1"/>
      <c r="C294" s="1"/>
      <c r="D294" s="1"/>
      <c r="H294" s="4"/>
      <c r="O294" s="1"/>
      <c r="P294" s="1"/>
      <c r="Q294" s="1"/>
    </row>
    <row r="295" spans="1:17" ht="15.75" customHeight="1" x14ac:dyDescent="0.25">
      <c r="A295" s="1"/>
      <c r="B295" s="1"/>
      <c r="C295" s="1"/>
      <c r="D295" s="1"/>
      <c r="H295" s="4"/>
      <c r="O295" s="1"/>
      <c r="P295" s="1"/>
      <c r="Q295" s="1"/>
    </row>
    <row r="296" spans="1:17" ht="15.75" customHeight="1" x14ac:dyDescent="0.25">
      <c r="A296" s="1"/>
      <c r="B296" s="1"/>
      <c r="C296" s="1"/>
      <c r="D296" s="1"/>
      <c r="H296" s="4"/>
      <c r="O296" s="1"/>
      <c r="P296" s="1"/>
      <c r="Q296" s="1"/>
    </row>
    <row r="297" spans="1:17" ht="15.75" customHeight="1" x14ac:dyDescent="0.25">
      <c r="A297" s="1"/>
      <c r="B297" s="1"/>
      <c r="C297" s="1"/>
      <c r="D297" s="1"/>
      <c r="H297" s="4"/>
      <c r="O297" s="1"/>
      <c r="P297" s="1"/>
      <c r="Q297" s="1"/>
    </row>
    <row r="298" spans="1:17" ht="15.75" customHeight="1" x14ac:dyDescent="0.25">
      <c r="A298" s="1"/>
      <c r="B298" s="1"/>
      <c r="C298" s="1"/>
      <c r="D298" s="1"/>
      <c r="H298" s="4"/>
      <c r="O298" s="1"/>
      <c r="P298" s="1"/>
      <c r="Q298" s="1"/>
    </row>
    <row r="299" spans="1:17" ht="15.75" customHeight="1" x14ac:dyDescent="0.25">
      <c r="A299" s="1"/>
      <c r="B299" s="1"/>
      <c r="C299" s="1"/>
      <c r="D299" s="1"/>
      <c r="H299" s="4"/>
      <c r="O299" s="1"/>
      <c r="P299" s="1"/>
      <c r="Q299" s="1"/>
    </row>
    <row r="300" spans="1:17" ht="15.75" customHeight="1" x14ac:dyDescent="0.25">
      <c r="A300" s="1"/>
      <c r="B300" s="1"/>
      <c r="C300" s="1"/>
      <c r="D300" s="1"/>
      <c r="H300" s="4"/>
      <c r="O300" s="1"/>
      <c r="P300" s="1"/>
      <c r="Q300" s="1"/>
    </row>
    <row r="301" spans="1:17" ht="15.75" customHeight="1" x14ac:dyDescent="0.25">
      <c r="A301" s="1"/>
      <c r="B301" s="1"/>
      <c r="C301" s="1"/>
      <c r="D301" s="1"/>
      <c r="H301" s="4"/>
      <c r="O301" s="1"/>
      <c r="P301" s="1"/>
      <c r="Q301" s="1"/>
    </row>
    <row r="302" spans="1:17" ht="15.75" customHeight="1" x14ac:dyDescent="0.25">
      <c r="A302" s="1"/>
      <c r="B302" s="1"/>
      <c r="C302" s="1"/>
      <c r="D302" s="1"/>
      <c r="H302" s="4"/>
      <c r="O302" s="1"/>
      <c r="P302" s="1"/>
      <c r="Q302" s="1"/>
    </row>
    <row r="303" spans="1:17" ht="15.75" customHeight="1" x14ac:dyDescent="0.25">
      <c r="A303" s="1"/>
      <c r="B303" s="1"/>
      <c r="C303" s="1"/>
      <c r="D303" s="1"/>
      <c r="H303" s="4"/>
      <c r="O303" s="1"/>
      <c r="P303" s="1"/>
      <c r="Q303" s="1"/>
    </row>
    <row r="304" spans="1:17" ht="15.75" customHeight="1" x14ac:dyDescent="0.25">
      <c r="A304" s="1"/>
      <c r="B304" s="1"/>
      <c r="C304" s="1"/>
      <c r="D304" s="1"/>
      <c r="H304" s="4"/>
      <c r="O304" s="1"/>
      <c r="P304" s="1"/>
      <c r="Q304" s="1"/>
    </row>
    <row r="305" spans="1:17" ht="15.75" customHeight="1" x14ac:dyDescent="0.25">
      <c r="A305" s="1"/>
      <c r="B305" s="1"/>
      <c r="C305" s="1"/>
      <c r="D305" s="1"/>
      <c r="H305" s="4"/>
      <c r="O305" s="1"/>
      <c r="P305" s="1"/>
      <c r="Q305" s="1"/>
    </row>
    <row r="306" spans="1:17" ht="15.75" customHeight="1" x14ac:dyDescent="0.25">
      <c r="A306" s="1"/>
      <c r="B306" s="1"/>
      <c r="C306" s="1"/>
      <c r="D306" s="1"/>
      <c r="H306" s="4"/>
      <c r="O306" s="1"/>
      <c r="P306" s="1"/>
      <c r="Q306" s="1"/>
    </row>
    <row r="307" spans="1:17" ht="15.75" customHeight="1" x14ac:dyDescent="0.25">
      <c r="A307" s="1"/>
      <c r="B307" s="1"/>
      <c r="C307" s="1"/>
      <c r="D307" s="1"/>
      <c r="H307" s="4"/>
      <c r="O307" s="1"/>
      <c r="P307" s="1"/>
      <c r="Q307" s="1"/>
    </row>
    <row r="308" spans="1:17" ht="15.75" customHeight="1" x14ac:dyDescent="0.25">
      <c r="A308" s="1"/>
      <c r="B308" s="1"/>
      <c r="C308" s="1"/>
      <c r="D308" s="1"/>
      <c r="H308" s="4"/>
      <c r="O308" s="1"/>
      <c r="P308" s="1"/>
      <c r="Q308" s="1"/>
    </row>
    <row r="309" spans="1:17" ht="15.75" customHeight="1" x14ac:dyDescent="0.25">
      <c r="A309" s="1"/>
      <c r="B309" s="1"/>
      <c r="C309" s="1"/>
      <c r="D309" s="1"/>
      <c r="H309" s="4"/>
      <c r="O309" s="1"/>
      <c r="P309" s="1"/>
      <c r="Q309" s="1"/>
    </row>
    <row r="310" spans="1:17" ht="15.75" customHeight="1" x14ac:dyDescent="0.25">
      <c r="A310" s="1"/>
      <c r="B310" s="1"/>
      <c r="C310" s="1"/>
      <c r="D310" s="1"/>
      <c r="H310" s="4"/>
      <c r="O310" s="1"/>
      <c r="P310" s="1"/>
      <c r="Q310" s="1"/>
    </row>
    <row r="311" spans="1:17" ht="15.75" customHeight="1" x14ac:dyDescent="0.25">
      <c r="A311" s="1"/>
      <c r="B311" s="1"/>
      <c r="C311" s="1"/>
      <c r="D311" s="1"/>
      <c r="H311" s="4"/>
      <c r="O311" s="1"/>
      <c r="P311" s="1"/>
      <c r="Q311" s="1"/>
    </row>
    <row r="312" spans="1:17" ht="15.75" customHeight="1" x14ac:dyDescent="0.25">
      <c r="A312" s="1"/>
      <c r="B312" s="1"/>
      <c r="C312" s="1"/>
      <c r="D312" s="1"/>
      <c r="H312" s="4"/>
      <c r="O312" s="1"/>
      <c r="P312" s="1"/>
      <c r="Q312" s="1"/>
    </row>
    <row r="313" spans="1:17" ht="15.75" customHeight="1" x14ac:dyDescent="0.25">
      <c r="A313" s="1"/>
      <c r="B313" s="1"/>
      <c r="C313" s="1"/>
      <c r="D313" s="1"/>
      <c r="H313" s="4"/>
      <c r="O313" s="1"/>
      <c r="P313" s="1"/>
      <c r="Q313" s="1"/>
    </row>
    <row r="314" spans="1:17" ht="15.75" customHeight="1" x14ac:dyDescent="0.25">
      <c r="A314" s="1"/>
      <c r="B314" s="1"/>
      <c r="C314" s="1"/>
      <c r="D314" s="1"/>
      <c r="H314" s="4"/>
      <c r="O314" s="1"/>
      <c r="P314" s="1"/>
      <c r="Q314" s="1"/>
    </row>
    <row r="315" spans="1:17" ht="15.75" customHeight="1" x14ac:dyDescent="0.25">
      <c r="A315" s="1"/>
      <c r="B315" s="1"/>
      <c r="C315" s="1"/>
      <c r="D315" s="1"/>
      <c r="H315" s="4"/>
      <c r="O315" s="1"/>
      <c r="P315" s="1"/>
      <c r="Q315" s="1"/>
    </row>
    <row r="316" spans="1:17" ht="15.75" customHeight="1" x14ac:dyDescent="0.25">
      <c r="A316" s="1"/>
      <c r="B316" s="1"/>
      <c r="C316" s="1"/>
      <c r="D316" s="1"/>
      <c r="H316" s="4"/>
      <c r="O316" s="1"/>
      <c r="P316" s="1"/>
      <c r="Q316" s="1"/>
    </row>
    <row r="317" spans="1:17" ht="15.75" customHeight="1" x14ac:dyDescent="0.25">
      <c r="A317" s="1"/>
      <c r="B317" s="1"/>
      <c r="C317" s="1"/>
      <c r="D317" s="1"/>
      <c r="H317" s="4"/>
      <c r="O317" s="1"/>
      <c r="P317" s="1"/>
      <c r="Q317" s="1"/>
    </row>
    <row r="318" spans="1:17" ht="15.75" customHeight="1" x14ac:dyDescent="0.25">
      <c r="A318" s="1"/>
      <c r="B318" s="1"/>
      <c r="C318" s="1"/>
      <c r="D318" s="1"/>
      <c r="H318" s="4"/>
      <c r="O318" s="1"/>
      <c r="P318" s="1"/>
      <c r="Q318" s="1"/>
    </row>
    <row r="319" spans="1:17" ht="15.75" customHeight="1" x14ac:dyDescent="0.25">
      <c r="A319" s="1"/>
      <c r="B319" s="1"/>
      <c r="C319" s="1"/>
      <c r="D319" s="1"/>
      <c r="H319" s="4"/>
      <c r="O319" s="1"/>
      <c r="P319" s="1"/>
      <c r="Q319" s="1"/>
    </row>
    <row r="320" spans="1:17" ht="15.75" customHeight="1" x14ac:dyDescent="0.25">
      <c r="A320" s="1"/>
      <c r="B320" s="1"/>
      <c r="C320" s="1"/>
      <c r="D320" s="1"/>
      <c r="H320" s="4"/>
      <c r="O320" s="1"/>
      <c r="P320" s="1"/>
      <c r="Q320" s="1"/>
    </row>
    <row r="321" spans="1:17" ht="15.75" customHeight="1" x14ac:dyDescent="0.25">
      <c r="A321" s="1"/>
      <c r="B321" s="1"/>
      <c r="C321" s="1"/>
      <c r="D321" s="1"/>
      <c r="H321" s="4"/>
      <c r="O321" s="1"/>
      <c r="P321" s="1"/>
      <c r="Q321" s="1"/>
    </row>
    <row r="322" spans="1:17" ht="15.75" customHeight="1" x14ac:dyDescent="0.25">
      <c r="A322" s="1"/>
      <c r="B322" s="1"/>
      <c r="C322" s="1"/>
      <c r="D322" s="1"/>
      <c r="H322" s="4"/>
      <c r="O322" s="1"/>
      <c r="P322" s="1"/>
      <c r="Q322" s="1"/>
    </row>
    <row r="323" spans="1:17" ht="15.75" customHeight="1" x14ac:dyDescent="0.25">
      <c r="A323" s="1"/>
      <c r="B323" s="1"/>
      <c r="C323" s="1"/>
      <c r="D323" s="1"/>
      <c r="H323" s="4"/>
      <c r="O323" s="1"/>
      <c r="P323" s="1"/>
      <c r="Q323" s="1"/>
    </row>
    <row r="324" spans="1:17" ht="15.75" customHeight="1" x14ac:dyDescent="0.25">
      <c r="A324" s="1"/>
      <c r="B324" s="1"/>
      <c r="C324" s="1"/>
      <c r="D324" s="1"/>
      <c r="H324" s="4"/>
      <c r="O324" s="1"/>
      <c r="P324" s="1"/>
      <c r="Q324" s="1"/>
    </row>
    <row r="325" spans="1:17" ht="15.75" customHeight="1" x14ac:dyDescent="0.25">
      <c r="A325" s="1"/>
      <c r="B325" s="1"/>
      <c r="C325" s="1"/>
      <c r="D325" s="1"/>
      <c r="H325" s="4"/>
      <c r="O325" s="1"/>
      <c r="P325" s="1"/>
      <c r="Q325" s="1"/>
    </row>
    <row r="326" spans="1:17" ht="15.75" customHeight="1" x14ac:dyDescent="0.25">
      <c r="A326" s="1"/>
      <c r="B326" s="1"/>
      <c r="C326" s="1"/>
      <c r="D326" s="1"/>
      <c r="H326" s="4"/>
      <c r="O326" s="1"/>
      <c r="P326" s="1"/>
      <c r="Q326" s="1"/>
    </row>
    <row r="327" spans="1:17" ht="15.75" customHeight="1" x14ac:dyDescent="0.25">
      <c r="A327" s="1"/>
      <c r="B327" s="1"/>
      <c r="C327" s="1"/>
      <c r="D327" s="1"/>
      <c r="H327" s="4"/>
      <c r="O327" s="1"/>
      <c r="P327" s="1"/>
      <c r="Q327" s="1"/>
    </row>
    <row r="328" spans="1:17" ht="15.75" customHeight="1" x14ac:dyDescent="0.25">
      <c r="A328" s="1"/>
      <c r="B328" s="1"/>
      <c r="C328" s="1"/>
      <c r="D328" s="1"/>
      <c r="H328" s="4"/>
      <c r="O328" s="1"/>
      <c r="P328" s="1"/>
      <c r="Q328" s="1"/>
    </row>
    <row r="329" spans="1:17" ht="15.75" customHeight="1" x14ac:dyDescent="0.25">
      <c r="A329" s="1"/>
      <c r="B329" s="1"/>
      <c r="C329" s="1"/>
      <c r="D329" s="1"/>
      <c r="H329" s="4"/>
      <c r="O329" s="1"/>
      <c r="P329" s="1"/>
      <c r="Q329" s="1"/>
    </row>
    <row r="330" spans="1:17" ht="15.75" customHeight="1" x14ac:dyDescent="0.25">
      <c r="A330" s="1"/>
      <c r="B330" s="1"/>
      <c r="C330" s="1"/>
      <c r="D330" s="1"/>
      <c r="H330" s="4"/>
      <c r="O330" s="1"/>
      <c r="P330" s="1"/>
      <c r="Q330" s="1"/>
    </row>
    <row r="331" spans="1:17" ht="15.75" customHeight="1" x14ac:dyDescent="0.25">
      <c r="A331" s="1"/>
      <c r="B331" s="1"/>
      <c r="C331" s="1"/>
      <c r="D331" s="1"/>
      <c r="H331" s="4"/>
      <c r="O331" s="1"/>
      <c r="P331" s="1"/>
      <c r="Q331" s="1"/>
    </row>
    <row r="332" spans="1:17" ht="15.75" customHeight="1" x14ac:dyDescent="0.25">
      <c r="A332" s="1"/>
      <c r="B332" s="1"/>
      <c r="C332" s="1"/>
      <c r="D332" s="1"/>
      <c r="H332" s="4"/>
      <c r="O332" s="1"/>
      <c r="P332" s="1"/>
      <c r="Q332" s="1"/>
    </row>
    <row r="333" spans="1:17" ht="15.75" customHeight="1" x14ac:dyDescent="0.25">
      <c r="A333" s="1"/>
      <c r="B333" s="1"/>
      <c r="C333" s="1"/>
      <c r="D333" s="1"/>
      <c r="H333" s="4"/>
      <c r="O333" s="1"/>
      <c r="P333" s="1"/>
      <c r="Q333" s="1"/>
    </row>
    <row r="334" spans="1:17" ht="15.75" customHeight="1" x14ac:dyDescent="0.25">
      <c r="A334" s="1"/>
      <c r="B334" s="1"/>
      <c r="C334" s="1"/>
      <c r="D334" s="1"/>
      <c r="H334" s="4"/>
      <c r="O334" s="1"/>
      <c r="P334" s="1"/>
      <c r="Q334" s="1"/>
    </row>
    <row r="335" spans="1:17" ht="15.75" customHeight="1" x14ac:dyDescent="0.25">
      <c r="A335" s="1"/>
      <c r="B335" s="1"/>
      <c r="C335" s="1"/>
      <c r="D335" s="1"/>
      <c r="H335" s="4"/>
      <c r="O335" s="1"/>
      <c r="P335" s="1"/>
      <c r="Q335" s="1"/>
    </row>
    <row r="336" spans="1:17" ht="15.75" customHeight="1" x14ac:dyDescent="0.25">
      <c r="A336" s="1"/>
      <c r="B336" s="1"/>
      <c r="C336" s="1"/>
      <c r="D336" s="1"/>
      <c r="H336" s="4"/>
      <c r="O336" s="1"/>
      <c r="P336" s="1"/>
      <c r="Q336" s="1"/>
    </row>
    <row r="337" spans="1:17" ht="15.75" customHeight="1" x14ac:dyDescent="0.25">
      <c r="A337" s="1"/>
      <c r="B337" s="1"/>
      <c r="C337" s="1"/>
      <c r="D337" s="1"/>
      <c r="H337" s="4"/>
      <c r="O337" s="1"/>
      <c r="P337" s="1"/>
      <c r="Q337" s="1"/>
    </row>
    <row r="338" spans="1:17" ht="15.75" customHeight="1" x14ac:dyDescent="0.25">
      <c r="A338" s="1"/>
      <c r="B338" s="1"/>
      <c r="C338" s="1"/>
      <c r="D338" s="1"/>
      <c r="H338" s="4"/>
      <c r="O338" s="1"/>
      <c r="P338" s="1"/>
      <c r="Q338" s="1"/>
    </row>
    <row r="339" spans="1:17" ht="15.75" customHeight="1" x14ac:dyDescent="0.25">
      <c r="A339" s="1"/>
      <c r="B339" s="1"/>
      <c r="C339" s="1"/>
      <c r="D339" s="1"/>
      <c r="H339" s="4"/>
      <c r="O339" s="1"/>
      <c r="P339" s="1"/>
      <c r="Q339" s="1"/>
    </row>
    <row r="340" spans="1:17" ht="15.75" customHeight="1" x14ac:dyDescent="0.25">
      <c r="A340" s="1"/>
      <c r="B340" s="1"/>
      <c r="C340" s="1"/>
      <c r="D340" s="1"/>
      <c r="H340" s="4"/>
      <c r="O340" s="1"/>
      <c r="P340" s="1"/>
      <c r="Q340" s="1"/>
    </row>
    <row r="341" spans="1:17" ht="15.75" customHeight="1" x14ac:dyDescent="0.25">
      <c r="A341" s="1"/>
      <c r="B341" s="1"/>
      <c r="C341" s="1"/>
      <c r="D341" s="1"/>
      <c r="H341" s="4"/>
      <c r="O341" s="1"/>
      <c r="P341" s="1"/>
      <c r="Q341" s="1"/>
    </row>
    <row r="342" spans="1:17" ht="15.75" customHeight="1" x14ac:dyDescent="0.25">
      <c r="A342" s="1"/>
      <c r="B342" s="1"/>
      <c r="C342" s="1"/>
      <c r="D342" s="1"/>
      <c r="H342" s="4"/>
      <c r="O342" s="1"/>
      <c r="P342" s="1"/>
      <c r="Q342" s="1"/>
    </row>
    <row r="343" spans="1:17" ht="15.75" customHeight="1" x14ac:dyDescent="0.25">
      <c r="A343" s="1"/>
      <c r="B343" s="1"/>
      <c r="C343" s="1"/>
      <c r="D343" s="1"/>
      <c r="H343" s="4"/>
      <c r="O343" s="1"/>
      <c r="P343" s="1"/>
      <c r="Q343" s="1"/>
    </row>
    <row r="344" spans="1:17" ht="15.75" customHeight="1" x14ac:dyDescent="0.25">
      <c r="A344" s="1"/>
      <c r="B344" s="1"/>
      <c r="C344" s="1"/>
      <c r="D344" s="1"/>
      <c r="H344" s="4"/>
      <c r="O344" s="1"/>
      <c r="P344" s="1"/>
      <c r="Q344" s="1"/>
    </row>
    <row r="345" spans="1:17" ht="15.75" customHeight="1" x14ac:dyDescent="0.25">
      <c r="A345" s="1"/>
      <c r="B345" s="1"/>
      <c r="C345" s="1"/>
      <c r="D345" s="1"/>
      <c r="H345" s="4"/>
      <c r="O345" s="1"/>
      <c r="P345" s="1"/>
      <c r="Q345" s="1"/>
    </row>
    <row r="346" spans="1:17" ht="15.75" customHeight="1" x14ac:dyDescent="0.25">
      <c r="A346" s="1"/>
      <c r="B346" s="1"/>
      <c r="C346" s="1"/>
      <c r="D346" s="1"/>
      <c r="H346" s="4"/>
      <c r="O346" s="1"/>
      <c r="P346" s="1"/>
      <c r="Q346" s="1"/>
    </row>
    <row r="347" spans="1:17" ht="15.75" customHeight="1" x14ac:dyDescent="0.25">
      <c r="A347" s="1"/>
      <c r="B347" s="1"/>
      <c r="C347" s="1"/>
      <c r="D347" s="1"/>
      <c r="H347" s="4"/>
      <c r="O347" s="1"/>
      <c r="P347" s="1"/>
      <c r="Q347" s="1"/>
    </row>
    <row r="348" spans="1:17" ht="15.75" customHeight="1" x14ac:dyDescent="0.25">
      <c r="A348" s="1"/>
      <c r="B348" s="1"/>
      <c r="C348" s="1"/>
      <c r="D348" s="1"/>
      <c r="H348" s="4"/>
      <c r="O348" s="1"/>
      <c r="P348" s="1"/>
      <c r="Q348" s="1"/>
    </row>
    <row r="349" spans="1:17" ht="15.75" customHeight="1" x14ac:dyDescent="0.25">
      <c r="A349" s="1"/>
      <c r="B349" s="1"/>
      <c r="C349" s="1"/>
      <c r="D349" s="1"/>
      <c r="H349" s="4"/>
      <c r="O349" s="1"/>
      <c r="P349" s="1"/>
      <c r="Q349" s="1"/>
    </row>
    <row r="350" spans="1:17" ht="15.75" customHeight="1" x14ac:dyDescent="0.25">
      <c r="A350" s="1"/>
      <c r="B350" s="1"/>
      <c r="C350" s="1"/>
      <c r="D350" s="1"/>
      <c r="H350" s="4"/>
      <c r="O350" s="1"/>
      <c r="P350" s="1"/>
      <c r="Q350" s="1"/>
    </row>
    <row r="351" spans="1:17" ht="15.75" customHeight="1" x14ac:dyDescent="0.25">
      <c r="A351" s="1"/>
      <c r="B351" s="1"/>
      <c r="C351" s="1"/>
      <c r="D351" s="1"/>
      <c r="H351" s="4"/>
      <c r="O351" s="1"/>
      <c r="P351" s="1"/>
      <c r="Q351" s="1"/>
    </row>
    <row r="352" spans="1:17" ht="15.75" customHeight="1" x14ac:dyDescent="0.25">
      <c r="A352" s="1"/>
      <c r="B352" s="1"/>
      <c r="C352" s="1"/>
      <c r="D352" s="1"/>
      <c r="H352" s="4"/>
      <c r="O352" s="1"/>
      <c r="P352" s="1"/>
      <c r="Q352" s="1"/>
    </row>
    <row r="353" spans="1:17" ht="15.75" customHeight="1" x14ac:dyDescent="0.25">
      <c r="A353" s="1"/>
      <c r="B353" s="1"/>
      <c r="C353" s="1"/>
      <c r="D353" s="1"/>
      <c r="H353" s="4"/>
      <c r="O353" s="1"/>
      <c r="P353" s="1"/>
      <c r="Q353" s="1"/>
    </row>
    <row r="354" spans="1:17" ht="15.75" customHeight="1" x14ac:dyDescent="0.25">
      <c r="A354" s="1"/>
      <c r="B354" s="1"/>
      <c r="C354" s="1"/>
      <c r="D354" s="1"/>
      <c r="H354" s="4"/>
      <c r="O354" s="1"/>
      <c r="P354" s="1"/>
      <c r="Q354" s="1"/>
    </row>
    <row r="355" spans="1:17" ht="15.75" customHeight="1" x14ac:dyDescent="0.25">
      <c r="A355" s="1"/>
      <c r="B355" s="1"/>
      <c r="C355" s="1"/>
      <c r="D355" s="1"/>
      <c r="H355" s="4"/>
      <c r="O355" s="1"/>
      <c r="P355" s="1"/>
      <c r="Q355" s="1"/>
    </row>
    <row r="356" spans="1:17" ht="15.75" customHeight="1" x14ac:dyDescent="0.25">
      <c r="A356" s="1"/>
      <c r="B356" s="1"/>
      <c r="C356" s="1"/>
      <c r="D356" s="1"/>
      <c r="H356" s="4"/>
      <c r="O356" s="1"/>
      <c r="P356" s="1"/>
      <c r="Q356" s="1"/>
    </row>
    <row r="357" spans="1:17" ht="15.75" customHeight="1" x14ac:dyDescent="0.25">
      <c r="A357" s="1"/>
      <c r="B357" s="1"/>
      <c r="C357" s="1"/>
      <c r="D357" s="1"/>
      <c r="H357" s="4"/>
      <c r="O357" s="1"/>
      <c r="P357" s="1"/>
      <c r="Q357" s="1"/>
    </row>
    <row r="358" spans="1:17" ht="15.75" customHeight="1" x14ac:dyDescent="0.25">
      <c r="A358" s="1"/>
      <c r="B358" s="1"/>
      <c r="C358" s="1"/>
      <c r="D358" s="1"/>
      <c r="H358" s="4"/>
      <c r="O358" s="1"/>
      <c r="P358" s="1"/>
      <c r="Q358" s="1"/>
    </row>
    <row r="359" spans="1:17" ht="15.75" customHeight="1" x14ac:dyDescent="0.25">
      <c r="A359" s="1"/>
      <c r="B359" s="1"/>
      <c r="C359" s="1"/>
      <c r="D359" s="1"/>
      <c r="H359" s="4"/>
      <c r="O359" s="1"/>
      <c r="P359" s="1"/>
      <c r="Q359" s="1"/>
    </row>
    <row r="360" spans="1:17" ht="15.75" customHeight="1" x14ac:dyDescent="0.25">
      <c r="A360" s="1"/>
      <c r="B360" s="1"/>
      <c r="C360" s="1"/>
      <c r="D360" s="1"/>
      <c r="H360" s="4"/>
      <c r="O360" s="1"/>
      <c r="P360" s="1"/>
      <c r="Q360" s="1"/>
    </row>
    <row r="361" spans="1:17" ht="15.75" customHeight="1" x14ac:dyDescent="0.25">
      <c r="A361" s="1"/>
      <c r="B361" s="1"/>
      <c r="C361" s="1"/>
      <c r="D361" s="1"/>
      <c r="H361" s="4"/>
      <c r="O361" s="1"/>
      <c r="P361" s="1"/>
      <c r="Q361" s="1"/>
    </row>
    <row r="362" spans="1:17" ht="15.75" customHeight="1" x14ac:dyDescent="0.25">
      <c r="A362" s="1"/>
      <c r="B362" s="1"/>
      <c r="C362" s="1"/>
      <c r="D362" s="1"/>
      <c r="H362" s="4"/>
      <c r="O362" s="1"/>
      <c r="P362" s="1"/>
      <c r="Q362" s="1"/>
    </row>
    <row r="363" spans="1:17" ht="15.75" customHeight="1" x14ac:dyDescent="0.25">
      <c r="A363" s="1"/>
      <c r="B363" s="1"/>
      <c r="C363" s="1"/>
      <c r="D363" s="1"/>
      <c r="H363" s="4"/>
      <c r="O363" s="1"/>
      <c r="P363" s="1"/>
      <c r="Q363" s="1"/>
    </row>
    <row r="364" spans="1:17" ht="15.75" customHeight="1" x14ac:dyDescent="0.25">
      <c r="A364" s="1"/>
      <c r="B364" s="1"/>
      <c r="C364" s="1"/>
      <c r="D364" s="1"/>
      <c r="H364" s="4"/>
      <c r="O364" s="1"/>
      <c r="P364" s="1"/>
      <c r="Q364" s="1"/>
    </row>
    <row r="365" spans="1:17" ht="15.75" customHeight="1" x14ac:dyDescent="0.25">
      <c r="A365" s="1"/>
      <c r="B365" s="1"/>
      <c r="C365" s="1"/>
      <c r="D365" s="1"/>
      <c r="H365" s="4"/>
      <c r="O365" s="1"/>
      <c r="P365" s="1"/>
      <c r="Q365" s="1"/>
    </row>
    <row r="366" spans="1:17" ht="15.75" customHeight="1" x14ac:dyDescent="0.25">
      <c r="A366" s="1"/>
      <c r="B366" s="1"/>
      <c r="C366" s="1"/>
      <c r="D366" s="1"/>
      <c r="H366" s="4"/>
      <c r="O366" s="1"/>
      <c r="P366" s="1"/>
      <c r="Q366" s="1"/>
    </row>
    <row r="367" spans="1:17" ht="15.75" customHeight="1" x14ac:dyDescent="0.25">
      <c r="A367" s="1"/>
      <c r="B367" s="1"/>
      <c r="C367" s="1"/>
      <c r="D367" s="1"/>
      <c r="H367" s="4"/>
      <c r="O367" s="1"/>
      <c r="P367" s="1"/>
      <c r="Q367" s="1"/>
    </row>
    <row r="368" spans="1:17" ht="15.75" customHeight="1" x14ac:dyDescent="0.25">
      <c r="A368" s="1"/>
      <c r="B368" s="1"/>
      <c r="C368" s="1"/>
      <c r="D368" s="1"/>
      <c r="H368" s="4"/>
      <c r="O368" s="1"/>
      <c r="P368" s="1"/>
      <c r="Q368" s="1"/>
    </row>
    <row r="369" spans="1:17" ht="15.75" customHeight="1" x14ac:dyDescent="0.25">
      <c r="A369" s="1"/>
      <c r="B369" s="1"/>
      <c r="C369" s="1"/>
      <c r="D369" s="1"/>
      <c r="H369" s="4"/>
      <c r="O369" s="1"/>
      <c r="P369" s="1"/>
      <c r="Q369" s="1"/>
    </row>
    <row r="370" spans="1:17" ht="15.75" customHeight="1" x14ac:dyDescent="0.25">
      <c r="A370" s="1"/>
      <c r="B370" s="1"/>
      <c r="C370" s="1"/>
      <c r="D370" s="1"/>
      <c r="H370" s="4"/>
      <c r="O370" s="1"/>
      <c r="P370" s="1"/>
      <c r="Q370" s="1"/>
    </row>
    <row r="371" spans="1:17" ht="15.75" customHeight="1" x14ac:dyDescent="0.25">
      <c r="A371" s="1"/>
      <c r="B371" s="1"/>
      <c r="C371" s="1"/>
      <c r="D371" s="1"/>
      <c r="H371" s="4"/>
      <c r="O371" s="1"/>
      <c r="P371" s="1"/>
      <c r="Q371" s="1"/>
    </row>
    <row r="372" spans="1:17" ht="15.75" customHeight="1" x14ac:dyDescent="0.25">
      <c r="A372" s="1"/>
      <c r="B372" s="1"/>
      <c r="C372" s="1"/>
      <c r="D372" s="1"/>
      <c r="H372" s="4"/>
      <c r="O372" s="1"/>
      <c r="P372" s="1"/>
      <c r="Q372" s="1"/>
    </row>
    <row r="373" spans="1:17" ht="15.75" customHeight="1" x14ac:dyDescent="0.25">
      <c r="A373" s="1"/>
      <c r="B373" s="1"/>
      <c r="C373" s="1"/>
      <c r="D373" s="1"/>
      <c r="H373" s="4"/>
      <c r="O373" s="1"/>
      <c r="P373" s="1"/>
      <c r="Q373" s="1"/>
    </row>
    <row r="374" spans="1:17" ht="15.75" customHeight="1" x14ac:dyDescent="0.25">
      <c r="A374" s="1"/>
      <c r="B374" s="1"/>
      <c r="C374" s="1"/>
      <c r="D374" s="1"/>
      <c r="H374" s="4"/>
      <c r="O374" s="1"/>
      <c r="P374" s="1"/>
      <c r="Q374" s="1"/>
    </row>
    <row r="375" spans="1:17" ht="15.75" customHeight="1" x14ac:dyDescent="0.25">
      <c r="A375" s="1"/>
      <c r="B375" s="1"/>
      <c r="C375" s="1"/>
      <c r="D375" s="1"/>
      <c r="H375" s="4"/>
      <c r="O375" s="1"/>
      <c r="P375" s="1"/>
      <c r="Q375" s="1"/>
    </row>
    <row r="376" spans="1:17" ht="15.75" customHeight="1" x14ac:dyDescent="0.25">
      <c r="A376" s="1"/>
      <c r="B376" s="1"/>
      <c r="C376" s="1"/>
      <c r="D376" s="1"/>
      <c r="H376" s="4"/>
      <c r="O376" s="1"/>
      <c r="P376" s="1"/>
      <c r="Q376" s="1"/>
    </row>
    <row r="377" spans="1:17" ht="15.75" customHeight="1" x14ac:dyDescent="0.25">
      <c r="A377" s="1"/>
      <c r="B377" s="1"/>
      <c r="C377" s="1"/>
      <c r="D377" s="1"/>
      <c r="H377" s="4"/>
      <c r="O377" s="1"/>
      <c r="P377" s="1"/>
      <c r="Q377" s="1"/>
    </row>
    <row r="378" spans="1:17" ht="15.75" customHeight="1" x14ac:dyDescent="0.25">
      <c r="A378" s="1"/>
      <c r="B378" s="1"/>
      <c r="C378" s="1"/>
      <c r="D378" s="1"/>
      <c r="H378" s="4"/>
      <c r="O378" s="1"/>
      <c r="P378" s="1"/>
      <c r="Q378" s="1"/>
    </row>
    <row r="379" spans="1:17" ht="15.75" customHeight="1" x14ac:dyDescent="0.25">
      <c r="A379" s="1"/>
      <c r="B379" s="1"/>
      <c r="C379" s="1"/>
      <c r="D379" s="1"/>
      <c r="H379" s="4"/>
      <c r="O379" s="1"/>
      <c r="P379" s="1"/>
      <c r="Q379" s="1"/>
    </row>
    <row r="380" spans="1:17" ht="15.75" customHeight="1" x14ac:dyDescent="0.25">
      <c r="A380" s="1"/>
      <c r="B380" s="1"/>
      <c r="C380" s="1"/>
      <c r="D380" s="1"/>
      <c r="H380" s="4"/>
      <c r="O380" s="1"/>
      <c r="P380" s="1"/>
      <c r="Q380" s="1"/>
    </row>
    <row r="381" spans="1:17" ht="15.75" customHeight="1" x14ac:dyDescent="0.25">
      <c r="A381" s="1"/>
      <c r="B381" s="1"/>
      <c r="C381" s="1"/>
      <c r="D381" s="1"/>
      <c r="H381" s="4"/>
      <c r="O381" s="1"/>
      <c r="P381" s="1"/>
      <c r="Q381" s="1"/>
    </row>
    <row r="382" spans="1:17" ht="15.75" customHeight="1" x14ac:dyDescent="0.25">
      <c r="A382" s="1"/>
      <c r="B382" s="1"/>
      <c r="C382" s="1"/>
      <c r="D382" s="1"/>
      <c r="H382" s="4"/>
      <c r="O382" s="1"/>
      <c r="P382" s="1"/>
      <c r="Q382" s="1"/>
    </row>
    <row r="383" spans="1:17" ht="15.75" customHeight="1" x14ac:dyDescent="0.25">
      <c r="A383" s="1"/>
      <c r="B383" s="1"/>
      <c r="C383" s="1"/>
      <c r="D383" s="1"/>
      <c r="H383" s="4"/>
      <c r="O383" s="1"/>
      <c r="P383" s="1"/>
      <c r="Q383" s="1"/>
    </row>
    <row r="384" spans="1:17" ht="15.75" customHeight="1" x14ac:dyDescent="0.25">
      <c r="A384" s="1"/>
      <c r="B384" s="1"/>
      <c r="C384" s="1"/>
      <c r="D384" s="1"/>
      <c r="H384" s="4"/>
      <c r="O384" s="1"/>
      <c r="P384" s="1"/>
      <c r="Q384" s="1"/>
    </row>
    <row r="385" spans="1:17" ht="15.75" customHeight="1" x14ac:dyDescent="0.25">
      <c r="A385" s="1"/>
      <c r="B385" s="1"/>
      <c r="C385" s="1"/>
      <c r="D385" s="1"/>
      <c r="H385" s="4"/>
      <c r="O385" s="1"/>
      <c r="P385" s="1"/>
      <c r="Q385" s="1"/>
    </row>
    <row r="386" spans="1:17" ht="15.75" customHeight="1" x14ac:dyDescent="0.25">
      <c r="A386" s="1"/>
      <c r="B386" s="1"/>
      <c r="C386" s="1"/>
      <c r="D386" s="1"/>
      <c r="H386" s="4"/>
      <c r="O386" s="1"/>
      <c r="P386" s="1"/>
      <c r="Q386" s="1"/>
    </row>
    <row r="387" spans="1:17" ht="15.75" customHeight="1" x14ac:dyDescent="0.25">
      <c r="A387" s="1"/>
      <c r="B387" s="1"/>
      <c r="C387" s="1"/>
      <c r="D387" s="1"/>
      <c r="H387" s="4"/>
      <c r="O387" s="1"/>
      <c r="P387" s="1"/>
      <c r="Q387" s="1"/>
    </row>
    <row r="388" spans="1:17" ht="15.75" customHeight="1" x14ac:dyDescent="0.25">
      <c r="A388" s="1"/>
      <c r="B388" s="1"/>
      <c r="C388" s="1"/>
      <c r="D388" s="1"/>
      <c r="H388" s="4"/>
      <c r="O388" s="1"/>
      <c r="P388" s="1"/>
      <c r="Q388" s="1"/>
    </row>
    <row r="389" spans="1:17" ht="15.75" customHeight="1" x14ac:dyDescent="0.25">
      <c r="A389" s="1"/>
      <c r="B389" s="1"/>
      <c r="C389" s="1"/>
      <c r="D389" s="1"/>
      <c r="H389" s="4"/>
      <c r="O389" s="1"/>
      <c r="P389" s="1"/>
      <c r="Q389" s="1"/>
    </row>
    <row r="390" spans="1:17" ht="15.75" customHeight="1" x14ac:dyDescent="0.25">
      <c r="A390" s="1"/>
      <c r="B390" s="1"/>
      <c r="C390" s="1"/>
      <c r="D390" s="1"/>
      <c r="H390" s="4"/>
      <c r="O390" s="1"/>
      <c r="P390" s="1"/>
      <c r="Q390" s="1"/>
    </row>
    <row r="391" spans="1:17" ht="15.75" customHeight="1" x14ac:dyDescent="0.25">
      <c r="A391" s="1"/>
      <c r="B391" s="1"/>
      <c r="C391" s="1"/>
      <c r="D391" s="1"/>
      <c r="H391" s="4"/>
      <c r="O391" s="1"/>
      <c r="P391" s="1"/>
      <c r="Q391" s="1"/>
    </row>
    <row r="392" spans="1:17" ht="15.75" customHeight="1" x14ac:dyDescent="0.25">
      <c r="A392" s="1"/>
      <c r="B392" s="1"/>
      <c r="C392" s="1"/>
      <c r="D392" s="1"/>
      <c r="H392" s="4"/>
      <c r="O392" s="1"/>
      <c r="P392" s="1"/>
      <c r="Q392" s="1"/>
    </row>
    <row r="393" spans="1:17" ht="15.75" customHeight="1" x14ac:dyDescent="0.25">
      <c r="A393" s="1"/>
      <c r="B393" s="1"/>
      <c r="C393" s="1"/>
      <c r="D393" s="1"/>
      <c r="H393" s="4"/>
      <c r="O393" s="1"/>
      <c r="P393" s="1"/>
      <c r="Q393" s="1"/>
    </row>
    <row r="394" spans="1:17" ht="15.75" customHeight="1" x14ac:dyDescent="0.25">
      <c r="A394" s="1"/>
      <c r="B394" s="1"/>
      <c r="C394" s="1"/>
      <c r="D394" s="1"/>
      <c r="H394" s="4"/>
      <c r="O394" s="1"/>
      <c r="P394" s="1"/>
      <c r="Q394" s="1"/>
    </row>
    <row r="395" spans="1:17" ht="15.75" customHeight="1" x14ac:dyDescent="0.25">
      <c r="A395" s="1"/>
      <c r="B395" s="1"/>
      <c r="C395" s="1"/>
      <c r="D395" s="1"/>
      <c r="H395" s="4"/>
      <c r="O395" s="1"/>
      <c r="P395" s="1"/>
      <c r="Q395" s="1"/>
    </row>
    <row r="396" spans="1:17" ht="15.75" customHeight="1" x14ac:dyDescent="0.25">
      <c r="A396" s="1"/>
      <c r="B396" s="1"/>
      <c r="C396" s="1"/>
      <c r="D396" s="1"/>
      <c r="H396" s="4"/>
      <c r="O396" s="1"/>
      <c r="P396" s="1"/>
      <c r="Q396" s="1"/>
    </row>
    <row r="397" spans="1:17" ht="15.75" customHeight="1" x14ac:dyDescent="0.25">
      <c r="A397" s="1"/>
      <c r="B397" s="1"/>
      <c r="C397" s="1"/>
      <c r="D397" s="1"/>
      <c r="H397" s="4"/>
      <c r="O397" s="1"/>
      <c r="P397" s="1"/>
      <c r="Q397" s="1"/>
    </row>
    <row r="398" spans="1:17" ht="15.75" customHeight="1" x14ac:dyDescent="0.25">
      <c r="A398" s="1"/>
      <c r="B398" s="1"/>
      <c r="C398" s="1"/>
      <c r="D398" s="1"/>
      <c r="H398" s="4"/>
      <c r="O398" s="1"/>
      <c r="P398" s="1"/>
      <c r="Q398" s="1"/>
    </row>
    <row r="399" spans="1:17" ht="15.75" customHeight="1" x14ac:dyDescent="0.25">
      <c r="A399" s="1"/>
      <c r="B399" s="1"/>
      <c r="C399" s="1"/>
      <c r="D399" s="1"/>
      <c r="H399" s="4"/>
      <c r="O399" s="1"/>
      <c r="P399" s="1"/>
      <c r="Q399" s="1"/>
    </row>
    <row r="400" spans="1:17" ht="15.75" customHeight="1" x14ac:dyDescent="0.25">
      <c r="A400" s="1"/>
      <c r="B400" s="1"/>
      <c r="C400" s="1"/>
      <c r="D400" s="1"/>
      <c r="H400" s="4"/>
      <c r="O400" s="1"/>
      <c r="P400" s="1"/>
      <c r="Q400" s="1"/>
    </row>
    <row r="401" spans="1:17" ht="15.75" customHeight="1" x14ac:dyDescent="0.25">
      <c r="A401" s="1"/>
      <c r="B401" s="1"/>
      <c r="C401" s="1"/>
      <c r="D401" s="1"/>
      <c r="H401" s="4"/>
      <c r="O401" s="1"/>
      <c r="P401" s="1"/>
      <c r="Q401" s="1"/>
    </row>
    <row r="402" spans="1:17" ht="15.75" customHeight="1" x14ac:dyDescent="0.25">
      <c r="A402" s="1"/>
      <c r="B402" s="1"/>
      <c r="C402" s="1"/>
      <c r="D402" s="1"/>
      <c r="H402" s="4"/>
      <c r="O402" s="1"/>
      <c r="P402" s="1"/>
      <c r="Q402" s="1"/>
    </row>
    <row r="403" spans="1:17" ht="15.75" customHeight="1" x14ac:dyDescent="0.25">
      <c r="A403" s="1"/>
      <c r="B403" s="1"/>
      <c r="C403" s="1"/>
      <c r="D403" s="1"/>
      <c r="H403" s="4"/>
      <c r="O403" s="1"/>
      <c r="P403" s="1"/>
      <c r="Q403" s="1"/>
    </row>
    <row r="404" spans="1:17" ht="15.75" customHeight="1" x14ac:dyDescent="0.25">
      <c r="A404" s="1"/>
      <c r="B404" s="1"/>
      <c r="C404" s="1"/>
      <c r="D404" s="1"/>
      <c r="H404" s="4"/>
      <c r="O404" s="1"/>
      <c r="P404" s="1"/>
      <c r="Q404" s="1"/>
    </row>
    <row r="405" spans="1:17" ht="15.75" customHeight="1" x14ac:dyDescent="0.25">
      <c r="A405" s="1"/>
      <c r="B405" s="1"/>
      <c r="C405" s="1"/>
      <c r="D405" s="1"/>
      <c r="H405" s="4"/>
      <c r="O405" s="1"/>
      <c r="P405" s="1"/>
      <c r="Q405" s="1"/>
    </row>
    <row r="406" spans="1:17" ht="15.75" customHeight="1" x14ac:dyDescent="0.25">
      <c r="A406" s="1"/>
      <c r="B406" s="1"/>
      <c r="C406" s="1"/>
      <c r="D406" s="1"/>
      <c r="H406" s="4"/>
      <c r="O406" s="1"/>
      <c r="P406" s="1"/>
      <c r="Q406" s="1"/>
    </row>
    <row r="407" spans="1:17" ht="15.75" customHeight="1" x14ac:dyDescent="0.25">
      <c r="A407" s="1"/>
      <c r="B407" s="1"/>
      <c r="C407" s="1"/>
      <c r="D407" s="1"/>
      <c r="H407" s="4"/>
      <c r="O407" s="1"/>
      <c r="P407" s="1"/>
      <c r="Q407" s="1"/>
    </row>
    <row r="408" spans="1:17" ht="15.75" customHeight="1" x14ac:dyDescent="0.25">
      <c r="A408" s="1"/>
      <c r="B408" s="1"/>
      <c r="C408" s="1"/>
      <c r="D408" s="1"/>
      <c r="H408" s="4"/>
      <c r="O408" s="1"/>
      <c r="P408" s="1"/>
      <c r="Q408" s="1"/>
    </row>
    <row r="409" spans="1:17" ht="15.75" customHeight="1" x14ac:dyDescent="0.25">
      <c r="A409" s="1"/>
      <c r="B409" s="1"/>
      <c r="C409" s="1"/>
      <c r="D409" s="1"/>
      <c r="H409" s="4"/>
      <c r="O409" s="1"/>
      <c r="P409" s="1"/>
      <c r="Q409" s="1"/>
    </row>
    <row r="410" spans="1:17" ht="15.75" customHeight="1" x14ac:dyDescent="0.25">
      <c r="A410" s="1"/>
      <c r="B410" s="1"/>
      <c r="C410" s="1"/>
      <c r="D410" s="1"/>
      <c r="H410" s="4"/>
      <c r="O410" s="1"/>
      <c r="P410" s="1"/>
      <c r="Q410" s="1"/>
    </row>
    <row r="411" spans="1:17" ht="15.75" customHeight="1" x14ac:dyDescent="0.25">
      <c r="A411" s="1"/>
      <c r="B411" s="1"/>
      <c r="C411" s="1"/>
      <c r="D411" s="1"/>
      <c r="H411" s="4"/>
      <c r="O411" s="1"/>
      <c r="P411" s="1"/>
      <c r="Q411" s="1"/>
    </row>
    <row r="412" spans="1:17" ht="15.75" customHeight="1" x14ac:dyDescent="0.25">
      <c r="A412" s="1"/>
      <c r="B412" s="1"/>
      <c r="C412" s="1"/>
      <c r="D412" s="1"/>
      <c r="H412" s="4"/>
      <c r="O412" s="1"/>
      <c r="P412" s="1"/>
      <c r="Q412" s="1"/>
    </row>
    <row r="413" spans="1:17" ht="15.75" customHeight="1" x14ac:dyDescent="0.25">
      <c r="A413" s="1"/>
      <c r="B413" s="1"/>
      <c r="C413" s="1"/>
      <c r="D413" s="1"/>
      <c r="H413" s="4"/>
      <c r="O413" s="1"/>
      <c r="P413" s="1"/>
      <c r="Q413" s="1"/>
    </row>
    <row r="414" spans="1:17" ht="15.75" customHeight="1" x14ac:dyDescent="0.25">
      <c r="A414" s="1"/>
      <c r="B414" s="1"/>
      <c r="C414" s="1"/>
      <c r="D414" s="1"/>
      <c r="H414" s="4"/>
      <c r="O414" s="1"/>
      <c r="P414" s="1"/>
      <c r="Q414" s="1"/>
    </row>
    <row r="415" spans="1:17" ht="15.75" customHeight="1" x14ac:dyDescent="0.25">
      <c r="A415" s="1"/>
      <c r="B415" s="1"/>
      <c r="C415" s="1"/>
      <c r="D415" s="1"/>
      <c r="H415" s="4"/>
      <c r="O415" s="1"/>
      <c r="P415" s="1"/>
      <c r="Q415" s="1"/>
    </row>
    <row r="416" spans="1:17" ht="15.75" customHeight="1" x14ac:dyDescent="0.25">
      <c r="A416" s="1"/>
      <c r="B416" s="1"/>
      <c r="C416" s="1"/>
      <c r="D416" s="1"/>
      <c r="H416" s="4"/>
      <c r="O416" s="1"/>
      <c r="P416" s="1"/>
      <c r="Q416" s="1"/>
    </row>
    <row r="417" spans="1:17" ht="15.75" customHeight="1" x14ac:dyDescent="0.25">
      <c r="A417" s="1"/>
      <c r="B417" s="1"/>
      <c r="C417" s="1"/>
      <c r="D417" s="1"/>
      <c r="H417" s="4"/>
      <c r="O417" s="1"/>
      <c r="P417" s="1"/>
      <c r="Q417" s="1"/>
    </row>
    <row r="418" spans="1:17" ht="15.75" customHeight="1" x14ac:dyDescent="0.25">
      <c r="A418" s="1"/>
      <c r="B418" s="1"/>
      <c r="C418" s="1"/>
      <c r="D418" s="1"/>
      <c r="H418" s="4"/>
      <c r="O418" s="1"/>
      <c r="P418" s="1"/>
      <c r="Q418" s="1"/>
    </row>
    <row r="419" spans="1:17" ht="15.75" customHeight="1" x14ac:dyDescent="0.25">
      <c r="A419" s="1"/>
      <c r="B419" s="1"/>
      <c r="C419" s="1"/>
      <c r="D419" s="1"/>
      <c r="H419" s="4"/>
      <c r="O419" s="1"/>
      <c r="P419" s="1"/>
      <c r="Q419" s="1"/>
    </row>
    <row r="420" spans="1:17" ht="15.75" customHeight="1" x14ac:dyDescent="0.25">
      <c r="A420" s="1"/>
      <c r="B420" s="1"/>
      <c r="C420" s="1"/>
      <c r="D420" s="1"/>
      <c r="H420" s="4"/>
      <c r="O420" s="1"/>
      <c r="P420" s="1"/>
      <c r="Q420" s="1"/>
    </row>
    <row r="421" spans="1:17" ht="15.75" customHeight="1" x14ac:dyDescent="0.25">
      <c r="A421" s="1"/>
      <c r="B421" s="1"/>
      <c r="C421" s="1"/>
      <c r="D421" s="1"/>
      <c r="H421" s="4"/>
      <c r="O421" s="1"/>
      <c r="P421" s="1"/>
      <c r="Q421" s="1"/>
    </row>
    <row r="422" spans="1:17" ht="15.75" customHeight="1" x14ac:dyDescent="0.25">
      <c r="A422" s="1"/>
      <c r="B422" s="1"/>
      <c r="C422" s="1"/>
      <c r="D422" s="1"/>
      <c r="H422" s="4"/>
      <c r="O422" s="1"/>
      <c r="P422" s="1"/>
      <c r="Q422" s="1"/>
    </row>
    <row r="423" spans="1:17" ht="15.75" customHeight="1" x14ac:dyDescent="0.25">
      <c r="A423" s="1"/>
      <c r="B423" s="1"/>
      <c r="C423" s="1"/>
      <c r="D423" s="1"/>
      <c r="H423" s="4"/>
      <c r="O423" s="1"/>
      <c r="P423" s="1"/>
      <c r="Q423" s="1"/>
    </row>
    <row r="424" spans="1:17" ht="15.75" customHeight="1" x14ac:dyDescent="0.25">
      <c r="A424" s="1"/>
      <c r="B424" s="1"/>
      <c r="C424" s="1"/>
      <c r="D424" s="1"/>
      <c r="H424" s="4"/>
      <c r="O424" s="1"/>
      <c r="P424" s="1"/>
      <c r="Q424" s="1"/>
    </row>
    <row r="425" spans="1:17" ht="15.75" customHeight="1" x14ac:dyDescent="0.25">
      <c r="A425" s="1"/>
      <c r="B425" s="1"/>
      <c r="C425" s="1"/>
      <c r="D425" s="1"/>
      <c r="H425" s="4"/>
      <c r="O425" s="1"/>
      <c r="P425" s="1"/>
      <c r="Q425" s="1"/>
    </row>
    <row r="426" spans="1:17" ht="15.75" customHeight="1" x14ac:dyDescent="0.25">
      <c r="A426" s="1"/>
      <c r="B426" s="1"/>
      <c r="C426" s="1"/>
      <c r="D426" s="1"/>
      <c r="H426" s="4"/>
      <c r="O426" s="1"/>
      <c r="P426" s="1"/>
      <c r="Q426" s="1"/>
    </row>
    <row r="427" spans="1:17" ht="15.75" customHeight="1" x14ac:dyDescent="0.25">
      <c r="A427" s="1"/>
      <c r="B427" s="1"/>
      <c r="C427" s="1"/>
      <c r="D427" s="1"/>
      <c r="H427" s="4"/>
      <c r="O427" s="1"/>
      <c r="P427" s="1"/>
      <c r="Q427" s="1"/>
    </row>
    <row r="428" spans="1:17" ht="15.75" customHeight="1" x14ac:dyDescent="0.25">
      <c r="A428" s="1"/>
      <c r="B428" s="1"/>
      <c r="C428" s="1"/>
      <c r="D428" s="1"/>
      <c r="H428" s="4"/>
      <c r="O428" s="1"/>
      <c r="P428" s="1"/>
      <c r="Q428" s="1"/>
    </row>
    <row r="429" spans="1:17" ht="15.75" customHeight="1" x14ac:dyDescent="0.25">
      <c r="A429" s="1"/>
      <c r="B429" s="1"/>
      <c r="C429" s="1"/>
      <c r="D429" s="1"/>
      <c r="H429" s="4"/>
      <c r="O429" s="1"/>
      <c r="P429" s="1"/>
      <c r="Q429" s="1"/>
    </row>
    <row r="430" spans="1:17" ht="15.75" customHeight="1" x14ac:dyDescent="0.25">
      <c r="A430" s="1"/>
      <c r="B430" s="1"/>
      <c r="C430" s="1"/>
      <c r="D430" s="1"/>
      <c r="H430" s="4"/>
      <c r="O430" s="1"/>
      <c r="P430" s="1"/>
      <c r="Q430" s="1"/>
    </row>
    <row r="431" spans="1:17" ht="15.75" customHeight="1" x14ac:dyDescent="0.25">
      <c r="A431" s="1"/>
      <c r="B431" s="1"/>
      <c r="C431" s="1"/>
      <c r="D431" s="1"/>
      <c r="H431" s="4"/>
      <c r="O431" s="1"/>
      <c r="P431" s="1"/>
      <c r="Q431" s="1"/>
    </row>
    <row r="432" spans="1:17" ht="15.75" customHeight="1" x14ac:dyDescent="0.25">
      <c r="A432" s="1"/>
      <c r="B432" s="1"/>
      <c r="C432" s="1"/>
      <c r="D432" s="1"/>
      <c r="H432" s="4"/>
      <c r="O432" s="1"/>
      <c r="P432" s="1"/>
      <c r="Q432" s="1"/>
    </row>
    <row r="433" spans="1:17" ht="15.75" customHeight="1" x14ac:dyDescent="0.25">
      <c r="A433" s="1"/>
      <c r="B433" s="1"/>
      <c r="C433" s="1"/>
      <c r="D433" s="1"/>
      <c r="H433" s="4"/>
      <c r="O433" s="1"/>
      <c r="P433" s="1"/>
      <c r="Q433" s="1"/>
    </row>
    <row r="434" spans="1:17" ht="15.75" customHeight="1" x14ac:dyDescent="0.25">
      <c r="A434" s="1"/>
      <c r="B434" s="1"/>
      <c r="C434" s="1"/>
      <c r="D434" s="1"/>
      <c r="H434" s="4"/>
      <c r="O434" s="1"/>
      <c r="P434" s="1"/>
      <c r="Q434" s="1"/>
    </row>
    <row r="435" spans="1:17" ht="15.75" customHeight="1" x14ac:dyDescent="0.25">
      <c r="A435" s="1"/>
      <c r="B435" s="1"/>
      <c r="C435" s="1"/>
      <c r="D435" s="1"/>
      <c r="H435" s="4"/>
      <c r="O435" s="1"/>
      <c r="P435" s="1"/>
      <c r="Q435" s="1"/>
    </row>
    <row r="436" spans="1:17" ht="15.75" customHeight="1" x14ac:dyDescent="0.25">
      <c r="A436" s="1"/>
      <c r="B436" s="1"/>
      <c r="C436" s="1"/>
      <c r="D436" s="1"/>
      <c r="H436" s="4"/>
      <c r="O436" s="1"/>
      <c r="P436" s="1"/>
      <c r="Q436" s="1"/>
    </row>
    <row r="437" spans="1:17" ht="15.75" customHeight="1" x14ac:dyDescent="0.25">
      <c r="A437" s="1"/>
      <c r="B437" s="1"/>
      <c r="C437" s="1"/>
      <c r="D437" s="1"/>
      <c r="H437" s="4"/>
      <c r="O437" s="1"/>
      <c r="P437" s="1"/>
      <c r="Q437" s="1"/>
    </row>
    <row r="438" spans="1:17" ht="15.75" customHeight="1" x14ac:dyDescent="0.25">
      <c r="A438" s="1"/>
      <c r="B438" s="1"/>
      <c r="C438" s="1"/>
      <c r="D438" s="1"/>
      <c r="H438" s="4"/>
      <c r="O438" s="1"/>
      <c r="P438" s="1"/>
      <c r="Q438" s="1"/>
    </row>
    <row r="439" spans="1:17" ht="15.75" customHeight="1" x14ac:dyDescent="0.25">
      <c r="A439" s="1"/>
      <c r="B439" s="1"/>
      <c r="C439" s="1"/>
      <c r="D439" s="1"/>
      <c r="H439" s="4"/>
      <c r="O439" s="1"/>
      <c r="P439" s="1"/>
      <c r="Q439" s="1"/>
    </row>
    <row r="440" spans="1:17" ht="15.75" customHeight="1" x14ac:dyDescent="0.25">
      <c r="A440" s="1"/>
      <c r="B440" s="1"/>
      <c r="C440" s="1"/>
      <c r="D440" s="1"/>
      <c r="H440" s="4"/>
      <c r="O440" s="1"/>
      <c r="P440" s="1"/>
      <c r="Q440" s="1"/>
    </row>
    <row r="441" spans="1:17" ht="15.75" customHeight="1" x14ac:dyDescent="0.25">
      <c r="A441" s="1"/>
      <c r="B441" s="1"/>
      <c r="C441" s="1"/>
      <c r="D441" s="1"/>
      <c r="H441" s="4"/>
      <c r="O441" s="1"/>
      <c r="P441" s="1"/>
      <c r="Q441" s="1"/>
    </row>
    <row r="442" spans="1:17" ht="15.75" customHeight="1" x14ac:dyDescent="0.25">
      <c r="A442" s="1"/>
      <c r="B442" s="1"/>
      <c r="C442" s="1"/>
      <c r="D442" s="1"/>
      <c r="H442" s="4"/>
      <c r="O442" s="1"/>
      <c r="P442" s="1"/>
      <c r="Q442" s="1"/>
    </row>
    <row r="443" spans="1:17" ht="15.75" customHeight="1" x14ac:dyDescent="0.25">
      <c r="A443" s="1"/>
      <c r="B443" s="1"/>
      <c r="C443" s="1"/>
      <c r="D443" s="1"/>
      <c r="H443" s="4"/>
      <c r="O443" s="1"/>
      <c r="P443" s="1"/>
      <c r="Q443" s="1"/>
    </row>
    <row r="444" spans="1:17" ht="15.75" customHeight="1" x14ac:dyDescent="0.25">
      <c r="A444" s="1"/>
      <c r="B444" s="1"/>
      <c r="C444" s="1"/>
      <c r="D444" s="1"/>
      <c r="H444" s="4"/>
      <c r="O444" s="1"/>
      <c r="P444" s="1"/>
      <c r="Q444" s="1"/>
    </row>
    <row r="445" spans="1:17" ht="15.75" customHeight="1" x14ac:dyDescent="0.25">
      <c r="A445" s="1"/>
      <c r="B445" s="1"/>
      <c r="C445" s="1"/>
      <c r="D445" s="1"/>
      <c r="H445" s="4"/>
      <c r="O445" s="1"/>
      <c r="P445" s="1"/>
      <c r="Q445" s="1"/>
    </row>
    <row r="446" spans="1:17" ht="15.75" customHeight="1" x14ac:dyDescent="0.25">
      <c r="A446" s="1"/>
      <c r="B446" s="1"/>
      <c r="C446" s="1"/>
      <c r="D446" s="1"/>
      <c r="H446" s="4"/>
      <c r="O446" s="1"/>
      <c r="P446" s="1"/>
      <c r="Q446" s="1"/>
    </row>
    <row r="447" spans="1:17" ht="15.75" customHeight="1" x14ac:dyDescent="0.25">
      <c r="A447" s="1"/>
      <c r="B447" s="1"/>
      <c r="C447" s="1"/>
      <c r="D447" s="1"/>
      <c r="H447" s="4"/>
      <c r="O447" s="1"/>
      <c r="P447" s="1"/>
      <c r="Q447" s="1"/>
    </row>
    <row r="448" spans="1:17" ht="15.75" customHeight="1" x14ac:dyDescent="0.25">
      <c r="A448" s="1"/>
      <c r="B448" s="1"/>
      <c r="C448" s="1"/>
      <c r="D448" s="1"/>
      <c r="H448" s="4"/>
      <c r="O448" s="1"/>
      <c r="P448" s="1"/>
      <c r="Q448" s="1"/>
    </row>
    <row r="449" spans="1:17" ht="15.75" customHeight="1" x14ac:dyDescent="0.25">
      <c r="A449" s="1"/>
      <c r="B449" s="1"/>
      <c r="C449" s="1"/>
      <c r="D449" s="1"/>
      <c r="H449" s="4"/>
      <c r="O449" s="1"/>
      <c r="P449" s="1"/>
      <c r="Q449" s="1"/>
    </row>
    <row r="450" spans="1:17" ht="15.75" customHeight="1" x14ac:dyDescent="0.25">
      <c r="A450" s="1"/>
      <c r="B450" s="1"/>
      <c r="C450" s="1"/>
      <c r="D450" s="1"/>
      <c r="H450" s="4"/>
      <c r="O450" s="1"/>
      <c r="P450" s="1"/>
      <c r="Q450" s="1"/>
    </row>
    <row r="451" spans="1:17" ht="15.75" customHeight="1" x14ac:dyDescent="0.25">
      <c r="A451" s="1"/>
      <c r="B451" s="1"/>
      <c r="C451" s="1"/>
      <c r="D451" s="1"/>
      <c r="H451" s="4"/>
      <c r="O451" s="1"/>
      <c r="P451" s="1"/>
      <c r="Q451" s="1"/>
    </row>
    <row r="452" spans="1:17" ht="15.75" customHeight="1" x14ac:dyDescent="0.25">
      <c r="A452" s="1"/>
      <c r="B452" s="1"/>
      <c r="C452" s="1"/>
      <c r="D452" s="1"/>
      <c r="H452" s="4"/>
      <c r="O452" s="1"/>
      <c r="P452" s="1"/>
      <c r="Q452" s="1"/>
    </row>
    <row r="453" spans="1:17" ht="15.75" customHeight="1" x14ac:dyDescent="0.25">
      <c r="A453" s="1"/>
      <c r="B453" s="1"/>
      <c r="C453" s="1"/>
      <c r="D453" s="1"/>
      <c r="H453" s="4"/>
      <c r="O453" s="1"/>
      <c r="P453" s="1"/>
      <c r="Q453" s="1"/>
    </row>
    <row r="454" spans="1:17" ht="15.75" customHeight="1" x14ac:dyDescent="0.25">
      <c r="A454" s="1"/>
      <c r="B454" s="1"/>
      <c r="C454" s="1"/>
      <c r="D454" s="1"/>
      <c r="H454" s="4"/>
      <c r="O454" s="1"/>
      <c r="P454" s="1"/>
      <c r="Q454" s="1"/>
    </row>
    <row r="455" spans="1:17" ht="15.75" customHeight="1" x14ac:dyDescent="0.25">
      <c r="A455" s="1"/>
      <c r="B455" s="1"/>
      <c r="C455" s="1"/>
      <c r="D455" s="1"/>
      <c r="H455" s="4"/>
      <c r="O455" s="1"/>
      <c r="P455" s="1"/>
      <c r="Q455" s="1"/>
    </row>
    <row r="456" spans="1:17" ht="15.75" customHeight="1" x14ac:dyDescent="0.25">
      <c r="A456" s="1"/>
      <c r="B456" s="1"/>
      <c r="C456" s="1"/>
      <c r="D456" s="1"/>
      <c r="H456" s="4"/>
      <c r="O456" s="1"/>
      <c r="P456" s="1"/>
      <c r="Q456" s="1"/>
    </row>
    <row r="457" spans="1:17" ht="15.75" customHeight="1" x14ac:dyDescent="0.25">
      <c r="A457" s="1"/>
      <c r="B457" s="1"/>
      <c r="C457" s="1"/>
      <c r="D457" s="1"/>
      <c r="H457" s="4"/>
      <c r="O457" s="1"/>
      <c r="P457" s="1"/>
      <c r="Q457" s="1"/>
    </row>
    <row r="458" spans="1:17" ht="15.75" customHeight="1" x14ac:dyDescent="0.25">
      <c r="A458" s="1"/>
      <c r="B458" s="1"/>
      <c r="C458" s="1"/>
      <c r="D458" s="1"/>
      <c r="H458" s="4"/>
      <c r="O458" s="1"/>
      <c r="P458" s="1"/>
      <c r="Q458" s="1"/>
    </row>
    <row r="459" spans="1:17" ht="15.75" customHeight="1" x14ac:dyDescent="0.25">
      <c r="A459" s="1"/>
      <c r="B459" s="1"/>
      <c r="C459" s="1"/>
      <c r="D459" s="1"/>
      <c r="H459" s="4"/>
      <c r="O459" s="1"/>
      <c r="P459" s="1"/>
      <c r="Q459" s="1"/>
    </row>
    <row r="460" spans="1:17" ht="15.75" customHeight="1" x14ac:dyDescent="0.25">
      <c r="A460" s="1"/>
      <c r="B460" s="1"/>
      <c r="C460" s="1"/>
      <c r="D460" s="1"/>
      <c r="H460" s="4"/>
      <c r="O460" s="1"/>
      <c r="P460" s="1"/>
      <c r="Q460" s="1"/>
    </row>
    <row r="461" spans="1:17" ht="15.75" customHeight="1" x14ac:dyDescent="0.25">
      <c r="A461" s="1"/>
      <c r="B461" s="1"/>
      <c r="C461" s="1"/>
      <c r="D461" s="1"/>
      <c r="H461" s="4"/>
      <c r="O461" s="1"/>
      <c r="P461" s="1"/>
      <c r="Q461" s="1"/>
    </row>
    <row r="462" spans="1:17" ht="15.75" customHeight="1" x14ac:dyDescent="0.25">
      <c r="A462" s="1"/>
      <c r="B462" s="1"/>
      <c r="C462" s="1"/>
      <c r="D462" s="1"/>
      <c r="H462" s="4"/>
      <c r="O462" s="1"/>
      <c r="P462" s="1"/>
      <c r="Q462" s="1"/>
    </row>
    <row r="463" spans="1:17" ht="15.75" customHeight="1" x14ac:dyDescent="0.25">
      <c r="A463" s="1"/>
      <c r="B463" s="1"/>
      <c r="C463" s="1"/>
      <c r="D463" s="1"/>
      <c r="H463" s="4"/>
      <c r="O463" s="1"/>
      <c r="P463" s="1"/>
      <c r="Q463" s="1"/>
    </row>
    <row r="464" spans="1:17" ht="15.75" customHeight="1" x14ac:dyDescent="0.25">
      <c r="A464" s="1"/>
      <c r="B464" s="1"/>
      <c r="C464" s="1"/>
      <c r="D464" s="1"/>
      <c r="H464" s="4"/>
      <c r="O464" s="1"/>
      <c r="P464" s="1"/>
      <c r="Q464" s="1"/>
    </row>
    <row r="465" spans="1:17" ht="15.75" customHeight="1" x14ac:dyDescent="0.25">
      <c r="A465" s="1"/>
      <c r="B465" s="1"/>
      <c r="C465" s="1"/>
      <c r="D465" s="1"/>
      <c r="H465" s="4"/>
      <c r="O465" s="1"/>
      <c r="P465" s="1"/>
      <c r="Q465" s="1"/>
    </row>
    <row r="466" spans="1:17" ht="15.75" customHeight="1" x14ac:dyDescent="0.25">
      <c r="A466" s="1"/>
      <c r="B466" s="1"/>
      <c r="C466" s="1"/>
      <c r="D466" s="1"/>
      <c r="H466" s="4"/>
      <c r="O466" s="1"/>
      <c r="P466" s="1"/>
      <c r="Q466" s="1"/>
    </row>
    <row r="467" spans="1:17" ht="15.75" customHeight="1" x14ac:dyDescent="0.25">
      <c r="A467" s="1"/>
      <c r="B467" s="1"/>
      <c r="C467" s="1"/>
      <c r="D467" s="1"/>
      <c r="H467" s="4"/>
      <c r="O467" s="1"/>
      <c r="P467" s="1"/>
      <c r="Q467" s="1"/>
    </row>
    <row r="468" spans="1:17" ht="15.75" customHeight="1" x14ac:dyDescent="0.25">
      <c r="A468" s="1"/>
      <c r="B468" s="1"/>
      <c r="C468" s="1"/>
      <c r="D468" s="1"/>
      <c r="H468" s="4"/>
      <c r="O468" s="1"/>
      <c r="P468" s="1"/>
      <c r="Q468" s="1"/>
    </row>
    <row r="469" spans="1:17" ht="15.75" customHeight="1" x14ac:dyDescent="0.25">
      <c r="A469" s="1"/>
      <c r="B469" s="1"/>
      <c r="C469" s="1"/>
      <c r="D469" s="1"/>
      <c r="H469" s="4"/>
      <c r="O469" s="1"/>
      <c r="P469" s="1"/>
      <c r="Q469" s="1"/>
    </row>
    <row r="470" spans="1:17" ht="15.75" customHeight="1" x14ac:dyDescent="0.25">
      <c r="A470" s="1"/>
      <c r="B470" s="1"/>
      <c r="C470" s="1"/>
      <c r="D470" s="1"/>
      <c r="H470" s="4"/>
      <c r="O470" s="1"/>
      <c r="P470" s="1"/>
      <c r="Q470" s="1"/>
    </row>
    <row r="471" spans="1:17" ht="15.75" customHeight="1" x14ac:dyDescent="0.25">
      <c r="A471" s="1"/>
      <c r="B471" s="1"/>
      <c r="C471" s="1"/>
      <c r="D471" s="1"/>
      <c r="H471" s="4"/>
      <c r="O471" s="1"/>
      <c r="P471" s="1"/>
      <c r="Q471" s="1"/>
    </row>
    <row r="472" spans="1:17" ht="15.75" customHeight="1" x14ac:dyDescent="0.25">
      <c r="A472" s="1"/>
      <c r="B472" s="1"/>
      <c r="C472" s="1"/>
      <c r="D472" s="1"/>
      <c r="H472" s="4"/>
      <c r="O472" s="1"/>
      <c r="P472" s="1"/>
      <c r="Q472" s="1"/>
    </row>
    <row r="473" spans="1:17" ht="15.75" customHeight="1" x14ac:dyDescent="0.25">
      <c r="A473" s="1"/>
      <c r="B473" s="1"/>
      <c r="C473" s="1"/>
      <c r="D473" s="1"/>
      <c r="H473" s="4"/>
      <c r="O473" s="1"/>
      <c r="P473" s="1"/>
      <c r="Q473" s="1"/>
    </row>
    <row r="474" spans="1:17" ht="15.75" customHeight="1" x14ac:dyDescent="0.25">
      <c r="A474" s="1"/>
      <c r="B474" s="1"/>
      <c r="C474" s="1"/>
      <c r="D474" s="1"/>
      <c r="H474" s="4"/>
      <c r="O474" s="1"/>
      <c r="P474" s="1"/>
      <c r="Q474" s="1"/>
    </row>
    <row r="475" spans="1:17" ht="15.75" customHeight="1" x14ac:dyDescent="0.25">
      <c r="A475" s="1"/>
      <c r="B475" s="1"/>
      <c r="C475" s="1"/>
      <c r="D475" s="1"/>
      <c r="H475" s="4"/>
      <c r="O475" s="1"/>
      <c r="P475" s="1"/>
      <c r="Q475" s="1"/>
    </row>
    <row r="476" spans="1:17" ht="15.75" customHeight="1" x14ac:dyDescent="0.25">
      <c r="A476" s="1"/>
      <c r="B476" s="1"/>
      <c r="C476" s="1"/>
      <c r="D476" s="1"/>
      <c r="H476" s="4"/>
      <c r="O476" s="1"/>
      <c r="P476" s="1"/>
      <c r="Q476" s="1"/>
    </row>
    <row r="477" spans="1:17" ht="15.75" customHeight="1" x14ac:dyDescent="0.25">
      <c r="A477" s="1"/>
      <c r="B477" s="1"/>
      <c r="C477" s="1"/>
      <c r="D477" s="1"/>
      <c r="H477" s="4"/>
      <c r="O477" s="1"/>
      <c r="P477" s="1"/>
      <c r="Q477" s="1"/>
    </row>
    <row r="478" spans="1:17" ht="15.75" customHeight="1" x14ac:dyDescent="0.25">
      <c r="A478" s="1"/>
      <c r="B478" s="1"/>
      <c r="C478" s="1"/>
      <c r="D478" s="1"/>
      <c r="H478" s="4"/>
      <c r="O478" s="1"/>
      <c r="P478" s="1"/>
      <c r="Q478" s="1"/>
    </row>
    <row r="479" spans="1:17" ht="15.75" customHeight="1" x14ac:dyDescent="0.25">
      <c r="A479" s="1"/>
      <c r="B479" s="1"/>
      <c r="C479" s="1"/>
      <c r="D479" s="1"/>
      <c r="H479" s="4"/>
      <c r="O479" s="1"/>
      <c r="P479" s="1"/>
      <c r="Q479" s="1"/>
    </row>
    <row r="480" spans="1:17" ht="15.75" customHeight="1" x14ac:dyDescent="0.25">
      <c r="A480" s="1"/>
      <c r="B480" s="1"/>
      <c r="C480" s="1"/>
      <c r="D480" s="1"/>
      <c r="H480" s="4"/>
      <c r="O480" s="1"/>
      <c r="P480" s="1"/>
      <c r="Q480" s="1"/>
    </row>
    <row r="481" spans="1:17" ht="15.75" customHeight="1" x14ac:dyDescent="0.25">
      <c r="A481" s="1"/>
      <c r="B481" s="1"/>
      <c r="C481" s="1"/>
      <c r="D481" s="1"/>
      <c r="H481" s="4"/>
      <c r="O481" s="1"/>
      <c r="P481" s="1"/>
      <c r="Q481" s="1"/>
    </row>
    <row r="482" spans="1:17" ht="15.75" customHeight="1" x14ac:dyDescent="0.25">
      <c r="A482" s="1"/>
      <c r="B482" s="1"/>
      <c r="C482" s="1"/>
      <c r="D482" s="1"/>
      <c r="H482" s="4"/>
      <c r="O482" s="1"/>
      <c r="P482" s="1"/>
      <c r="Q482" s="1"/>
    </row>
    <row r="483" spans="1:17" ht="15.75" customHeight="1" x14ac:dyDescent="0.25">
      <c r="A483" s="1"/>
      <c r="B483" s="1"/>
      <c r="C483" s="1"/>
      <c r="D483" s="1"/>
      <c r="H483" s="4"/>
      <c r="O483" s="1"/>
      <c r="P483" s="1"/>
      <c r="Q483" s="1"/>
    </row>
    <row r="484" spans="1:17" ht="15.75" customHeight="1" x14ac:dyDescent="0.25">
      <c r="A484" s="1"/>
      <c r="B484" s="1"/>
      <c r="C484" s="1"/>
      <c r="D484" s="1"/>
      <c r="H484" s="4"/>
      <c r="O484" s="1"/>
      <c r="P484" s="1"/>
      <c r="Q484" s="1"/>
    </row>
    <row r="485" spans="1:17" ht="15.75" customHeight="1" x14ac:dyDescent="0.25">
      <c r="A485" s="1"/>
      <c r="B485" s="1"/>
      <c r="C485" s="1"/>
      <c r="D485" s="1"/>
      <c r="H485" s="4"/>
      <c r="O485" s="1"/>
      <c r="P485" s="1"/>
      <c r="Q485" s="1"/>
    </row>
    <row r="486" spans="1:17" ht="15.75" customHeight="1" x14ac:dyDescent="0.25">
      <c r="A486" s="1"/>
      <c r="B486" s="1"/>
      <c r="C486" s="1"/>
      <c r="D486" s="1"/>
      <c r="H486" s="4"/>
      <c r="O486" s="1"/>
      <c r="P486" s="1"/>
      <c r="Q486" s="1"/>
    </row>
    <row r="487" spans="1:17" ht="15.75" customHeight="1" x14ac:dyDescent="0.25">
      <c r="A487" s="1"/>
      <c r="B487" s="1"/>
      <c r="C487" s="1"/>
      <c r="D487" s="1"/>
      <c r="H487" s="4"/>
      <c r="O487" s="1"/>
      <c r="P487" s="1"/>
      <c r="Q487" s="1"/>
    </row>
    <row r="488" spans="1:17" ht="15.75" customHeight="1" x14ac:dyDescent="0.25">
      <c r="A488" s="1"/>
      <c r="B488" s="1"/>
      <c r="C488" s="1"/>
      <c r="D488" s="1"/>
      <c r="H488" s="4"/>
      <c r="O488" s="1"/>
      <c r="P488" s="1"/>
      <c r="Q488" s="1"/>
    </row>
    <row r="489" spans="1:17" ht="15.75" customHeight="1" x14ac:dyDescent="0.25">
      <c r="A489" s="1"/>
      <c r="B489" s="1"/>
      <c r="C489" s="1"/>
      <c r="D489" s="1"/>
      <c r="H489" s="4"/>
      <c r="O489" s="1"/>
      <c r="P489" s="1"/>
      <c r="Q489" s="1"/>
    </row>
    <row r="490" spans="1:17" ht="15.75" customHeight="1" x14ac:dyDescent="0.25">
      <c r="A490" s="1"/>
      <c r="B490" s="1"/>
      <c r="C490" s="1"/>
      <c r="D490" s="1"/>
      <c r="H490" s="4"/>
      <c r="O490" s="1"/>
      <c r="P490" s="1"/>
      <c r="Q490" s="1"/>
    </row>
    <row r="491" spans="1:17" ht="15.75" customHeight="1" x14ac:dyDescent="0.25">
      <c r="A491" s="1"/>
      <c r="B491" s="1"/>
      <c r="C491" s="1"/>
      <c r="D491" s="1"/>
      <c r="H491" s="4"/>
      <c r="O491" s="1"/>
      <c r="P491" s="1"/>
      <c r="Q491" s="1"/>
    </row>
    <row r="492" spans="1:17" ht="15.75" customHeight="1" x14ac:dyDescent="0.25">
      <c r="A492" s="1"/>
      <c r="B492" s="1"/>
      <c r="C492" s="1"/>
      <c r="D492" s="1"/>
      <c r="H492" s="4"/>
      <c r="O492" s="1"/>
      <c r="P492" s="1"/>
      <c r="Q492" s="1"/>
    </row>
    <row r="493" spans="1:17" ht="15.75" customHeight="1" x14ac:dyDescent="0.25">
      <c r="A493" s="1"/>
      <c r="B493" s="1"/>
      <c r="C493" s="1"/>
      <c r="D493" s="1"/>
      <c r="H493" s="4"/>
      <c r="O493" s="1"/>
      <c r="P493" s="1"/>
      <c r="Q493" s="1"/>
    </row>
    <row r="494" spans="1:17" ht="15.75" customHeight="1" x14ac:dyDescent="0.25">
      <c r="A494" s="1"/>
      <c r="B494" s="1"/>
      <c r="C494" s="1"/>
      <c r="D494" s="1"/>
      <c r="H494" s="4"/>
      <c r="O494" s="1"/>
      <c r="P494" s="1"/>
      <c r="Q494" s="1"/>
    </row>
    <row r="495" spans="1:17" ht="15.75" customHeight="1" x14ac:dyDescent="0.25">
      <c r="A495" s="1"/>
      <c r="B495" s="1"/>
      <c r="C495" s="1"/>
      <c r="D495" s="1"/>
      <c r="H495" s="4"/>
      <c r="O495" s="1"/>
      <c r="P495" s="1"/>
      <c r="Q495" s="1"/>
    </row>
    <row r="496" spans="1:17" ht="15.75" customHeight="1" x14ac:dyDescent="0.25">
      <c r="A496" s="1"/>
      <c r="B496" s="1"/>
      <c r="C496" s="1"/>
      <c r="D496" s="1"/>
      <c r="H496" s="4"/>
      <c r="O496" s="1"/>
      <c r="P496" s="1"/>
      <c r="Q496" s="1"/>
    </row>
    <row r="497" spans="1:17" ht="15.75" customHeight="1" x14ac:dyDescent="0.25">
      <c r="A497" s="1"/>
      <c r="B497" s="1"/>
      <c r="C497" s="1"/>
      <c r="D497" s="1"/>
      <c r="H497" s="4"/>
      <c r="O497" s="1"/>
      <c r="P497" s="1"/>
      <c r="Q497" s="1"/>
    </row>
    <row r="498" spans="1:17" ht="15.75" customHeight="1" x14ac:dyDescent="0.25">
      <c r="A498" s="1"/>
      <c r="B498" s="1"/>
      <c r="C498" s="1"/>
      <c r="D498" s="1"/>
      <c r="H498" s="4"/>
      <c r="O498" s="1"/>
      <c r="P498" s="1"/>
      <c r="Q498" s="1"/>
    </row>
    <row r="499" spans="1:17" ht="15.75" customHeight="1" x14ac:dyDescent="0.25">
      <c r="A499" s="1"/>
      <c r="B499" s="1"/>
      <c r="C499" s="1"/>
      <c r="D499" s="1"/>
      <c r="H499" s="4"/>
      <c r="O499" s="1"/>
      <c r="P499" s="1"/>
      <c r="Q499" s="1"/>
    </row>
    <row r="500" spans="1:17" ht="15.75" customHeight="1" x14ac:dyDescent="0.25">
      <c r="A500" s="1"/>
      <c r="B500" s="1"/>
      <c r="C500" s="1"/>
      <c r="D500" s="1"/>
      <c r="H500" s="4"/>
      <c r="O500" s="1"/>
      <c r="P500" s="1"/>
      <c r="Q500" s="1"/>
    </row>
    <row r="501" spans="1:17" ht="15.75" customHeight="1" x14ac:dyDescent="0.25">
      <c r="A501" s="1"/>
      <c r="B501" s="1"/>
      <c r="C501" s="1"/>
      <c r="D501" s="1"/>
      <c r="H501" s="4"/>
      <c r="O501" s="1"/>
      <c r="P501" s="1"/>
      <c r="Q501" s="1"/>
    </row>
    <row r="502" spans="1:17" ht="15.75" customHeight="1" x14ac:dyDescent="0.25">
      <c r="A502" s="1"/>
      <c r="B502" s="1"/>
      <c r="C502" s="1"/>
      <c r="D502" s="1"/>
      <c r="H502" s="4"/>
      <c r="O502" s="1"/>
      <c r="P502" s="1"/>
      <c r="Q502" s="1"/>
    </row>
    <row r="503" spans="1:17" ht="15.75" customHeight="1" x14ac:dyDescent="0.25">
      <c r="A503" s="1"/>
      <c r="B503" s="1"/>
      <c r="C503" s="1"/>
      <c r="D503" s="1"/>
      <c r="H503" s="4"/>
      <c r="O503" s="1"/>
      <c r="P503" s="1"/>
      <c r="Q503" s="1"/>
    </row>
    <row r="504" spans="1:17" ht="15.75" customHeight="1" x14ac:dyDescent="0.25">
      <c r="A504" s="1"/>
      <c r="B504" s="1"/>
      <c r="C504" s="1"/>
      <c r="D504" s="1"/>
      <c r="H504" s="4"/>
      <c r="O504" s="1"/>
      <c r="P504" s="1"/>
      <c r="Q504" s="1"/>
    </row>
    <row r="505" spans="1:17" ht="15.75" customHeight="1" x14ac:dyDescent="0.25">
      <c r="A505" s="1"/>
      <c r="B505" s="1"/>
      <c r="C505" s="1"/>
      <c r="D505" s="1"/>
      <c r="H505" s="4"/>
      <c r="O505" s="1"/>
      <c r="P505" s="1"/>
      <c r="Q505" s="1"/>
    </row>
    <row r="506" spans="1:17" ht="15.75" customHeight="1" x14ac:dyDescent="0.25">
      <c r="A506" s="1"/>
      <c r="B506" s="1"/>
      <c r="C506" s="1"/>
      <c r="D506" s="1"/>
      <c r="H506" s="4"/>
      <c r="O506" s="1"/>
      <c r="P506" s="1"/>
      <c r="Q506" s="1"/>
    </row>
    <row r="507" spans="1:17" ht="15.75" customHeight="1" x14ac:dyDescent="0.25">
      <c r="A507" s="1"/>
      <c r="B507" s="1"/>
      <c r="C507" s="1"/>
      <c r="D507" s="1"/>
      <c r="H507" s="4"/>
      <c r="O507" s="1"/>
      <c r="P507" s="1"/>
      <c r="Q507" s="1"/>
    </row>
    <row r="508" spans="1:17" ht="15.75" customHeight="1" x14ac:dyDescent="0.25">
      <c r="A508" s="1"/>
      <c r="B508" s="1"/>
      <c r="C508" s="1"/>
      <c r="D508" s="1"/>
      <c r="H508" s="4"/>
      <c r="O508" s="1"/>
      <c r="P508" s="1"/>
      <c r="Q508" s="1"/>
    </row>
    <row r="509" spans="1:17" ht="15.75" customHeight="1" x14ac:dyDescent="0.25">
      <c r="A509" s="1"/>
      <c r="B509" s="1"/>
      <c r="C509" s="1"/>
      <c r="D509" s="1"/>
      <c r="H509" s="4"/>
      <c r="O509" s="1"/>
      <c r="P509" s="1"/>
      <c r="Q509" s="1"/>
    </row>
    <row r="510" spans="1:17" ht="15.75" customHeight="1" x14ac:dyDescent="0.25">
      <c r="A510" s="1"/>
      <c r="B510" s="1"/>
      <c r="C510" s="1"/>
      <c r="D510" s="1"/>
      <c r="H510" s="4"/>
      <c r="O510" s="1"/>
      <c r="P510" s="1"/>
      <c r="Q510" s="1"/>
    </row>
    <row r="511" spans="1:17" ht="15.75" customHeight="1" x14ac:dyDescent="0.25">
      <c r="A511" s="1"/>
      <c r="B511" s="1"/>
      <c r="C511" s="1"/>
      <c r="D511" s="1"/>
      <c r="H511" s="4"/>
      <c r="O511" s="1"/>
      <c r="P511" s="1"/>
      <c r="Q511" s="1"/>
    </row>
    <row r="512" spans="1:17" ht="15.75" customHeight="1" x14ac:dyDescent="0.25">
      <c r="A512" s="1"/>
      <c r="B512" s="1"/>
      <c r="C512" s="1"/>
      <c r="D512" s="1"/>
      <c r="H512" s="4"/>
      <c r="O512" s="1"/>
      <c r="P512" s="1"/>
      <c r="Q512" s="1"/>
    </row>
    <row r="513" spans="1:17" ht="15.75" customHeight="1" x14ac:dyDescent="0.25">
      <c r="A513" s="1"/>
      <c r="B513" s="1"/>
      <c r="C513" s="1"/>
      <c r="D513" s="1"/>
      <c r="H513" s="4"/>
      <c r="O513" s="1"/>
      <c r="P513" s="1"/>
      <c r="Q513" s="1"/>
    </row>
    <row r="514" spans="1:17" ht="15.75" customHeight="1" x14ac:dyDescent="0.25">
      <c r="A514" s="1"/>
      <c r="B514" s="1"/>
      <c r="C514" s="1"/>
      <c r="D514" s="1"/>
      <c r="H514" s="4"/>
      <c r="O514" s="1"/>
      <c r="P514" s="1"/>
      <c r="Q514" s="1"/>
    </row>
    <row r="515" spans="1:17" ht="15.75" customHeight="1" x14ac:dyDescent="0.25">
      <c r="A515" s="1"/>
      <c r="B515" s="1"/>
      <c r="C515" s="1"/>
      <c r="D515" s="1"/>
      <c r="H515" s="4"/>
      <c r="O515" s="1"/>
      <c r="P515" s="1"/>
      <c r="Q515" s="1"/>
    </row>
    <row r="516" spans="1:17" ht="15.75" customHeight="1" x14ac:dyDescent="0.25">
      <c r="A516" s="1"/>
      <c r="B516" s="1"/>
      <c r="C516" s="1"/>
      <c r="D516" s="1"/>
      <c r="H516" s="4"/>
      <c r="O516" s="1"/>
      <c r="P516" s="1"/>
      <c r="Q516" s="1"/>
    </row>
    <row r="517" spans="1:17" ht="15.75" customHeight="1" x14ac:dyDescent="0.25">
      <c r="A517" s="1"/>
      <c r="B517" s="1"/>
      <c r="C517" s="1"/>
      <c r="D517" s="1"/>
      <c r="H517" s="4"/>
      <c r="O517" s="1"/>
      <c r="P517" s="1"/>
      <c r="Q517" s="1"/>
    </row>
    <row r="518" spans="1:17" ht="15.75" customHeight="1" x14ac:dyDescent="0.25">
      <c r="A518" s="1"/>
      <c r="B518" s="1"/>
      <c r="C518" s="1"/>
      <c r="D518" s="1"/>
      <c r="H518" s="4"/>
      <c r="O518" s="1"/>
      <c r="P518" s="1"/>
      <c r="Q518" s="1"/>
    </row>
    <row r="519" spans="1:17" ht="15.75" customHeight="1" x14ac:dyDescent="0.25">
      <c r="A519" s="1"/>
      <c r="B519" s="1"/>
      <c r="C519" s="1"/>
      <c r="D519" s="1"/>
      <c r="H519" s="4"/>
      <c r="O519" s="1"/>
      <c r="P519" s="1"/>
      <c r="Q519" s="1"/>
    </row>
    <row r="520" spans="1:17" ht="15.75" customHeight="1" x14ac:dyDescent="0.25">
      <c r="A520" s="1"/>
      <c r="B520" s="1"/>
      <c r="C520" s="1"/>
      <c r="D520" s="1"/>
      <c r="H520" s="4"/>
      <c r="O520" s="1"/>
      <c r="P520" s="1"/>
      <c r="Q520" s="1"/>
    </row>
    <row r="521" spans="1:17" ht="15.75" customHeight="1" x14ac:dyDescent="0.25">
      <c r="A521" s="1"/>
      <c r="B521" s="1"/>
      <c r="C521" s="1"/>
      <c r="D521" s="1"/>
      <c r="H521" s="4"/>
      <c r="O521" s="1"/>
      <c r="P521" s="1"/>
      <c r="Q521" s="1"/>
    </row>
    <row r="522" spans="1:17" ht="15.75" customHeight="1" x14ac:dyDescent="0.25">
      <c r="A522" s="1"/>
      <c r="B522" s="1"/>
      <c r="C522" s="1"/>
      <c r="D522" s="1"/>
      <c r="H522" s="4"/>
      <c r="O522" s="1"/>
      <c r="P522" s="1"/>
      <c r="Q522" s="1"/>
    </row>
    <row r="523" spans="1:17" ht="15.75" customHeight="1" x14ac:dyDescent="0.25">
      <c r="A523" s="1"/>
      <c r="B523" s="1"/>
      <c r="C523" s="1"/>
      <c r="D523" s="1"/>
      <c r="H523" s="4"/>
      <c r="O523" s="1"/>
      <c r="P523" s="1"/>
      <c r="Q523" s="1"/>
    </row>
    <row r="524" spans="1:17" ht="15.75" customHeight="1" x14ac:dyDescent="0.25">
      <c r="A524" s="1"/>
      <c r="B524" s="1"/>
      <c r="C524" s="1"/>
      <c r="D524" s="1"/>
      <c r="H524" s="4"/>
      <c r="O524" s="1"/>
      <c r="P524" s="1"/>
      <c r="Q524" s="1"/>
    </row>
    <row r="525" spans="1:17" ht="15.75" customHeight="1" x14ac:dyDescent="0.25">
      <c r="A525" s="1"/>
      <c r="B525" s="1"/>
      <c r="C525" s="1"/>
      <c r="D525" s="1"/>
      <c r="H525" s="4"/>
      <c r="O525" s="1"/>
      <c r="P525" s="1"/>
      <c r="Q525" s="1"/>
    </row>
    <row r="526" spans="1:17" ht="15.75" customHeight="1" x14ac:dyDescent="0.25">
      <c r="A526" s="1"/>
      <c r="B526" s="1"/>
      <c r="C526" s="1"/>
      <c r="D526" s="1"/>
      <c r="H526" s="4"/>
      <c r="O526" s="1"/>
      <c r="P526" s="1"/>
      <c r="Q526" s="1"/>
    </row>
    <row r="527" spans="1:17" ht="15.75" customHeight="1" x14ac:dyDescent="0.25">
      <c r="A527" s="1"/>
      <c r="B527" s="1"/>
      <c r="C527" s="1"/>
      <c r="D527" s="1"/>
      <c r="H527" s="4"/>
      <c r="O527" s="1"/>
      <c r="P527" s="1"/>
      <c r="Q527" s="1"/>
    </row>
    <row r="528" spans="1:17" ht="15.75" customHeight="1" x14ac:dyDescent="0.25">
      <c r="A528" s="1"/>
      <c r="B528" s="1"/>
      <c r="C528" s="1"/>
      <c r="D528" s="1"/>
      <c r="H528" s="4"/>
      <c r="O528" s="1"/>
      <c r="P528" s="1"/>
      <c r="Q528" s="1"/>
    </row>
    <row r="529" spans="1:17" ht="15.75" customHeight="1" x14ac:dyDescent="0.25">
      <c r="A529" s="1"/>
      <c r="B529" s="1"/>
      <c r="C529" s="1"/>
      <c r="D529" s="1"/>
      <c r="H529" s="4"/>
      <c r="O529" s="1"/>
      <c r="P529" s="1"/>
      <c r="Q529" s="1"/>
    </row>
    <row r="530" spans="1:17" ht="15.75" customHeight="1" x14ac:dyDescent="0.25">
      <c r="A530" s="1"/>
      <c r="B530" s="1"/>
      <c r="C530" s="1"/>
      <c r="D530" s="1"/>
      <c r="H530" s="4"/>
      <c r="O530" s="1"/>
      <c r="P530" s="1"/>
      <c r="Q530" s="1"/>
    </row>
    <row r="531" spans="1:17" ht="15.75" customHeight="1" x14ac:dyDescent="0.25">
      <c r="A531" s="1"/>
      <c r="B531" s="1"/>
      <c r="C531" s="1"/>
      <c r="D531" s="1"/>
      <c r="H531" s="4"/>
      <c r="O531" s="1"/>
      <c r="P531" s="1"/>
      <c r="Q531" s="1"/>
    </row>
    <row r="532" spans="1:17" ht="15.75" customHeight="1" x14ac:dyDescent="0.25">
      <c r="A532" s="1"/>
      <c r="B532" s="1"/>
      <c r="C532" s="1"/>
      <c r="D532" s="1"/>
      <c r="H532" s="4"/>
      <c r="O532" s="1"/>
      <c r="P532" s="1"/>
      <c r="Q532" s="1"/>
    </row>
    <row r="533" spans="1:17" ht="15.75" customHeight="1" x14ac:dyDescent="0.25">
      <c r="A533" s="1"/>
      <c r="B533" s="1"/>
      <c r="C533" s="1"/>
      <c r="D533" s="1"/>
      <c r="H533" s="4"/>
      <c r="O533" s="1"/>
      <c r="P533" s="1"/>
      <c r="Q533" s="1"/>
    </row>
    <row r="534" spans="1:17" ht="15.75" customHeight="1" x14ac:dyDescent="0.25">
      <c r="A534" s="1"/>
      <c r="B534" s="1"/>
      <c r="C534" s="1"/>
      <c r="D534" s="1"/>
      <c r="H534" s="4"/>
      <c r="O534" s="1"/>
      <c r="P534" s="1"/>
      <c r="Q534" s="1"/>
    </row>
    <row r="535" spans="1:17" ht="15.75" customHeight="1" x14ac:dyDescent="0.25">
      <c r="A535" s="1"/>
      <c r="B535" s="1"/>
      <c r="C535" s="1"/>
      <c r="D535" s="1"/>
      <c r="H535" s="4"/>
      <c r="O535" s="1"/>
      <c r="P535" s="1"/>
      <c r="Q535" s="1"/>
    </row>
    <row r="536" spans="1:17" ht="15.75" customHeight="1" x14ac:dyDescent="0.25">
      <c r="A536" s="1"/>
      <c r="B536" s="1"/>
      <c r="C536" s="1"/>
      <c r="D536" s="1"/>
      <c r="H536" s="4"/>
      <c r="O536" s="1"/>
      <c r="P536" s="1"/>
      <c r="Q536" s="1"/>
    </row>
    <row r="537" spans="1:17" ht="15.75" customHeight="1" x14ac:dyDescent="0.25">
      <c r="A537" s="1"/>
      <c r="B537" s="1"/>
      <c r="C537" s="1"/>
      <c r="D537" s="1"/>
      <c r="H537" s="4"/>
      <c r="O537" s="1"/>
      <c r="P537" s="1"/>
      <c r="Q537" s="1"/>
    </row>
    <row r="538" spans="1:17" ht="15.75" customHeight="1" x14ac:dyDescent="0.25">
      <c r="A538" s="1"/>
      <c r="B538" s="1"/>
      <c r="C538" s="1"/>
      <c r="D538" s="1"/>
      <c r="H538" s="4"/>
      <c r="O538" s="1"/>
      <c r="P538" s="1"/>
      <c r="Q538" s="1"/>
    </row>
    <row r="539" spans="1:17" ht="15.75" customHeight="1" x14ac:dyDescent="0.25">
      <c r="A539" s="1"/>
      <c r="B539" s="1"/>
      <c r="C539" s="1"/>
      <c r="D539" s="1"/>
      <c r="H539" s="4"/>
      <c r="O539" s="1"/>
      <c r="P539" s="1"/>
      <c r="Q539" s="1"/>
    </row>
    <row r="540" spans="1:17" ht="15.75" customHeight="1" x14ac:dyDescent="0.25">
      <c r="A540" s="1"/>
      <c r="B540" s="1"/>
      <c r="C540" s="1"/>
      <c r="D540" s="1"/>
      <c r="H540" s="4"/>
      <c r="O540" s="1"/>
      <c r="P540" s="1"/>
      <c r="Q540" s="1"/>
    </row>
    <row r="541" spans="1:17" ht="15.75" customHeight="1" x14ac:dyDescent="0.25">
      <c r="A541" s="1"/>
      <c r="B541" s="1"/>
      <c r="C541" s="1"/>
      <c r="D541" s="1"/>
      <c r="H541" s="4"/>
      <c r="O541" s="1"/>
      <c r="P541" s="1"/>
      <c r="Q541" s="1"/>
    </row>
    <row r="542" spans="1:17" ht="15.75" customHeight="1" x14ac:dyDescent="0.25">
      <c r="A542" s="1"/>
      <c r="B542" s="1"/>
      <c r="C542" s="1"/>
      <c r="D542" s="1"/>
      <c r="H542" s="4"/>
      <c r="O542" s="1"/>
      <c r="P542" s="1"/>
      <c r="Q542" s="1"/>
    </row>
    <row r="543" spans="1:17" ht="15.75" customHeight="1" x14ac:dyDescent="0.25">
      <c r="A543" s="1"/>
      <c r="B543" s="1"/>
      <c r="C543" s="1"/>
      <c r="D543" s="1"/>
      <c r="H543" s="4"/>
      <c r="O543" s="1"/>
      <c r="P543" s="1"/>
      <c r="Q543" s="1"/>
    </row>
    <row r="544" spans="1:17" ht="15.75" customHeight="1" x14ac:dyDescent="0.25">
      <c r="A544" s="1"/>
      <c r="B544" s="1"/>
      <c r="C544" s="1"/>
      <c r="D544" s="1"/>
      <c r="H544" s="4"/>
      <c r="O544" s="1"/>
      <c r="P544" s="1"/>
      <c r="Q544" s="1"/>
    </row>
    <row r="545" spans="1:17" ht="15.75" customHeight="1" x14ac:dyDescent="0.25">
      <c r="A545" s="1"/>
      <c r="B545" s="1"/>
      <c r="C545" s="1"/>
      <c r="D545" s="1"/>
      <c r="H545" s="4"/>
      <c r="O545" s="1"/>
      <c r="P545" s="1"/>
      <c r="Q545" s="1"/>
    </row>
    <row r="546" spans="1:17" ht="15.75" customHeight="1" x14ac:dyDescent="0.25">
      <c r="A546" s="1"/>
      <c r="B546" s="1"/>
      <c r="C546" s="1"/>
      <c r="D546" s="1"/>
      <c r="H546" s="4"/>
      <c r="O546" s="1"/>
      <c r="P546" s="1"/>
      <c r="Q546" s="1"/>
    </row>
    <row r="547" spans="1:17" ht="15.75" customHeight="1" x14ac:dyDescent="0.25">
      <c r="A547" s="1"/>
      <c r="B547" s="1"/>
      <c r="C547" s="1"/>
      <c r="D547" s="1"/>
      <c r="H547" s="4"/>
      <c r="O547" s="1"/>
      <c r="P547" s="1"/>
      <c r="Q547" s="1"/>
    </row>
    <row r="548" spans="1:17" ht="15.75" customHeight="1" x14ac:dyDescent="0.25">
      <c r="A548" s="1"/>
      <c r="B548" s="1"/>
      <c r="C548" s="1"/>
      <c r="D548" s="1"/>
      <c r="H548" s="4"/>
      <c r="O548" s="1"/>
      <c r="P548" s="1"/>
      <c r="Q548" s="1"/>
    </row>
    <row r="549" spans="1:17" ht="15.75" customHeight="1" x14ac:dyDescent="0.25">
      <c r="A549" s="1"/>
      <c r="B549" s="1"/>
      <c r="C549" s="1"/>
      <c r="D549" s="1"/>
      <c r="H549" s="4"/>
      <c r="O549" s="1"/>
      <c r="P549" s="1"/>
      <c r="Q549" s="1"/>
    </row>
    <row r="550" spans="1:17" ht="15.75" customHeight="1" x14ac:dyDescent="0.25">
      <c r="A550" s="1"/>
      <c r="B550" s="1"/>
      <c r="C550" s="1"/>
      <c r="D550" s="1"/>
      <c r="H550" s="4"/>
      <c r="O550" s="1"/>
      <c r="P550" s="1"/>
      <c r="Q550" s="1"/>
    </row>
    <row r="551" spans="1:17" ht="15.75" customHeight="1" x14ac:dyDescent="0.25">
      <c r="A551" s="1"/>
      <c r="B551" s="1"/>
      <c r="C551" s="1"/>
      <c r="D551" s="1"/>
      <c r="H551" s="4"/>
      <c r="O551" s="1"/>
      <c r="P551" s="1"/>
      <c r="Q551" s="1"/>
    </row>
    <row r="552" spans="1:17" ht="15.75" customHeight="1" x14ac:dyDescent="0.25">
      <c r="A552" s="1"/>
      <c r="B552" s="1"/>
      <c r="C552" s="1"/>
      <c r="D552" s="1"/>
      <c r="H552" s="4"/>
      <c r="O552" s="1"/>
      <c r="P552" s="1"/>
      <c r="Q552" s="1"/>
    </row>
    <row r="553" spans="1:17" ht="15.75" customHeight="1" x14ac:dyDescent="0.25">
      <c r="A553" s="1"/>
      <c r="B553" s="1"/>
      <c r="C553" s="1"/>
      <c r="D553" s="1"/>
      <c r="H553" s="4"/>
      <c r="O553" s="1"/>
      <c r="P553" s="1"/>
      <c r="Q553" s="1"/>
    </row>
    <row r="554" spans="1:17" ht="15.75" customHeight="1" x14ac:dyDescent="0.25">
      <c r="A554" s="1"/>
      <c r="B554" s="1"/>
      <c r="C554" s="1"/>
      <c r="D554" s="1"/>
      <c r="H554" s="4"/>
      <c r="O554" s="1"/>
      <c r="P554" s="1"/>
      <c r="Q554" s="1"/>
    </row>
    <row r="555" spans="1:17" ht="15.75" customHeight="1" x14ac:dyDescent="0.25">
      <c r="A555" s="1"/>
      <c r="B555" s="1"/>
      <c r="C555" s="1"/>
      <c r="D555" s="1"/>
      <c r="H555" s="4"/>
      <c r="O555" s="1"/>
      <c r="P555" s="1"/>
      <c r="Q555" s="1"/>
    </row>
    <row r="556" spans="1:17" ht="15.75" customHeight="1" x14ac:dyDescent="0.25">
      <c r="A556" s="1"/>
      <c r="B556" s="1"/>
      <c r="C556" s="1"/>
      <c r="D556" s="1"/>
      <c r="H556" s="4"/>
      <c r="O556" s="1"/>
      <c r="P556" s="1"/>
      <c r="Q556" s="1"/>
    </row>
    <row r="557" spans="1:17" ht="15.75" customHeight="1" x14ac:dyDescent="0.25">
      <c r="A557" s="1"/>
      <c r="B557" s="1"/>
      <c r="C557" s="1"/>
      <c r="D557" s="1"/>
      <c r="H557" s="4"/>
      <c r="O557" s="1"/>
      <c r="P557" s="1"/>
      <c r="Q557" s="1"/>
    </row>
    <row r="558" spans="1:17" ht="15.75" customHeight="1" x14ac:dyDescent="0.25">
      <c r="A558" s="1"/>
      <c r="B558" s="1"/>
      <c r="C558" s="1"/>
      <c r="D558" s="1"/>
      <c r="H558" s="4"/>
      <c r="O558" s="1"/>
      <c r="P558" s="1"/>
      <c r="Q558" s="1"/>
    </row>
    <row r="559" spans="1:17" ht="15.75" customHeight="1" x14ac:dyDescent="0.25">
      <c r="A559" s="1"/>
      <c r="B559" s="1"/>
      <c r="C559" s="1"/>
      <c r="D559" s="1"/>
      <c r="H559" s="4"/>
      <c r="O559" s="1"/>
      <c r="P559" s="1"/>
      <c r="Q559" s="1"/>
    </row>
    <row r="560" spans="1:17" ht="15.75" customHeight="1" x14ac:dyDescent="0.25">
      <c r="A560" s="1"/>
      <c r="B560" s="1"/>
      <c r="C560" s="1"/>
      <c r="D560" s="1"/>
      <c r="H560" s="4"/>
      <c r="O560" s="1"/>
      <c r="P560" s="1"/>
      <c r="Q560" s="1"/>
    </row>
    <row r="561" spans="1:17" ht="15.75" customHeight="1" x14ac:dyDescent="0.25">
      <c r="A561" s="1"/>
      <c r="B561" s="1"/>
      <c r="C561" s="1"/>
      <c r="D561" s="1"/>
      <c r="H561" s="4"/>
      <c r="O561" s="1"/>
      <c r="P561" s="1"/>
      <c r="Q561" s="1"/>
    </row>
    <row r="562" spans="1:17" ht="15.75" customHeight="1" x14ac:dyDescent="0.25">
      <c r="A562" s="1"/>
      <c r="B562" s="1"/>
      <c r="C562" s="1"/>
      <c r="D562" s="1"/>
      <c r="H562" s="4"/>
      <c r="O562" s="1"/>
      <c r="P562" s="1"/>
      <c r="Q562" s="1"/>
    </row>
    <row r="563" spans="1:17" ht="15.75" customHeight="1" x14ac:dyDescent="0.25">
      <c r="A563" s="1"/>
      <c r="B563" s="1"/>
      <c r="C563" s="1"/>
      <c r="D563" s="1"/>
      <c r="H563" s="4"/>
      <c r="O563" s="1"/>
      <c r="P563" s="1"/>
      <c r="Q563" s="1"/>
    </row>
    <row r="564" spans="1:17" ht="15.75" customHeight="1" x14ac:dyDescent="0.25">
      <c r="A564" s="1"/>
      <c r="B564" s="1"/>
      <c r="C564" s="1"/>
      <c r="D564" s="1"/>
      <c r="H564" s="4"/>
      <c r="O564" s="1"/>
      <c r="P564" s="1"/>
      <c r="Q564" s="1"/>
    </row>
    <row r="565" spans="1:17" ht="15.75" customHeight="1" x14ac:dyDescent="0.25">
      <c r="A565" s="1"/>
      <c r="B565" s="1"/>
      <c r="C565" s="1"/>
      <c r="D565" s="1"/>
      <c r="H565" s="4"/>
      <c r="O565" s="1"/>
      <c r="P565" s="1"/>
      <c r="Q565" s="1"/>
    </row>
    <row r="566" spans="1:17" ht="15.75" customHeight="1" x14ac:dyDescent="0.25">
      <c r="A566" s="1"/>
      <c r="B566" s="1"/>
      <c r="C566" s="1"/>
      <c r="D566" s="1"/>
      <c r="H566" s="4"/>
      <c r="O566" s="1"/>
      <c r="P566" s="1"/>
      <c r="Q566" s="1"/>
    </row>
    <row r="567" spans="1:17" ht="15.75" customHeight="1" x14ac:dyDescent="0.25">
      <c r="A567" s="1"/>
      <c r="B567" s="1"/>
      <c r="C567" s="1"/>
      <c r="D567" s="1"/>
      <c r="H567" s="4"/>
      <c r="O567" s="1"/>
      <c r="P567" s="1"/>
      <c r="Q567" s="1"/>
    </row>
    <row r="568" spans="1:17" ht="15.75" customHeight="1" x14ac:dyDescent="0.25">
      <c r="A568" s="1"/>
      <c r="B568" s="1"/>
      <c r="C568" s="1"/>
      <c r="D568" s="1"/>
      <c r="H568" s="4"/>
      <c r="O568" s="1"/>
      <c r="P568" s="1"/>
      <c r="Q568" s="1"/>
    </row>
    <row r="569" spans="1:17" ht="15.75" customHeight="1" x14ac:dyDescent="0.25">
      <c r="A569" s="1"/>
      <c r="B569" s="1"/>
      <c r="C569" s="1"/>
      <c r="D569" s="1"/>
      <c r="H569" s="4"/>
      <c r="O569" s="1"/>
      <c r="P569" s="1"/>
      <c r="Q569" s="1"/>
    </row>
    <row r="570" spans="1:17" ht="15.75" customHeight="1" x14ac:dyDescent="0.25">
      <c r="A570" s="1"/>
      <c r="B570" s="1"/>
      <c r="C570" s="1"/>
      <c r="D570" s="1"/>
      <c r="H570" s="4"/>
      <c r="O570" s="1"/>
      <c r="P570" s="1"/>
      <c r="Q570" s="1"/>
    </row>
    <row r="571" spans="1:17" ht="15.75" customHeight="1" x14ac:dyDescent="0.25">
      <c r="A571" s="1"/>
      <c r="B571" s="1"/>
      <c r="C571" s="1"/>
      <c r="D571" s="1"/>
      <c r="H571" s="4"/>
      <c r="O571" s="1"/>
      <c r="P571" s="1"/>
      <c r="Q571" s="1"/>
    </row>
    <row r="572" spans="1:17" ht="15.75" customHeight="1" x14ac:dyDescent="0.25">
      <c r="A572" s="1"/>
      <c r="B572" s="1"/>
      <c r="C572" s="1"/>
      <c r="D572" s="1"/>
      <c r="H572" s="4"/>
      <c r="O572" s="1"/>
      <c r="P572" s="1"/>
      <c r="Q572" s="1"/>
    </row>
    <row r="573" spans="1:17" ht="15.75" customHeight="1" x14ac:dyDescent="0.25">
      <c r="A573" s="1"/>
      <c r="B573" s="1"/>
      <c r="C573" s="1"/>
      <c r="D573" s="1"/>
      <c r="H573" s="4"/>
      <c r="O573" s="1"/>
      <c r="P573" s="1"/>
      <c r="Q573" s="1"/>
    </row>
    <row r="574" spans="1:17" ht="15.75" customHeight="1" x14ac:dyDescent="0.25">
      <c r="A574" s="1"/>
      <c r="B574" s="1"/>
      <c r="C574" s="1"/>
      <c r="D574" s="1"/>
      <c r="H574" s="4"/>
      <c r="O574" s="1"/>
      <c r="P574" s="1"/>
      <c r="Q574" s="1"/>
    </row>
    <row r="575" spans="1:17" ht="15.75" customHeight="1" x14ac:dyDescent="0.25">
      <c r="A575" s="1"/>
      <c r="B575" s="1"/>
      <c r="C575" s="1"/>
      <c r="D575" s="1"/>
      <c r="H575" s="4"/>
      <c r="O575" s="1"/>
      <c r="P575" s="1"/>
      <c r="Q575" s="1"/>
    </row>
    <row r="576" spans="1:17" ht="15.75" customHeight="1" x14ac:dyDescent="0.25">
      <c r="A576" s="1"/>
      <c r="B576" s="1"/>
      <c r="C576" s="1"/>
      <c r="D576" s="1"/>
      <c r="H576" s="4"/>
      <c r="O576" s="1"/>
      <c r="P576" s="1"/>
      <c r="Q576" s="1"/>
    </row>
    <row r="577" spans="1:17" ht="15.75" customHeight="1" x14ac:dyDescent="0.25">
      <c r="A577" s="1"/>
      <c r="B577" s="1"/>
      <c r="C577" s="1"/>
      <c r="D577" s="1"/>
      <c r="H577" s="4"/>
      <c r="O577" s="1"/>
      <c r="P577" s="1"/>
      <c r="Q577" s="1"/>
    </row>
    <row r="578" spans="1:17" ht="15.75" customHeight="1" x14ac:dyDescent="0.25">
      <c r="A578" s="1"/>
      <c r="B578" s="1"/>
      <c r="C578" s="1"/>
      <c r="D578" s="1"/>
      <c r="H578" s="4"/>
      <c r="O578" s="1"/>
      <c r="P578" s="1"/>
      <c r="Q578" s="1"/>
    </row>
    <row r="579" spans="1:17" ht="15.75" customHeight="1" x14ac:dyDescent="0.25">
      <c r="A579" s="1"/>
      <c r="B579" s="1"/>
      <c r="C579" s="1"/>
      <c r="D579" s="1"/>
      <c r="H579" s="4"/>
      <c r="O579" s="1"/>
      <c r="P579" s="1"/>
      <c r="Q579" s="1"/>
    </row>
    <row r="580" spans="1:17" ht="15.75" customHeight="1" x14ac:dyDescent="0.25">
      <c r="A580" s="1"/>
      <c r="B580" s="1"/>
      <c r="C580" s="1"/>
      <c r="D580" s="1"/>
      <c r="H580" s="4"/>
      <c r="O580" s="1"/>
      <c r="P580" s="1"/>
      <c r="Q580" s="1"/>
    </row>
    <row r="581" spans="1:17" ht="15.75" customHeight="1" x14ac:dyDescent="0.25">
      <c r="A581" s="1"/>
      <c r="B581" s="1"/>
      <c r="C581" s="1"/>
      <c r="D581" s="1"/>
      <c r="H581" s="4"/>
      <c r="O581" s="1"/>
      <c r="P581" s="1"/>
      <c r="Q581" s="1"/>
    </row>
    <row r="582" spans="1:17" ht="15.75" customHeight="1" x14ac:dyDescent="0.25">
      <c r="A582" s="1"/>
      <c r="B582" s="1"/>
      <c r="C582" s="1"/>
      <c r="D582" s="1"/>
      <c r="H582" s="4"/>
      <c r="O582" s="1"/>
      <c r="P582" s="1"/>
      <c r="Q582" s="1"/>
    </row>
    <row r="583" spans="1:17" ht="15.75" customHeight="1" x14ac:dyDescent="0.25">
      <c r="A583" s="1"/>
      <c r="B583" s="1"/>
      <c r="C583" s="1"/>
      <c r="D583" s="1"/>
      <c r="H583" s="4"/>
      <c r="O583" s="1"/>
      <c r="P583" s="1"/>
      <c r="Q583" s="1"/>
    </row>
    <row r="584" spans="1:17" ht="15.75" customHeight="1" x14ac:dyDescent="0.25">
      <c r="A584" s="1"/>
      <c r="B584" s="1"/>
      <c r="C584" s="1"/>
      <c r="D584" s="1"/>
      <c r="H584" s="4"/>
      <c r="O584" s="1"/>
      <c r="P584" s="1"/>
      <c r="Q584" s="1"/>
    </row>
    <row r="585" spans="1:17" ht="15.75" customHeight="1" x14ac:dyDescent="0.25">
      <c r="A585" s="1"/>
      <c r="B585" s="1"/>
      <c r="C585" s="1"/>
      <c r="D585" s="1"/>
      <c r="H585" s="4"/>
      <c r="O585" s="1"/>
      <c r="P585" s="1"/>
      <c r="Q585" s="1"/>
    </row>
    <row r="586" spans="1:17" ht="15.75" customHeight="1" x14ac:dyDescent="0.25">
      <c r="A586" s="1"/>
      <c r="B586" s="1"/>
      <c r="C586" s="1"/>
      <c r="D586" s="1"/>
      <c r="H586" s="4"/>
      <c r="O586" s="1"/>
      <c r="P586" s="1"/>
      <c r="Q586" s="1"/>
    </row>
    <row r="587" spans="1:17" ht="15.75" customHeight="1" x14ac:dyDescent="0.25">
      <c r="A587" s="1"/>
      <c r="B587" s="1"/>
      <c r="C587" s="1"/>
      <c r="D587" s="1"/>
      <c r="H587" s="4"/>
      <c r="O587" s="1"/>
      <c r="P587" s="1"/>
      <c r="Q587" s="1"/>
    </row>
    <row r="588" spans="1:17" ht="15.75" customHeight="1" x14ac:dyDescent="0.25">
      <c r="A588" s="1"/>
      <c r="B588" s="1"/>
      <c r="C588" s="1"/>
      <c r="D588" s="1"/>
      <c r="H588" s="4"/>
      <c r="O588" s="1"/>
      <c r="P588" s="1"/>
      <c r="Q588" s="1"/>
    </row>
    <row r="589" spans="1:17" ht="15.75" customHeight="1" x14ac:dyDescent="0.25">
      <c r="A589" s="1"/>
      <c r="B589" s="1"/>
      <c r="C589" s="1"/>
      <c r="D589" s="1"/>
      <c r="H589" s="4"/>
      <c r="O589" s="1"/>
      <c r="P589" s="1"/>
      <c r="Q589" s="1"/>
    </row>
    <row r="590" spans="1:17" ht="15.75" customHeight="1" x14ac:dyDescent="0.25">
      <c r="A590" s="1"/>
      <c r="B590" s="1"/>
      <c r="C590" s="1"/>
      <c r="D590" s="1"/>
      <c r="H590" s="4"/>
      <c r="O590" s="1"/>
      <c r="P590" s="1"/>
      <c r="Q590" s="1"/>
    </row>
    <row r="591" spans="1:17" ht="15.75" customHeight="1" x14ac:dyDescent="0.25">
      <c r="A591" s="1"/>
      <c r="B591" s="1"/>
      <c r="C591" s="1"/>
      <c r="D591" s="1"/>
      <c r="H591" s="4"/>
      <c r="O591" s="1"/>
      <c r="P591" s="1"/>
      <c r="Q591" s="1"/>
    </row>
    <row r="592" spans="1:17" ht="15.75" customHeight="1" x14ac:dyDescent="0.25">
      <c r="A592" s="1"/>
      <c r="B592" s="1"/>
      <c r="C592" s="1"/>
      <c r="D592" s="1"/>
      <c r="H592" s="4"/>
      <c r="O592" s="1"/>
      <c r="P592" s="1"/>
      <c r="Q592" s="1"/>
    </row>
    <row r="593" spans="1:17" ht="15.75" customHeight="1" x14ac:dyDescent="0.25">
      <c r="A593" s="1"/>
      <c r="B593" s="1"/>
      <c r="C593" s="1"/>
      <c r="D593" s="1"/>
      <c r="H593" s="4"/>
      <c r="O593" s="1"/>
      <c r="P593" s="1"/>
      <c r="Q593" s="1"/>
    </row>
    <row r="594" spans="1:17" ht="15.75" customHeight="1" x14ac:dyDescent="0.25">
      <c r="A594" s="1"/>
      <c r="B594" s="1"/>
      <c r="C594" s="1"/>
      <c r="D594" s="1"/>
      <c r="H594" s="4"/>
      <c r="O594" s="1"/>
      <c r="P594" s="1"/>
      <c r="Q594" s="1"/>
    </row>
    <row r="595" spans="1:17" ht="15.75" customHeight="1" x14ac:dyDescent="0.25">
      <c r="A595" s="1"/>
      <c r="B595" s="1"/>
      <c r="C595" s="1"/>
      <c r="D595" s="1"/>
      <c r="H595" s="4"/>
      <c r="O595" s="1"/>
      <c r="P595" s="1"/>
      <c r="Q595" s="1"/>
    </row>
    <row r="596" spans="1:17" ht="15.75" customHeight="1" x14ac:dyDescent="0.25">
      <c r="A596" s="1"/>
      <c r="B596" s="1"/>
      <c r="C596" s="1"/>
      <c r="D596" s="1"/>
      <c r="H596" s="4"/>
      <c r="O596" s="1"/>
      <c r="P596" s="1"/>
      <c r="Q596" s="1"/>
    </row>
    <row r="597" spans="1:17" ht="15.75" customHeight="1" x14ac:dyDescent="0.25">
      <c r="A597" s="1"/>
      <c r="B597" s="1"/>
      <c r="C597" s="1"/>
      <c r="D597" s="1"/>
      <c r="H597" s="4"/>
      <c r="O597" s="1"/>
      <c r="P597" s="1"/>
      <c r="Q597" s="1"/>
    </row>
    <row r="598" spans="1:17" ht="15.75" customHeight="1" x14ac:dyDescent="0.25">
      <c r="A598" s="1"/>
      <c r="B598" s="1"/>
      <c r="C598" s="1"/>
      <c r="D598" s="1"/>
      <c r="H598" s="4"/>
      <c r="O598" s="1"/>
      <c r="P598" s="1"/>
      <c r="Q598" s="1"/>
    </row>
    <row r="599" spans="1:17" ht="15.75" customHeight="1" x14ac:dyDescent="0.25">
      <c r="A599" s="1"/>
      <c r="B599" s="1"/>
      <c r="C599" s="1"/>
      <c r="D599" s="1"/>
      <c r="H599" s="4"/>
      <c r="O599" s="1"/>
      <c r="P599" s="1"/>
      <c r="Q599" s="1"/>
    </row>
    <row r="600" spans="1:17" ht="15.75" customHeight="1" x14ac:dyDescent="0.25">
      <c r="A600" s="1"/>
      <c r="B600" s="1"/>
      <c r="C600" s="1"/>
      <c r="D600" s="1"/>
      <c r="H600" s="4"/>
      <c r="O600" s="1"/>
      <c r="P600" s="1"/>
      <c r="Q600" s="1"/>
    </row>
    <row r="601" spans="1:17" ht="15.75" customHeight="1" x14ac:dyDescent="0.25">
      <c r="A601" s="1"/>
      <c r="B601" s="1"/>
      <c r="C601" s="1"/>
      <c r="D601" s="1"/>
      <c r="H601" s="4"/>
      <c r="O601" s="1"/>
      <c r="P601" s="1"/>
      <c r="Q601" s="1"/>
    </row>
    <row r="602" spans="1:17" ht="15.75" customHeight="1" x14ac:dyDescent="0.25">
      <c r="A602" s="1"/>
      <c r="B602" s="1"/>
      <c r="C602" s="1"/>
      <c r="D602" s="1"/>
      <c r="H602" s="4"/>
      <c r="O602" s="1"/>
      <c r="P602" s="1"/>
      <c r="Q602" s="1"/>
    </row>
    <row r="603" spans="1:17" ht="15.75" customHeight="1" x14ac:dyDescent="0.25">
      <c r="A603" s="1"/>
      <c r="B603" s="1"/>
      <c r="C603" s="1"/>
      <c r="D603" s="1"/>
      <c r="H603" s="4"/>
      <c r="O603" s="1"/>
      <c r="P603" s="1"/>
      <c r="Q603" s="1"/>
    </row>
    <row r="604" spans="1:17" ht="15.75" customHeight="1" x14ac:dyDescent="0.25">
      <c r="A604" s="1"/>
      <c r="B604" s="1"/>
      <c r="C604" s="1"/>
      <c r="D604" s="1"/>
      <c r="H604" s="4"/>
      <c r="O604" s="1"/>
      <c r="P604" s="1"/>
      <c r="Q604" s="1"/>
    </row>
    <row r="605" spans="1:17" ht="15.75" customHeight="1" x14ac:dyDescent="0.25">
      <c r="A605" s="1"/>
      <c r="B605" s="1"/>
      <c r="C605" s="1"/>
      <c r="D605" s="1"/>
      <c r="H605" s="4"/>
      <c r="O605" s="1"/>
      <c r="P605" s="1"/>
      <c r="Q605" s="1"/>
    </row>
    <row r="606" spans="1:17" ht="15.75" customHeight="1" x14ac:dyDescent="0.25">
      <c r="A606" s="1"/>
      <c r="B606" s="1"/>
      <c r="C606" s="1"/>
      <c r="D606" s="1"/>
      <c r="H606" s="4"/>
      <c r="O606" s="1"/>
      <c r="P606" s="1"/>
      <c r="Q606" s="1"/>
    </row>
    <row r="607" spans="1:17" ht="15.75" customHeight="1" x14ac:dyDescent="0.25">
      <c r="A607" s="1"/>
      <c r="B607" s="1"/>
      <c r="C607" s="1"/>
      <c r="D607" s="1"/>
      <c r="H607" s="4"/>
      <c r="O607" s="1"/>
      <c r="P607" s="1"/>
      <c r="Q607" s="1"/>
    </row>
    <row r="608" spans="1:17" ht="15.75" customHeight="1" x14ac:dyDescent="0.25">
      <c r="A608" s="1"/>
      <c r="B608" s="1"/>
      <c r="C608" s="1"/>
      <c r="D608" s="1"/>
      <c r="H608" s="4"/>
      <c r="O608" s="1"/>
      <c r="P608" s="1"/>
      <c r="Q608" s="1"/>
    </row>
    <row r="609" spans="1:17" ht="15.75" customHeight="1" x14ac:dyDescent="0.25">
      <c r="A609" s="1"/>
      <c r="B609" s="1"/>
      <c r="C609" s="1"/>
      <c r="D609" s="1"/>
      <c r="H609" s="4"/>
      <c r="O609" s="1"/>
      <c r="P609" s="1"/>
      <c r="Q609" s="1"/>
    </row>
    <row r="610" spans="1:17" ht="15.75" customHeight="1" x14ac:dyDescent="0.25">
      <c r="A610" s="1"/>
      <c r="B610" s="1"/>
      <c r="C610" s="1"/>
      <c r="D610" s="1"/>
      <c r="H610" s="4"/>
      <c r="O610" s="1"/>
      <c r="P610" s="1"/>
      <c r="Q610" s="1"/>
    </row>
    <row r="611" spans="1:17" ht="15.75" customHeight="1" x14ac:dyDescent="0.25">
      <c r="A611" s="1"/>
      <c r="B611" s="1"/>
      <c r="C611" s="1"/>
      <c r="D611" s="1"/>
      <c r="H611" s="4"/>
      <c r="O611" s="1"/>
      <c r="P611" s="1"/>
      <c r="Q611" s="1"/>
    </row>
    <row r="612" spans="1:17" ht="15.75" customHeight="1" x14ac:dyDescent="0.25">
      <c r="A612" s="1"/>
      <c r="B612" s="1"/>
      <c r="C612" s="1"/>
      <c r="D612" s="1"/>
      <c r="H612" s="4"/>
      <c r="O612" s="1"/>
      <c r="P612" s="1"/>
      <c r="Q612" s="1"/>
    </row>
    <row r="613" spans="1:17" ht="15.75" customHeight="1" x14ac:dyDescent="0.25">
      <c r="A613" s="1"/>
      <c r="B613" s="1"/>
      <c r="C613" s="1"/>
      <c r="D613" s="1"/>
      <c r="H613" s="4"/>
      <c r="O613" s="1"/>
      <c r="P613" s="1"/>
      <c r="Q613" s="1"/>
    </row>
    <row r="614" spans="1:17" ht="15.75" customHeight="1" x14ac:dyDescent="0.25">
      <c r="A614" s="1"/>
      <c r="B614" s="1"/>
      <c r="C614" s="1"/>
      <c r="D614" s="1"/>
      <c r="H614" s="4"/>
      <c r="O614" s="1"/>
      <c r="P614" s="1"/>
      <c r="Q614" s="1"/>
    </row>
    <row r="615" spans="1:17" ht="15.75" customHeight="1" x14ac:dyDescent="0.25">
      <c r="A615" s="1"/>
      <c r="B615" s="1"/>
      <c r="C615" s="1"/>
      <c r="D615" s="1"/>
      <c r="H615" s="4"/>
      <c r="O615" s="1"/>
      <c r="P615" s="1"/>
      <c r="Q615" s="1"/>
    </row>
    <row r="616" spans="1:17" ht="15.75" customHeight="1" x14ac:dyDescent="0.25">
      <c r="A616" s="1"/>
      <c r="B616" s="1"/>
      <c r="C616" s="1"/>
      <c r="D616" s="1"/>
      <c r="H616" s="4"/>
      <c r="O616" s="1"/>
      <c r="P616" s="1"/>
      <c r="Q616" s="1"/>
    </row>
    <row r="617" spans="1:17" ht="15.75" customHeight="1" x14ac:dyDescent="0.25">
      <c r="A617" s="1"/>
      <c r="B617" s="1"/>
      <c r="C617" s="1"/>
      <c r="D617" s="1"/>
      <c r="H617" s="4"/>
      <c r="O617" s="1"/>
      <c r="P617" s="1"/>
      <c r="Q617" s="1"/>
    </row>
    <row r="618" spans="1:17" ht="15.75" customHeight="1" x14ac:dyDescent="0.25">
      <c r="A618" s="1"/>
      <c r="B618" s="1"/>
      <c r="C618" s="1"/>
      <c r="D618" s="1"/>
      <c r="H618" s="4"/>
      <c r="O618" s="1"/>
      <c r="P618" s="1"/>
      <c r="Q618" s="1"/>
    </row>
    <row r="619" spans="1:17" ht="15.75" customHeight="1" x14ac:dyDescent="0.25">
      <c r="A619" s="1"/>
      <c r="B619" s="1"/>
      <c r="C619" s="1"/>
      <c r="D619" s="1"/>
      <c r="H619" s="4"/>
      <c r="O619" s="1"/>
      <c r="P619" s="1"/>
      <c r="Q619" s="1"/>
    </row>
    <row r="620" spans="1:17" ht="15.75" customHeight="1" x14ac:dyDescent="0.25">
      <c r="A620" s="1"/>
      <c r="B620" s="1"/>
      <c r="C620" s="1"/>
      <c r="D620" s="1"/>
      <c r="H620" s="4"/>
      <c r="O620" s="1"/>
      <c r="P620" s="1"/>
      <c r="Q620" s="1"/>
    </row>
    <row r="621" spans="1:17" ht="15.75" customHeight="1" x14ac:dyDescent="0.25">
      <c r="A621" s="1"/>
      <c r="B621" s="1"/>
      <c r="C621" s="1"/>
      <c r="D621" s="1"/>
      <c r="H621" s="4"/>
      <c r="O621" s="1"/>
      <c r="P621" s="1"/>
      <c r="Q621" s="1"/>
    </row>
    <row r="622" spans="1:17" ht="15.75" customHeight="1" x14ac:dyDescent="0.25">
      <c r="A622" s="1"/>
      <c r="B622" s="1"/>
      <c r="C622" s="1"/>
      <c r="D622" s="1"/>
      <c r="H622" s="4"/>
      <c r="O622" s="1"/>
      <c r="P622" s="1"/>
      <c r="Q622" s="1"/>
    </row>
    <row r="623" spans="1:17" ht="15.75" customHeight="1" x14ac:dyDescent="0.25">
      <c r="A623" s="1"/>
      <c r="B623" s="1"/>
      <c r="C623" s="1"/>
      <c r="D623" s="1"/>
      <c r="H623" s="4"/>
      <c r="O623" s="1"/>
      <c r="P623" s="1"/>
      <c r="Q623" s="1"/>
    </row>
    <row r="624" spans="1:17" ht="15.75" customHeight="1" x14ac:dyDescent="0.25">
      <c r="A624" s="1"/>
      <c r="B624" s="1"/>
      <c r="C624" s="1"/>
      <c r="D624" s="1"/>
      <c r="H624" s="4"/>
      <c r="O624" s="1"/>
      <c r="P624" s="1"/>
      <c r="Q624" s="1"/>
    </row>
    <row r="625" spans="1:17" ht="15.75" customHeight="1" x14ac:dyDescent="0.25">
      <c r="A625" s="1"/>
      <c r="B625" s="1"/>
      <c r="C625" s="1"/>
      <c r="D625" s="1"/>
      <c r="H625" s="4"/>
      <c r="O625" s="1"/>
      <c r="P625" s="1"/>
      <c r="Q625" s="1"/>
    </row>
    <row r="626" spans="1:17" ht="15.75" customHeight="1" x14ac:dyDescent="0.25">
      <c r="A626" s="1"/>
      <c r="B626" s="1"/>
      <c r="C626" s="1"/>
      <c r="D626" s="1"/>
      <c r="H626" s="4"/>
      <c r="O626" s="1"/>
      <c r="P626" s="1"/>
      <c r="Q626" s="1"/>
    </row>
    <row r="627" spans="1:17" ht="15.75" customHeight="1" x14ac:dyDescent="0.25">
      <c r="A627" s="1"/>
      <c r="B627" s="1"/>
      <c r="C627" s="1"/>
      <c r="D627" s="1"/>
      <c r="H627" s="4"/>
      <c r="O627" s="1"/>
      <c r="P627" s="1"/>
      <c r="Q627" s="1"/>
    </row>
    <row r="628" spans="1:17" ht="15.75" customHeight="1" x14ac:dyDescent="0.25">
      <c r="A628" s="1"/>
      <c r="B628" s="1"/>
      <c r="C628" s="1"/>
      <c r="D628" s="1"/>
      <c r="H628" s="4"/>
      <c r="O628" s="1"/>
      <c r="P628" s="1"/>
      <c r="Q628" s="1"/>
    </row>
    <row r="629" spans="1:17" ht="15.75" customHeight="1" x14ac:dyDescent="0.25">
      <c r="A629" s="1"/>
      <c r="B629" s="1"/>
      <c r="C629" s="1"/>
      <c r="D629" s="1"/>
      <c r="H629" s="4"/>
      <c r="O629" s="1"/>
      <c r="P629" s="1"/>
      <c r="Q629" s="1"/>
    </row>
    <row r="630" spans="1:17" ht="15.75" customHeight="1" x14ac:dyDescent="0.25">
      <c r="A630" s="1"/>
      <c r="B630" s="1"/>
      <c r="C630" s="1"/>
      <c r="D630" s="1"/>
      <c r="H630" s="4"/>
      <c r="O630" s="1"/>
      <c r="P630" s="1"/>
      <c r="Q630" s="1"/>
    </row>
    <row r="631" spans="1:17" ht="15.75" customHeight="1" x14ac:dyDescent="0.25">
      <c r="A631" s="1"/>
      <c r="B631" s="1"/>
      <c r="C631" s="1"/>
      <c r="D631" s="1"/>
      <c r="H631" s="4"/>
      <c r="O631" s="1"/>
      <c r="P631" s="1"/>
      <c r="Q631" s="1"/>
    </row>
    <row r="632" spans="1:17" ht="15.75" customHeight="1" x14ac:dyDescent="0.25">
      <c r="A632" s="1"/>
      <c r="B632" s="1"/>
      <c r="C632" s="1"/>
      <c r="D632" s="1"/>
      <c r="H632" s="4"/>
      <c r="O632" s="1"/>
      <c r="P632" s="1"/>
      <c r="Q632" s="1"/>
    </row>
    <row r="633" spans="1:17" ht="15.75" customHeight="1" x14ac:dyDescent="0.25">
      <c r="A633" s="1"/>
      <c r="B633" s="1"/>
      <c r="C633" s="1"/>
      <c r="D633" s="1"/>
      <c r="H633" s="4"/>
      <c r="O633" s="1"/>
      <c r="P633" s="1"/>
      <c r="Q633" s="1"/>
    </row>
    <row r="634" spans="1:17" ht="15.75" customHeight="1" x14ac:dyDescent="0.25">
      <c r="A634" s="1"/>
      <c r="B634" s="1"/>
      <c r="C634" s="1"/>
      <c r="D634" s="1"/>
      <c r="H634" s="4"/>
      <c r="O634" s="1"/>
      <c r="P634" s="1"/>
      <c r="Q634" s="1"/>
    </row>
    <row r="635" spans="1:17" ht="15.75" customHeight="1" x14ac:dyDescent="0.25">
      <c r="A635" s="1"/>
      <c r="B635" s="1"/>
      <c r="C635" s="1"/>
      <c r="D635" s="1"/>
      <c r="H635" s="4"/>
      <c r="O635" s="1"/>
      <c r="P635" s="1"/>
      <c r="Q635" s="1"/>
    </row>
    <row r="636" spans="1:17" ht="15.75" customHeight="1" x14ac:dyDescent="0.25">
      <c r="A636" s="1"/>
      <c r="B636" s="1"/>
      <c r="C636" s="1"/>
      <c r="D636" s="1"/>
      <c r="H636" s="4"/>
      <c r="O636" s="1"/>
      <c r="P636" s="1"/>
      <c r="Q636" s="1"/>
    </row>
    <row r="637" spans="1:17" ht="15.75" customHeight="1" x14ac:dyDescent="0.25">
      <c r="A637" s="1"/>
      <c r="B637" s="1"/>
      <c r="C637" s="1"/>
      <c r="D637" s="1"/>
      <c r="H637" s="4"/>
      <c r="O637" s="1"/>
      <c r="P637" s="1"/>
      <c r="Q637" s="1"/>
    </row>
    <row r="638" spans="1:17" ht="15.75" customHeight="1" x14ac:dyDescent="0.25">
      <c r="A638" s="1"/>
      <c r="B638" s="1"/>
      <c r="C638" s="1"/>
      <c r="D638" s="1"/>
      <c r="H638" s="4"/>
      <c r="O638" s="1"/>
      <c r="P638" s="1"/>
      <c r="Q638" s="1"/>
    </row>
    <row r="639" spans="1:17" ht="15.75" customHeight="1" x14ac:dyDescent="0.25">
      <c r="A639" s="1"/>
      <c r="B639" s="1"/>
      <c r="C639" s="1"/>
      <c r="D639" s="1"/>
      <c r="H639" s="4"/>
      <c r="O639" s="1"/>
      <c r="P639" s="1"/>
      <c r="Q639" s="1"/>
    </row>
    <row r="640" spans="1:17" ht="15.75" customHeight="1" x14ac:dyDescent="0.25">
      <c r="A640" s="1"/>
      <c r="B640" s="1"/>
      <c r="C640" s="1"/>
      <c r="D640" s="1"/>
      <c r="H640" s="4"/>
      <c r="O640" s="1"/>
      <c r="P640" s="1"/>
      <c r="Q640" s="1"/>
    </row>
    <row r="641" spans="1:17" ht="15.75" customHeight="1" x14ac:dyDescent="0.25">
      <c r="A641" s="1"/>
      <c r="B641" s="1"/>
      <c r="C641" s="1"/>
      <c r="D641" s="1"/>
      <c r="H641" s="4"/>
      <c r="O641" s="1"/>
      <c r="P641" s="1"/>
      <c r="Q641" s="1"/>
    </row>
    <row r="642" spans="1:17" ht="15.75" customHeight="1" x14ac:dyDescent="0.25">
      <c r="A642" s="1"/>
      <c r="B642" s="1"/>
      <c r="C642" s="1"/>
      <c r="D642" s="1"/>
      <c r="H642" s="4"/>
      <c r="O642" s="1"/>
      <c r="P642" s="1"/>
      <c r="Q642" s="1"/>
    </row>
    <row r="643" spans="1:17" ht="15.75" customHeight="1" x14ac:dyDescent="0.25">
      <c r="A643" s="1"/>
      <c r="B643" s="1"/>
      <c r="C643" s="1"/>
      <c r="D643" s="1"/>
      <c r="H643" s="4"/>
      <c r="O643" s="1"/>
      <c r="P643" s="1"/>
      <c r="Q643" s="1"/>
    </row>
    <row r="644" spans="1:17" ht="15.75" customHeight="1" x14ac:dyDescent="0.25">
      <c r="A644" s="1"/>
      <c r="B644" s="1"/>
      <c r="C644" s="1"/>
      <c r="D644" s="1"/>
      <c r="H644" s="4"/>
      <c r="O644" s="1"/>
      <c r="P644" s="1"/>
      <c r="Q644" s="1"/>
    </row>
    <row r="645" spans="1:17" ht="15.75" customHeight="1" x14ac:dyDescent="0.25">
      <c r="A645" s="1"/>
      <c r="B645" s="1"/>
      <c r="C645" s="1"/>
      <c r="D645" s="1"/>
      <c r="H645" s="4"/>
      <c r="O645" s="1"/>
      <c r="P645" s="1"/>
      <c r="Q645" s="1"/>
    </row>
    <row r="646" spans="1:17" ht="15.75" customHeight="1" x14ac:dyDescent="0.25">
      <c r="A646" s="1"/>
      <c r="B646" s="1"/>
      <c r="C646" s="1"/>
      <c r="D646" s="1"/>
      <c r="H646" s="4"/>
      <c r="O646" s="1"/>
      <c r="P646" s="1"/>
      <c r="Q646" s="1"/>
    </row>
    <row r="647" spans="1:17" ht="15.75" customHeight="1" x14ac:dyDescent="0.25">
      <c r="A647" s="1"/>
      <c r="B647" s="1"/>
      <c r="C647" s="1"/>
      <c r="D647" s="1"/>
      <c r="H647" s="4"/>
      <c r="O647" s="1"/>
      <c r="P647" s="1"/>
      <c r="Q647" s="1"/>
    </row>
    <row r="648" spans="1:17" ht="15.75" customHeight="1" x14ac:dyDescent="0.25">
      <c r="A648" s="1"/>
      <c r="B648" s="1"/>
      <c r="C648" s="1"/>
      <c r="D648" s="1"/>
      <c r="H648" s="4"/>
      <c r="O648" s="1"/>
      <c r="P648" s="1"/>
      <c r="Q648" s="1"/>
    </row>
    <row r="649" spans="1:17" ht="15.75" customHeight="1" x14ac:dyDescent="0.25">
      <c r="A649" s="1"/>
      <c r="B649" s="1"/>
      <c r="C649" s="1"/>
      <c r="D649" s="1"/>
      <c r="H649" s="4"/>
      <c r="O649" s="1"/>
      <c r="P649" s="1"/>
      <c r="Q649" s="1"/>
    </row>
    <row r="650" spans="1:17" ht="15.75" customHeight="1" x14ac:dyDescent="0.25">
      <c r="A650" s="1"/>
      <c r="B650" s="1"/>
      <c r="C650" s="1"/>
      <c r="D650" s="1"/>
      <c r="H650" s="4"/>
      <c r="O650" s="1"/>
      <c r="P650" s="1"/>
      <c r="Q650" s="1"/>
    </row>
    <row r="651" spans="1:17" ht="15.75" customHeight="1" x14ac:dyDescent="0.25">
      <c r="A651" s="1"/>
      <c r="B651" s="1"/>
      <c r="C651" s="1"/>
      <c r="D651" s="1"/>
      <c r="H651" s="4"/>
      <c r="O651" s="1"/>
      <c r="P651" s="1"/>
      <c r="Q651" s="1"/>
    </row>
    <row r="652" spans="1:17" ht="15.75" customHeight="1" x14ac:dyDescent="0.25">
      <c r="A652" s="1"/>
      <c r="B652" s="1"/>
      <c r="C652" s="1"/>
      <c r="D652" s="1"/>
      <c r="H652" s="4"/>
      <c r="O652" s="1"/>
      <c r="P652" s="1"/>
      <c r="Q652" s="1"/>
    </row>
    <row r="653" spans="1:17" ht="15.75" customHeight="1" x14ac:dyDescent="0.25">
      <c r="A653" s="1"/>
      <c r="B653" s="1"/>
      <c r="C653" s="1"/>
      <c r="D653" s="1"/>
      <c r="H653" s="4"/>
      <c r="O653" s="1"/>
      <c r="P653" s="1"/>
      <c r="Q653" s="1"/>
    </row>
    <row r="654" spans="1:17" ht="15.75" customHeight="1" x14ac:dyDescent="0.25">
      <c r="A654" s="1"/>
      <c r="B654" s="1"/>
      <c r="C654" s="1"/>
      <c r="D654" s="1"/>
      <c r="H654" s="4"/>
      <c r="O654" s="1"/>
      <c r="P654" s="1"/>
      <c r="Q654" s="1"/>
    </row>
    <row r="655" spans="1:17" ht="15.75" customHeight="1" x14ac:dyDescent="0.25">
      <c r="A655" s="1"/>
      <c r="B655" s="1"/>
      <c r="C655" s="1"/>
      <c r="D655" s="1"/>
      <c r="H655" s="4"/>
      <c r="O655" s="1"/>
      <c r="P655" s="1"/>
      <c r="Q655" s="1"/>
    </row>
    <row r="656" spans="1:17" ht="15.75" customHeight="1" x14ac:dyDescent="0.25">
      <c r="A656" s="1"/>
      <c r="B656" s="1"/>
      <c r="C656" s="1"/>
      <c r="D656" s="1"/>
      <c r="H656" s="4"/>
      <c r="O656" s="1"/>
      <c r="P656" s="1"/>
      <c r="Q656" s="1"/>
    </row>
    <row r="657" spans="1:17" ht="15.75" customHeight="1" x14ac:dyDescent="0.25">
      <c r="A657" s="1"/>
      <c r="B657" s="1"/>
      <c r="C657" s="1"/>
      <c r="D657" s="1"/>
      <c r="H657" s="4"/>
      <c r="O657" s="1"/>
      <c r="P657" s="1"/>
      <c r="Q657" s="1"/>
    </row>
    <row r="658" spans="1:17" ht="15.75" customHeight="1" x14ac:dyDescent="0.25">
      <c r="A658" s="1"/>
      <c r="B658" s="1"/>
      <c r="C658" s="1"/>
      <c r="D658" s="1"/>
      <c r="H658" s="4"/>
      <c r="O658" s="1"/>
      <c r="P658" s="1"/>
      <c r="Q658" s="1"/>
    </row>
    <row r="659" spans="1:17" ht="15.75" customHeight="1" x14ac:dyDescent="0.25">
      <c r="A659" s="1"/>
      <c r="B659" s="1"/>
      <c r="C659" s="1"/>
      <c r="D659" s="1"/>
      <c r="H659" s="4"/>
      <c r="O659" s="1"/>
      <c r="P659" s="1"/>
      <c r="Q659" s="1"/>
    </row>
    <row r="660" spans="1:17" ht="15.75" customHeight="1" x14ac:dyDescent="0.25">
      <c r="A660" s="1"/>
      <c r="B660" s="1"/>
      <c r="C660" s="1"/>
      <c r="D660" s="1"/>
      <c r="H660" s="4"/>
      <c r="O660" s="1"/>
      <c r="P660" s="1"/>
      <c r="Q660" s="1"/>
    </row>
    <row r="661" spans="1:17" ht="15.75" customHeight="1" x14ac:dyDescent="0.25">
      <c r="A661" s="1"/>
      <c r="B661" s="1"/>
      <c r="C661" s="1"/>
      <c r="D661" s="1"/>
      <c r="H661" s="4"/>
      <c r="O661" s="1"/>
      <c r="P661" s="1"/>
      <c r="Q661" s="1"/>
    </row>
    <row r="662" spans="1:17" ht="15.75" customHeight="1" x14ac:dyDescent="0.25">
      <c r="A662" s="1"/>
      <c r="B662" s="1"/>
      <c r="C662" s="1"/>
      <c r="D662" s="1"/>
      <c r="H662" s="4"/>
      <c r="O662" s="1"/>
      <c r="P662" s="1"/>
      <c r="Q662" s="1"/>
    </row>
    <row r="663" spans="1:17" ht="15.75" customHeight="1" x14ac:dyDescent="0.25">
      <c r="A663" s="1"/>
      <c r="B663" s="1"/>
      <c r="C663" s="1"/>
      <c r="D663" s="1"/>
      <c r="H663" s="4"/>
      <c r="O663" s="1"/>
      <c r="P663" s="1"/>
      <c r="Q663" s="1"/>
    </row>
    <row r="664" spans="1:17" ht="15.75" customHeight="1" x14ac:dyDescent="0.25">
      <c r="A664" s="1"/>
      <c r="B664" s="1"/>
      <c r="C664" s="1"/>
      <c r="D664" s="1"/>
      <c r="H664" s="4"/>
      <c r="O664" s="1"/>
      <c r="P664" s="1"/>
      <c r="Q664" s="1"/>
    </row>
    <row r="665" spans="1:17" ht="15.75" customHeight="1" x14ac:dyDescent="0.25">
      <c r="A665" s="1"/>
      <c r="B665" s="1"/>
      <c r="C665" s="1"/>
      <c r="D665" s="1"/>
      <c r="H665" s="4"/>
      <c r="O665" s="1"/>
      <c r="P665" s="1"/>
      <c r="Q665" s="1"/>
    </row>
    <row r="666" spans="1:17" ht="15.75" customHeight="1" x14ac:dyDescent="0.25">
      <c r="A666" s="1"/>
      <c r="B666" s="1"/>
      <c r="C666" s="1"/>
      <c r="D666" s="1"/>
      <c r="H666" s="4"/>
      <c r="O666" s="1"/>
      <c r="P666" s="1"/>
      <c r="Q666" s="1"/>
    </row>
    <row r="667" spans="1:17" ht="15.75" customHeight="1" x14ac:dyDescent="0.25">
      <c r="A667" s="1"/>
      <c r="B667" s="1"/>
      <c r="C667" s="1"/>
      <c r="D667" s="1"/>
      <c r="H667" s="4"/>
      <c r="O667" s="1"/>
      <c r="P667" s="1"/>
      <c r="Q667" s="1"/>
    </row>
    <row r="668" spans="1:17" ht="15.75" customHeight="1" x14ac:dyDescent="0.25">
      <c r="A668" s="1"/>
      <c r="B668" s="1"/>
      <c r="C668" s="1"/>
      <c r="D668" s="1"/>
      <c r="H668" s="4"/>
      <c r="O668" s="1"/>
      <c r="P668" s="1"/>
      <c r="Q668" s="1"/>
    </row>
    <row r="669" spans="1:17" ht="15.75" customHeight="1" x14ac:dyDescent="0.25">
      <c r="A669" s="1"/>
      <c r="B669" s="1"/>
      <c r="C669" s="1"/>
      <c r="D669" s="1"/>
      <c r="H669" s="4"/>
      <c r="O669" s="1"/>
      <c r="P669" s="1"/>
      <c r="Q669" s="1"/>
    </row>
    <row r="670" spans="1:17" ht="15.75" customHeight="1" x14ac:dyDescent="0.25">
      <c r="A670" s="1"/>
      <c r="B670" s="1"/>
      <c r="C670" s="1"/>
      <c r="D670" s="1"/>
      <c r="H670" s="4"/>
      <c r="O670" s="1"/>
      <c r="P670" s="1"/>
      <c r="Q670" s="1"/>
    </row>
    <row r="671" spans="1:17" ht="15.75" customHeight="1" x14ac:dyDescent="0.25">
      <c r="A671" s="1"/>
      <c r="B671" s="1"/>
      <c r="C671" s="1"/>
      <c r="D671" s="1"/>
      <c r="H671" s="4"/>
      <c r="O671" s="1"/>
      <c r="P671" s="1"/>
      <c r="Q671" s="1"/>
    </row>
    <row r="672" spans="1:17" ht="15.75" customHeight="1" x14ac:dyDescent="0.25">
      <c r="A672" s="1"/>
      <c r="B672" s="1"/>
      <c r="C672" s="1"/>
      <c r="D672" s="1"/>
      <c r="H672" s="4"/>
      <c r="O672" s="1"/>
      <c r="P672" s="1"/>
      <c r="Q672" s="1"/>
    </row>
    <row r="673" spans="1:17" ht="15.75" customHeight="1" x14ac:dyDescent="0.25">
      <c r="A673" s="1"/>
      <c r="B673" s="1"/>
      <c r="C673" s="1"/>
      <c r="D673" s="1"/>
      <c r="H673" s="4"/>
      <c r="O673" s="1"/>
      <c r="P673" s="1"/>
      <c r="Q673" s="1"/>
    </row>
    <row r="674" spans="1:17" ht="15.75" customHeight="1" x14ac:dyDescent="0.25">
      <c r="A674" s="1"/>
      <c r="B674" s="1"/>
      <c r="C674" s="1"/>
      <c r="D674" s="1"/>
      <c r="H674" s="4"/>
      <c r="O674" s="1"/>
      <c r="P674" s="1"/>
      <c r="Q674" s="1"/>
    </row>
    <row r="675" spans="1:17" ht="15.75" customHeight="1" x14ac:dyDescent="0.25">
      <c r="A675" s="1"/>
      <c r="B675" s="1"/>
      <c r="C675" s="1"/>
      <c r="D675" s="1"/>
      <c r="H675" s="4"/>
      <c r="O675" s="1"/>
      <c r="P675" s="1"/>
      <c r="Q675" s="1"/>
    </row>
    <row r="676" spans="1:17" ht="15.75" customHeight="1" x14ac:dyDescent="0.25">
      <c r="A676" s="1"/>
      <c r="B676" s="1"/>
      <c r="C676" s="1"/>
      <c r="D676" s="1"/>
      <c r="H676" s="4"/>
      <c r="O676" s="1"/>
      <c r="P676" s="1"/>
      <c r="Q676" s="1"/>
    </row>
    <row r="677" spans="1:17" ht="15.75" customHeight="1" x14ac:dyDescent="0.25">
      <c r="A677" s="1"/>
      <c r="B677" s="1"/>
      <c r="C677" s="1"/>
      <c r="D677" s="1"/>
      <c r="H677" s="4"/>
      <c r="O677" s="1"/>
      <c r="P677" s="1"/>
      <c r="Q677" s="1"/>
    </row>
    <row r="678" spans="1:17" ht="15.75" customHeight="1" x14ac:dyDescent="0.25">
      <c r="A678" s="1"/>
      <c r="B678" s="1"/>
      <c r="C678" s="1"/>
      <c r="D678" s="1"/>
      <c r="H678" s="4"/>
      <c r="O678" s="1"/>
      <c r="P678" s="1"/>
      <c r="Q678" s="1"/>
    </row>
    <row r="679" spans="1:17" ht="15.75" customHeight="1" x14ac:dyDescent="0.25">
      <c r="A679" s="1"/>
      <c r="B679" s="1"/>
      <c r="C679" s="1"/>
      <c r="D679" s="1"/>
      <c r="H679" s="4"/>
      <c r="O679" s="1"/>
      <c r="P679" s="1"/>
      <c r="Q679" s="1"/>
    </row>
    <row r="680" spans="1:17" ht="15.75" customHeight="1" x14ac:dyDescent="0.25">
      <c r="A680" s="1"/>
      <c r="B680" s="1"/>
      <c r="C680" s="1"/>
      <c r="D680" s="1"/>
      <c r="H680" s="4"/>
      <c r="O680" s="1"/>
      <c r="P680" s="1"/>
      <c r="Q680" s="1"/>
    </row>
    <row r="681" spans="1:17" ht="15.75" customHeight="1" x14ac:dyDescent="0.25">
      <c r="A681" s="1"/>
      <c r="B681" s="1"/>
      <c r="C681" s="1"/>
      <c r="D681" s="1"/>
      <c r="H681" s="4"/>
      <c r="O681" s="1"/>
      <c r="P681" s="1"/>
      <c r="Q681" s="1"/>
    </row>
    <row r="682" spans="1:17" ht="15.75" customHeight="1" x14ac:dyDescent="0.25">
      <c r="A682" s="1"/>
      <c r="B682" s="1"/>
      <c r="C682" s="1"/>
      <c r="D682" s="1"/>
      <c r="H682" s="4"/>
      <c r="O682" s="1"/>
      <c r="P682" s="1"/>
      <c r="Q682" s="1"/>
    </row>
    <row r="683" spans="1:17" ht="15.75" customHeight="1" x14ac:dyDescent="0.25">
      <c r="A683" s="1"/>
      <c r="B683" s="1"/>
      <c r="C683" s="1"/>
      <c r="D683" s="1"/>
      <c r="H683" s="4"/>
      <c r="O683" s="1"/>
      <c r="P683" s="1"/>
      <c r="Q683" s="1"/>
    </row>
    <row r="684" spans="1:17" ht="15.75" customHeight="1" x14ac:dyDescent="0.25">
      <c r="A684" s="1"/>
      <c r="B684" s="1"/>
      <c r="C684" s="1"/>
      <c r="D684" s="1"/>
      <c r="H684" s="4"/>
      <c r="O684" s="1"/>
      <c r="P684" s="1"/>
      <c r="Q684" s="1"/>
    </row>
    <row r="685" spans="1:17" ht="15.75" customHeight="1" x14ac:dyDescent="0.25">
      <c r="A685" s="1"/>
      <c r="B685" s="1"/>
      <c r="C685" s="1"/>
      <c r="D685" s="1"/>
      <c r="H685" s="4"/>
      <c r="O685" s="1"/>
      <c r="P685" s="1"/>
      <c r="Q685" s="1"/>
    </row>
    <row r="686" spans="1:17" ht="15.75" customHeight="1" x14ac:dyDescent="0.25">
      <c r="A686" s="1"/>
      <c r="B686" s="1"/>
      <c r="C686" s="1"/>
      <c r="D686" s="1"/>
      <c r="H686" s="4"/>
      <c r="O686" s="1"/>
      <c r="P686" s="1"/>
      <c r="Q686" s="1"/>
    </row>
    <row r="687" spans="1:17" ht="15.75" customHeight="1" x14ac:dyDescent="0.25">
      <c r="A687" s="1"/>
      <c r="B687" s="1"/>
      <c r="C687" s="1"/>
      <c r="D687" s="1"/>
      <c r="H687" s="4"/>
      <c r="O687" s="1"/>
      <c r="P687" s="1"/>
      <c r="Q687" s="1"/>
    </row>
    <row r="688" spans="1:17" ht="15.75" customHeight="1" x14ac:dyDescent="0.25">
      <c r="A688" s="1"/>
      <c r="B688" s="1"/>
      <c r="C688" s="1"/>
      <c r="D688" s="1"/>
      <c r="H688" s="4"/>
      <c r="O688" s="1"/>
      <c r="P688" s="1"/>
      <c r="Q688" s="1"/>
    </row>
    <row r="689" spans="1:17" ht="15.75" customHeight="1" x14ac:dyDescent="0.25">
      <c r="A689" s="1"/>
      <c r="B689" s="1"/>
      <c r="C689" s="1"/>
      <c r="D689" s="1"/>
      <c r="H689" s="4"/>
      <c r="O689" s="1"/>
      <c r="P689" s="1"/>
      <c r="Q689" s="1"/>
    </row>
    <row r="690" spans="1:17" ht="15.75" customHeight="1" x14ac:dyDescent="0.25">
      <c r="A690" s="1"/>
      <c r="B690" s="1"/>
      <c r="C690" s="1"/>
      <c r="D690" s="1"/>
      <c r="H690" s="4"/>
      <c r="O690" s="1"/>
      <c r="P690" s="1"/>
      <c r="Q690" s="1"/>
    </row>
    <row r="691" spans="1:17" ht="15.75" customHeight="1" x14ac:dyDescent="0.25">
      <c r="A691" s="1"/>
      <c r="B691" s="1"/>
      <c r="C691" s="1"/>
      <c r="D691" s="1"/>
      <c r="H691" s="4"/>
      <c r="O691" s="1"/>
      <c r="P691" s="1"/>
      <c r="Q691" s="1"/>
    </row>
    <row r="692" spans="1:17" ht="15.75" customHeight="1" x14ac:dyDescent="0.25">
      <c r="A692" s="1"/>
      <c r="B692" s="1"/>
      <c r="C692" s="1"/>
      <c r="D692" s="1"/>
      <c r="H692" s="4"/>
      <c r="O692" s="1"/>
      <c r="P692" s="1"/>
      <c r="Q692" s="1"/>
    </row>
    <row r="693" spans="1:17" ht="15.75" customHeight="1" x14ac:dyDescent="0.25">
      <c r="A693" s="1"/>
      <c r="B693" s="1"/>
      <c r="C693" s="1"/>
      <c r="D693" s="1"/>
      <c r="H693" s="4"/>
      <c r="O693" s="1"/>
      <c r="P693" s="1"/>
      <c r="Q693" s="1"/>
    </row>
    <row r="694" spans="1:17" ht="15.75" customHeight="1" x14ac:dyDescent="0.25">
      <c r="A694" s="1"/>
      <c r="B694" s="1"/>
      <c r="C694" s="1"/>
      <c r="D694" s="1"/>
      <c r="H694" s="4"/>
      <c r="O694" s="1"/>
      <c r="P694" s="1"/>
      <c r="Q694" s="1"/>
    </row>
    <row r="695" spans="1:17" ht="15.75" customHeight="1" x14ac:dyDescent="0.25">
      <c r="A695" s="1"/>
      <c r="B695" s="1"/>
      <c r="C695" s="1"/>
      <c r="D695" s="1"/>
      <c r="H695" s="4"/>
      <c r="O695" s="1"/>
      <c r="P695" s="1"/>
      <c r="Q695" s="1"/>
    </row>
    <row r="696" spans="1:17" ht="15.75" customHeight="1" x14ac:dyDescent="0.25">
      <c r="A696" s="1"/>
      <c r="B696" s="1"/>
      <c r="C696" s="1"/>
      <c r="D696" s="1"/>
      <c r="H696" s="4"/>
      <c r="O696" s="1"/>
      <c r="P696" s="1"/>
      <c r="Q696" s="1"/>
    </row>
    <row r="697" spans="1:17" ht="15.75" customHeight="1" x14ac:dyDescent="0.25">
      <c r="A697" s="1"/>
      <c r="B697" s="1"/>
      <c r="C697" s="1"/>
      <c r="D697" s="1"/>
      <c r="H697" s="4"/>
      <c r="O697" s="1"/>
      <c r="P697" s="1"/>
      <c r="Q697" s="1"/>
    </row>
    <row r="698" spans="1:17" ht="15.75" customHeight="1" x14ac:dyDescent="0.25">
      <c r="A698" s="1"/>
      <c r="B698" s="1"/>
      <c r="C698" s="1"/>
      <c r="D698" s="1"/>
      <c r="H698" s="4"/>
      <c r="O698" s="1"/>
      <c r="P698" s="1"/>
      <c r="Q698" s="1"/>
    </row>
    <row r="699" spans="1:17" ht="15.75" customHeight="1" x14ac:dyDescent="0.25">
      <c r="A699" s="1"/>
      <c r="B699" s="1"/>
      <c r="C699" s="1"/>
      <c r="D699" s="1"/>
      <c r="H699" s="4"/>
      <c r="O699" s="1"/>
      <c r="P699" s="1"/>
      <c r="Q699" s="1"/>
    </row>
    <row r="700" spans="1:17" ht="15.75" customHeight="1" x14ac:dyDescent="0.25">
      <c r="A700" s="1"/>
      <c r="B700" s="1"/>
      <c r="C700" s="1"/>
      <c r="D700" s="1"/>
      <c r="H700" s="4"/>
      <c r="O700" s="1"/>
      <c r="P700" s="1"/>
      <c r="Q700" s="1"/>
    </row>
    <row r="701" spans="1:17" ht="15.75" customHeight="1" x14ac:dyDescent="0.25">
      <c r="A701" s="1"/>
      <c r="B701" s="1"/>
      <c r="C701" s="1"/>
      <c r="D701" s="1"/>
      <c r="H701" s="4"/>
      <c r="O701" s="1"/>
      <c r="P701" s="1"/>
      <c r="Q701" s="1"/>
    </row>
    <row r="702" spans="1:17" ht="15.75" customHeight="1" x14ac:dyDescent="0.25">
      <c r="A702" s="1"/>
      <c r="B702" s="1"/>
      <c r="C702" s="1"/>
      <c r="D702" s="1"/>
      <c r="H702" s="4"/>
      <c r="O702" s="1"/>
      <c r="P702" s="1"/>
      <c r="Q702" s="1"/>
    </row>
    <row r="703" spans="1:17" ht="15.75" customHeight="1" x14ac:dyDescent="0.25">
      <c r="A703" s="1"/>
      <c r="B703" s="1"/>
      <c r="C703" s="1"/>
      <c r="D703" s="1"/>
      <c r="H703" s="4"/>
      <c r="O703" s="1"/>
      <c r="P703" s="1"/>
      <c r="Q703" s="1"/>
    </row>
    <row r="704" spans="1:17" ht="15.75" customHeight="1" x14ac:dyDescent="0.25">
      <c r="A704" s="1"/>
      <c r="B704" s="1"/>
      <c r="C704" s="1"/>
      <c r="D704" s="1"/>
      <c r="H704" s="4"/>
      <c r="O704" s="1"/>
      <c r="P704" s="1"/>
      <c r="Q704" s="1"/>
    </row>
    <row r="705" spans="1:17" ht="15.75" customHeight="1" x14ac:dyDescent="0.25">
      <c r="A705" s="1"/>
      <c r="B705" s="1"/>
      <c r="C705" s="1"/>
      <c r="D705" s="1"/>
      <c r="H705" s="4"/>
      <c r="O705" s="1"/>
      <c r="P705" s="1"/>
      <c r="Q705" s="1"/>
    </row>
    <row r="706" spans="1:17" ht="15.75" customHeight="1" x14ac:dyDescent="0.25">
      <c r="A706" s="1"/>
      <c r="B706" s="1"/>
      <c r="C706" s="1"/>
      <c r="D706" s="1"/>
      <c r="H706" s="4"/>
      <c r="O706" s="1"/>
      <c r="P706" s="1"/>
      <c r="Q706" s="1"/>
    </row>
    <row r="707" spans="1:17" ht="15.75" customHeight="1" x14ac:dyDescent="0.25">
      <c r="A707" s="1"/>
      <c r="B707" s="1"/>
      <c r="C707" s="1"/>
      <c r="D707" s="1"/>
      <c r="H707" s="4"/>
      <c r="O707" s="1"/>
      <c r="P707" s="1"/>
      <c r="Q707" s="1"/>
    </row>
    <row r="708" spans="1:17" ht="15.75" customHeight="1" x14ac:dyDescent="0.25">
      <c r="A708" s="1"/>
      <c r="B708" s="1"/>
      <c r="C708" s="1"/>
      <c r="D708" s="1"/>
      <c r="H708" s="4"/>
      <c r="O708" s="1"/>
      <c r="P708" s="1"/>
      <c r="Q708" s="1"/>
    </row>
    <row r="709" spans="1:17" ht="15.75" customHeight="1" x14ac:dyDescent="0.25">
      <c r="A709" s="1"/>
      <c r="B709" s="1"/>
      <c r="C709" s="1"/>
      <c r="D709" s="1"/>
      <c r="H709" s="4"/>
      <c r="O709" s="1"/>
      <c r="P709" s="1"/>
      <c r="Q709" s="1"/>
    </row>
    <row r="710" spans="1:17" ht="15.75" customHeight="1" x14ac:dyDescent="0.25">
      <c r="A710" s="1"/>
      <c r="B710" s="1"/>
      <c r="C710" s="1"/>
      <c r="D710" s="1"/>
      <c r="H710" s="4"/>
      <c r="O710" s="1"/>
      <c r="P710" s="1"/>
      <c r="Q710" s="1"/>
    </row>
    <row r="711" spans="1:17" ht="15.75" customHeight="1" x14ac:dyDescent="0.25">
      <c r="A711" s="1"/>
      <c r="B711" s="1"/>
      <c r="C711" s="1"/>
      <c r="D711" s="1"/>
      <c r="H711" s="4"/>
      <c r="O711" s="1"/>
      <c r="P711" s="1"/>
      <c r="Q711" s="1"/>
    </row>
    <row r="712" spans="1:17" ht="15.75" customHeight="1" x14ac:dyDescent="0.25">
      <c r="A712" s="1"/>
      <c r="B712" s="1"/>
      <c r="C712" s="1"/>
      <c r="D712" s="1"/>
      <c r="H712" s="4"/>
      <c r="O712" s="1"/>
      <c r="P712" s="1"/>
      <c r="Q712" s="1"/>
    </row>
    <row r="713" spans="1:17" ht="15.75" customHeight="1" x14ac:dyDescent="0.25">
      <c r="A713" s="1"/>
      <c r="B713" s="1"/>
      <c r="C713" s="1"/>
      <c r="D713" s="1"/>
      <c r="H713" s="4"/>
      <c r="O713" s="1"/>
      <c r="P713" s="1"/>
      <c r="Q713" s="1"/>
    </row>
    <row r="714" spans="1:17" ht="15.75" customHeight="1" x14ac:dyDescent="0.25">
      <c r="A714" s="1"/>
      <c r="B714" s="1"/>
      <c r="C714" s="1"/>
      <c r="D714" s="1"/>
      <c r="H714" s="4"/>
      <c r="O714" s="1"/>
      <c r="P714" s="1"/>
      <c r="Q714" s="1"/>
    </row>
    <row r="715" spans="1:17" ht="15.75" customHeight="1" x14ac:dyDescent="0.25">
      <c r="A715" s="1"/>
      <c r="B715" s="1"/>
      <c r="C715" s="1"/>
      <c r="D715" s="1"/>
      <c r="H715" s="4"/>
      <c r="O715" s="1"/>
      <c r="P715" s="1"/>
      <c r="Q715" s="1"/>
    </row>
    <row r="716" spans="1:17" ht="15.75" customHeight="1" x14ac:dyDescent="0.25">
      <c r="A716" s="1"/>
      <c r="B716" s="1"/>
      <c r="C716" s="1"/>
      <c r="D716" s="1"/>
      <c r="H716" s="4"/>
      <c r="O716" s="1"/>
      <c r="P716" s="1"/>
      <c r="Q716" s="1"/>
    </row>
    <row r="717" spans="1:17" ht="15.75" customHeight="1" x14ac:dyDescent="0.25">
      <c r="A717" s="1"/>
      <c r="B717" s="1"/>
      <c r="C717" s="1"/>
      <c r="D717" s="1"/>
      <c r="H717" s="4"/>
      <c r="O717" s="1"/>
      <c r="P717" s="1"/>
      <c r="Q717" s="1"/>
    </row>
    <row r="718" spans="1:17" ht="15.75" customHeight="1" x14ac:dyDescent="0.25">
      <c r="A718" s="1"/>
      <c r="B718" s="1"/>
      <c r="C718" s="1"/>
      <c r="D718" s="1"/>
      <c r="H718" s="4"/>
      <c r="O718" s="1"/>
      <c r="P718" s="1"/>
      <c r="Q718" s="1"/>
    </row>
    <row r="719" spans="1:17" ht="15.75" customHeight="1" x14ac:dyDescent="0.25">
      <c r="A719" s="1"/>
      <c r="B719" s="1"/>
      <c r="C719" s="1"/>
      <c r="D719" s="1"/>
      <c r="H719" s="4"/>
      <c r="O719" s="1"/>
      <c r="P719" s="1"/>
      <c r="Q719" s="1"/>
    </row>
    <row r="720" spans="1:17" ht="15.75" customHeight="1" x14ac:dyDescent="0.25">
      <c r="A720" s="1"/>
      <c r="B720" s="1"/>
      <c r="C720" s="1"/>
      <c r="D720" s="1"/>
      <c r="H720" s="4"/>
      <c r="O720" s="1"/>
      <c r="P720" s="1"/>
      <c r="Q720" s="1"/>
    </row>
    <row r="721" spans="1:17" ht="15.75" customHeight="1" x14ac:dyDescent="0.25">
      <c r="A721" s="1"/>
      <c r="B721" s="1"/>
      <c r="C721" s="1"/>
      <c r="D721" s="1"/>
      <c r="H721" s="4"/>
      <c r="O721" s="1"/>
      <c r="P721" s="1"/>
      <c r="Q721" s="1"/>
    </row>
    <row r="722" spans="1:17" ht="15.75" customHeight="1" x14ac:dyDescent="0.25">
      <c r="A722" s="1"/>
      <c r="B722" s="1"/>
      <c r="C722" s="1"/>
      <c r="D722" s="1"/>
      <c r="H722" s="4"/>
      <c r="O722" s="1"/>
      <c r="P722" s="1"/>
      <c r="Q722" s="1"/>
    </row>
    <row r="723" spans="1:17" ht="15.75" customHeight="1" x14ac:dyDescent="0.25">
      <c r="A723" s="1"/>
      <c r="B723" s="1"/>
      <c r="C723" s="1"/>
      <c r="D723" s="1"/>
      <c r="H723" s="4"/>
      <c r="O723" s="1"/>
      <c r="P723" s="1"/>
      <c r="Q723" s="1"/>
    </row>
    <row r="724" spans="1:17" ht="15.75" customHeight="1" x14ac:dyDescent="0.25">
      <c r="A724" s="1"/>
      <c r="B724" s="1"/>
      <c r="C724" s="1"/>
      <c r="D724" s="1"/>
      <c r="H724" s="4"/>
      <c r="O724" s="1"/>
      <c r="P724" s="1"/>
      <c r="Q724" s="1"/>
    </row>
    <row r="725" spans="1:17" ht="15.75" customHeight="1" x14ac:dyDescent="0.25">
      <c r="A725" s="1"/>
      <c r="B725" s="1"/>
      <c r="C725" s="1"/>
      <c r="D725" s="1"/>
      <c r="H725" s="4"/>
      <c r="O725" s="1"/>
      <c r="P725" s="1"/>
      <c r="Q725" s="1"/>
    </row>
    <row r="726" spans="1:17" ht="15.75" customHeight="1" x14ac:dyDescent="0.25">
      <c r="A726" s="1"/>
      <c r="B726" s="1"/>
      <c r="C726" s="1"/>
      <c r="D726" s="1"/>
      <c r="H726" s="4"/>
      <c r="O726" s="1"/>
      <c r="P726" s="1"/>
      <c r="Q726" s="1"/>
    </row>
    <row r="727" spans="1:17" ht="15.75" customHeight="1" x14ac:dyDescent="0.25">
      <c r="A727" s="1"/>
      <c r="B727" s="1"/>
      <c r="C727" s="1"/>
      <c r="D727" s="1"/>
      <c r="H727" s="4"/>
      <c r="O727" s="1"/>
      <c r="P727" s="1"/>
      <c r="Q727" s="1"/>
    </row>
    <row r="728" spans="1:17" ht="15.75" customHeight="1" x14ac:dyDescent="0.25">
      <c r="A728" s="1"/>
      <c r="B728" s="1"/>
      <c r="C728" s="1"/>
      <c r="D728" s="1"/>
      <c r="H728" s="4"/>
      <c r="O728" s="1"/>
      <c r="P728" s="1"/>
      <c r="Q728" s="1"/>
    </row>
    <row r="729" spans="1:17" ht="15.75" customHeight="1" x14ac:dyDescent="0.25">
      <c r="A729" s="1"/>
      <c r="B729" s="1"/>
      <c r="C729" s="1"/>
      <c r="D729" s="1"/>
      <c r="H729" s="4"/>
      <c r="O729" s="1"/>
      <c r="P729" s="1"/>
      <c r="Q729" s="1"/>
    </row>
    <row r="730" spans="1:17" ht="15.75" customHeight="1" x14ac:dyDescent="0.25">
      <c r="A730" s="1"/>
      <c r="B730" s="1"/>
      <c r="C730" s="1"/>
      <c r="D730" s="1"/>
      <c r="H730" s="4"/>
      <c r="O730" s="1"/>
      <c r="P730" s="1"/>
      <c r="Q730" s="1"/>
    </row>
    <row r="731" spans="1:17" ht="15.75" customHeight="1" x14ac:dyDescent="0.25">
      <c r="A731" s="1"/>
      <c r="B731" s="1"/>
      <c r="C731" s="1"/>
      <c r="D731" s="1"/>
      <c r="H731" s="4"/>
      <c r="O731" s="1"/>
      <c r="P731" s="1"/>
      <c r="Q731" s="1"/>
    </row>
    <row r="732" spans="1:17" ht="15.75" customHeight="1" x14ac:dyDescent="0.25">
      <c r="A732" s="1"/>
      <c r="B732" s="1"/>
      <c r="C732" s="1"/>
      <c r="D732" s="1"/>
      <c r="H732" s="4"/>
      <c r="O732" s="1"/>
      <c r="P732" s="1"/>
      <c r="Q732" s="1"/>
    </row>
    <row r="733" spans="1:17" ht="15.75" customHeight="1" x14ac:dyDescent="0.25">
      <c r="A733" s="1"/>
      <c r="B733" s="1"/>
      <c r="C733" s="1"/>
      <c r="D733" s="1"/>
      <c r="H733" s="4"/>
      <c r="O733" s="1"/>
      <c r="P733" s="1"/>
      <c r="Q733" s="1"/>
    </row>
    <row r="734" spans="1:17" ht="15.75" customHeight="1" x14ac:dyDescent="0.25">
      <c r="A734" s="1"/>
      <c r="B734" s="1"/>
      <c r="C734" s="1"/>
      <c r="D734" s="1"/>
      <c r="H734" s="4"/>
      <c r="O734" s="1"/>
      <c r="P734" s="1"/>
      <c r="Q734" s="1"/>
    </row>
    <row r="735" spans="1:17" ht="15.75" customHeight="1" x14ac:dyDescent="0.25">
      <c r="A735" s="1"/>
      <c r="B735" s="1"/>
      <c r="C735" s="1"/>
      <c r="D735" s="1"/>
      <c r="H735" s="4"/>
      <c r="O735" s="1"/>
      <c r="P735" s="1"/>
      <c r="Q735" s="1"/>
    </row>
    <row r="736" spans="1:17" ht="15.75" customHeight="1" x14ac:dyDescent="0.25">
      <c r="A736" s="1"/>
      <c r="B736" s="1"/>
      <c r="C736" s="1"/>
      <c r="D736" s="1"/>
      <c r="H736" s="4"/>
      <c r="O736" s="1"/>
      <c r="P736" s="1"/>
      <c r="Q736" s="1"/>
    </row>
    <row r="737" spans="1:17" ht="15.75" customHeight="1" x14ac:dyDescent="0.25">
      <c r="A737" s="1"/>
      <c r="B737" s="1"/>
      <c r="C737" s="1"/>
      <c r="D737" s="1"/>
      <c r="H737" s="4"/>
      <c r="O737" s="1"/>
      <c r="P737" s="1"/>
      <c r="Q737" s="1"/>
    </row>
    <row r="738" spans="1:17" ht="15.75" customHeight="1" x14ac:dyDescent="0.25">
      <c r="A738" s="1"/>
      <c r="B738" s="1"/>
      <c r="C738" s="1"/>
      <c r="D738" s="1"/>
      <c r="H738" s="4"/>
      <c r="O738" s="1"/>
      <c r="P738" s="1"/>
      <c r="Q738" s="1"/>
    </row>
    <row r="739" spans="1:17" ht="15.75" customHeight="1" x14ac:dyDescent="0.25">
      <c r="A739" s="1"/>
      <c r="B739" s="1"/>
      <c r="C739" s="1"/>
      <c r="D739" s="1"/>
      <c r="H739" s="4"/>
      <c r="O739" s="1"/>
      <c r="P739" s="1"/>
      <c r="Q739" s="1"/>
    </row>
    <row r="740" spans="1:17" ht="15.75" customHeight="1" x14ac:dyDescent="0.25">
      <c r="A740" s="1"/>
      <c r="B740" s="1"/>
      <c r="C740" s="1"/>
      <c r="D740" s="1"/>
      <c r="H740" s="4"/>
      <c r="O740" s="1"/>
      <c r="P740" s="1"/>
      <c r="Q740" s="1"/>
    </row>
    <row r="741" spans="1:17" ht="15.75" customHeight="1" x14ac:dyDescent="0.25">
      <c r="A741" s="1"/>
      <c r="B741" s="1"/>
      <c r="C741" s="1"/>
      <c r="D741" s="1"/>
      <c r="H741" s="4"/>
      <c r="O741" s="1"/>
      <c r="P741" s="1"/>
      <c r="Q741" s="1"/>
    </row>
    <row r="742" spans="1:17" ht="15.75" customHeight="1" x14ac:dyDescent="0.25">
      <c r="A742" s="1"/>
      <c r="B742" s="1"/>
      <c r="C742" s="1"/>
      <c r="D742" s="1"/>
      <c r="H742" s="4"/>
      <c r="O742" s="1"/>
      <c r="P742" s="1"/>
      <c r="Q742" s="1"/>
    </row>
    <row r="743" spans="1:17" ht="15.75" customHeight="1" x14ac:dyDescent="0.25">
      <c r="A743" s="1"/>
      <c r="B743" s="1"/>
      <c r="C743" s="1"/>
      <c r="D743" s="1"/>
      <c r="H743" s="4"/>
      <c r="O743" s="1"/>
      <c r="P743" s="1"/>
      <c r="Q743" s="1"/>
    </row>
    <row r="744" spans="1:17" ht="15.75" customHeight="1" x14ac:dyDescent="0.25">
      <c r="A744" s="1"/>
      <c r="B744" s="1"/>
      <c r="C744" s="1"/>
      <c r="D744" s="1"/>
      <c r="H744" s="4"/>
      <c r="O744" s="1"/>
      <c r="P744" s="1"/>
      <c r="Q744" s="1"/>
    </row>
    <row r="745" spans="1:17" ht="15.75" customHeight="1" x14ac:dyDescent="0.25">
      <c r="A745" s="1"/>
      <c r="B745" s="1"/>
      <c r="C745" s="1"/>
      <c r="D745" s="1"/>
      <c r="H745" s="4"/>
      <c r="O745" s="1"/>
      <c r="P745" s="1"/>
      <c r="Q745" s="1"/>
    </row>
    <row r="746" spans="1:17" ht="15.75" customHeight="1" x14ac:dyDescent="0.25">
      <c r="A746" s="1"/>
      <c r="B746" s="1"/>
      <c r="C746" s="1"/>
      <c r="D746" s="1"/>
      <c r="H746" s="4"/>
      <c r="O746" s="1"/>
      <c r="P746" s="1"/>
      <c r="Q746" s="1"/>
    </row>
    <row r="747" spans="1:17" ht="15.75" customHeight="1" x14ac:dyDescent="0.25">
      <c r="A747" s="1"/>
      <c r="B747" s="1"/>
      <c r="C747" s="1"/>
      <c r="D747" s="1"/>
      <c r="H747" s="4"/>
      <c r="O747" s="1"/>
      <c r="P747" s="1"/>
      <c r="Q747" s="1"/>
    </row>
    <row r="748" spans="1:17" ht="15.75" customHeight="1" x14ac:dyDescent="0.25">
      <c r="A748" s="1"/>
      <c r="B748" s="1"/>
      <c r="C748" s="1"/>
      <c r="D748" s="1"/>
      <c r="H748" s="4"/>
      <c r="O748" s="1"/>
      <c r="P748" s="1"/>
      <c r="Q748" s="1"/>
    </row>
    <row r="749" spans="1:17" ht="15.75" customHeight="1" x14ac:dyDescent="0.25">
      <c r="A749" s="1"/>
      <c r="B749" s="1"/>
      <c r="C749" s="1"/>
      <c r="D749" s="1"/>
      <c r="H749" s="4"/>
      <c r="O749" s="1"/>
      <c r="P749" s="1"/>
      <c r="Q749" s="1"/>
    </row>
    <row r="750" spans="1:17" ht="15.75" customHeight="1" x14ac:dyDescent="0.25">
      <c r="A750" s="1"/>
      <c r="B750" s="1"/>
      <c r="C750" s="1"/>
      <c r="D750" s="1"/>
      <c r="H750" s="4"/>
      <c r="O750" s="1"/>
      <c r="P750" s="1"/>
      <c r="Q750" s="1"/>
    </row>
    <row r="751" spans="1:17" ht="15.75" customHeight="1" x14ac:dyDescent="0.25">
      <c r="A751" s="1"/>
      <c r="B751" s="1"/>
      <c r="C751" s="1"/>
      <c r="D751" s="1"/>
      <c r="H751" s="4"/>
      <c r="O751" s="1"/>
      <c r="P751" s="1"/>
      <c r="Q751" s="1"/>
    </row>
    <row r="752" spans="1:17" ht="15.75" customHeight="1" x14ac:dyDescent="0.25">
      <c r="A752" s="1"/>
      <c r="B752" s="1"/>
      <c r="C752" s="1"/>
      <c r="D752" s="1"/>
      <c r="H752" s="4"/>
      <c r="O752" s="1"/>
      <c r="P752" s="1"/>
      <c r="Q752" s="1"/>
    </row>
    <row r="753" spans="1:17" ht="15.75" customHeight="1" x14ac:dyDescent="0.25">
      <c r="A753" s="1"/>
      <c r="B753" s="1"/>
      <c r="C753" s="1"/>
      <c r="D753" s="1"/>
      <c r="H753" s="4"/>
      <c r="O753" s="1"/>
      <c r="P753" s="1"/>
      <c r="Q753" s="1"/>
    </row>
    <row r="754" spans="1:17" ht="15.75" customHeight="1" x14ac:dyDescent="0.25">
      <c r="A754" s="1"/>
      <c r="B754" s="1"/>
      <c r="C754" s="1"/>
      <c r="D754" s="1"/>
      <c r="H754" s="4"/>
      <c r="O754" s="1"/>
      <c r="P754" s="1"/>
      <c r="Q754" s="1"/>
    </row>
    <row r="755" spans="1:17" ht="15.75" customHeight="1" x14ac:dyDescent="0.25">
      <c r="A755" s="1"/>
      <c r="B755" s="1"/>
      <c r="C755" s="1"/>
      <c r="D755" s="1"/>
      <c r="H755" s="4"/>
      <c r="O755" s="1"/>
      <c r="P755" s="1"/>
      <c r="Q755" s="1"/>
    </row>
    <row r="756" spans="1:17" ht="15.75" customHeight="1" x14ac:dyDescent="0.25">
      <c r="A756" s="1"/>
      <c r="B756" s="1"/>
      <c r="C756" s="1"/>
      <c r="D756" s="1"/>
      <c r="H756" s="4"/>
      <c r="O756" s="1"/>
      <c r="P756" s="1"/>
      <c r="Q756" s="1"/>
    </row>
    <row r="757" spans="1:17" ht="15.75" customHeight="1" x14ac:dyDescent="0.25">
      <c r="A757" s="1"/>
      <c r="B757" s="1"/>
      <c r="C757" s="1"/>
      <c r="D757" s="1"/>
      <c r="H757" s="4"/>
      <c r="O757" s="1"/>
      <c r="P757" s="1"/>
      <c r="Q757" s="1"/>
    </row>
    <row r="758" spans="1:17" ht="15.75" customHeight="1" x14ac:dyDescent="0.25">
      <c r="A758" s="1"/>
      <c r="B758" s="1"/>
      <c r="C758" s="1"/>
      <c r="D758" s="1"/>
      <c r="H758" s="4"/>
      <c r="O758" s="1"/>
      <c r="P758" s="1"/>
      <c r="Q758" s="1"/>
    </row>
    <row r="759" spans="1:17" ht="15.75" customHeight="1" x14ac:dyDescent="0.25">
      <c r="A759" s="1"/>
      <c r="B759" s="1"/>
      <c r="C759" s="1"/>
      <c r="D759" s="1"/>
      <c r="H759" s="4"/>
      <c r="O759" s="1"/>
      <c r="P759" s="1"/>
      <c r="Q759" s="1"/>
    </row>
    <row r="760" spans="1:17" ht="15.75" customHeight="1" x14ac:dyDescent="0.25">
      <c r="A760" s="1"/>
      <c r="B760" s="1"/>
      <c r="C760" s="1"/>
      <c r="D760" s="1"/>
      <c r="H760" s="4"/>
      <c r="O760" s="1"/>
      <c r="P760" s="1"/>
      <c r="Q760" s="1"/>
    </row>
    <row r="761" spans="1:17" ht="15.75" customHeight="1" x14ac:dyDescent="0.25">
      <c r="A761" s="1"/>
      <c r="B761" s="1"/>
      <c r="C761" s="1"/>
      <c r="D761" s="1"/>
      <c r="H761" s="4"/>
      <c r="O761" s="1"/>
      <c r="P761" s="1"/>
      <c r="Q761" s="1"/>
    </row>
    <row r="762" spans="1:17" ht="15.75" customHeight="1" x14ac:dyDescent="0.25">
      <c r="A762" s="1"/>
      <c r="B762" s="1"/>
      <c r="C762" s="1"/>
      <c r="D762" s="1"/>
      <c r="H762" s="4"/>
      <c r="O762" s="1"/>
      <c r="P762" s="1"/>
      <c r="Q762" s="1"/>
    </row>
    <row r="763" spans="1:17" ht="15.75" customHeight="1" x14ac:dyDescent="0.25">
      <c r="A763" s="1"/>
      <c r="B763" s="1"/>
      <c r="C763" s="1"/>
      <c r="D763" s="1"/>
      <c r="H763" s="4"/>
      <c r="O763" s="1"/>
      <c r="P763" s="1"/>
      <c r="Q763" s="1"/>
    </row>
    <row r="764" spans="1:17" ht="15.75" customHeight="1" x14ac:dyDescent="0.25">
      <c r="A764" s="1"/>
      <c r="B764" s="1"/>
      <c r="C764" s="1"/>
      <c r="D764" s="1"/>
      <c r="H764" s="4"/>
      <c r="O764" s="1"/>
      <c r="P764" s="1"/>
      <c r="Q764" s="1"/>
    </row>
    <row r="765" spans="1:17" ht="15.75" customHeight="1" x14ac:dyDescent="0.25">
      <c r="A765" s="1"/>
      <c r="B765" s="1"/>
      <c r="C765" s="1"/>
      <c r="D765" s="1"/>
      <c r="H765" s="4"/>
      <c r="O765" s="1"/>
      <c r="P765" s="1"/>
      <c r="Q765" s="1"/>
    </row>
    <row r="766" spans="1:17" ht="15.75" customHeight="1" x14ac:dyDescent="0.25">
      <c r="A766" s="1"/>
      <c r="B766" s="1"/>
      <c r="C766" s="1"/>
      <c r="D766" s="1"/>
      <c r="H766" s="4"/>
      <c r="O766" s="1"/>
      <c r="P766" s="1"/>
      <c r="Q766" s="1"/>
    </row>
    <row r="767" spans="1:17" ht="15.75" customHeight="1" x14ac:dyDescent="0.25">
      <c r="A767" s="1"/>
      <c r="B767" s="1"/>
      <c r="C767" s="1"/>
      <c r="D767" s="1"/>
      <c r="H767" s="4"/>
      <c r="O767" s="1"/>
      <c r="P767" s="1"/>
      <c r="Q767" s="1"/>
    </row>
    <row r="768" spans="1:17" ht="15.75" customHeight="1" x14ac:dyDescent="0.25">
      <c r="A768" s="1"/>
      <c r="B768" s="1"/>
      <c r="C768" s="1"/>
      <c r="D768" s="1"/>
      <c r="H768" s="4"/>
      <c r="O768" s="1"/>
      <c r="P768" s="1"/>
      <c r="Q768" s="1"/>
    </row>
    <row r="769" spans="1:17" ht="15.75" customHeight="1" x14ac:dyDescent="0.25">
      <c r="A769" s="1"/>
      <c r="B769" s="1"/>
      <c r="C769" s="1"/>
      <c r="D769" s="1"/>
      <c r="H769" s="4"/>
      <c r="O769" s="1"/>
      <c r="P769" s="1"/>
      <c r="Q769" s="1"/>
    </row>
    <row r="770" spans="1:17" ht="15.75" customHeight="1" x14ac:dyDescent="0.25">
      <c r="A770" s="1"/>
      <c r="B770" s="1"/>
      <c r="C770" s="1"/>
      <c r="D770" s="1"/>
      <c r="H770" s="4"/>
      <c r="O770" s="1"/>
      <c r="P770" s="1"/>
      <c r="Q770" s="1"/>
    </row>
    <row r="771" spans="1:17" ht="15.75" customHeight="1" x14ac:dyDescent="0.25">
      <c r="A771" s="1"/>
      <c r="B771" s="1"/>
      <c r="C771" s="1"/>
      <c r="D771" s="1"/>
      <c r="H771" s="4"/>
      <c r="O771" s="1"/>
      <c r="P771" s="1"/>
      <c r="Q771" s="1"/>
    </row>
    <row r="772" spans="1:17" ht="15.75" customHeight="1" x14ac:dyDescent="0.25">
      <c r="A772" s="1"/>
      <c r="B772" s="1"/>
      <c r="C772" s="1"/>
      <c r="D772" s="1"/>
      <c r="H772" s="4"/>
      <c r="O772" s="1"/>
      <c r="P772" s="1"/>
      <c r="Q772" s="1"/>
    </row>
    <row r="773" spans="1:17" ht="15.75" customHeight="1" x14ac:dyDescent="0.25">
      <c r="A773" s="1"/>
      <c r="B773" s="1"/>
      <c r="C773" s="1"/>
      <c r="D773" s="1"/>
      <c r="H773" s="4"/>
      <c r="O773" s="1"/>
      <c r="P773" s="1"/>
      <c r="Q773" s="1"/>
    </row>
    <row r="774" spans="1:17" ht="15.75" customHeight="1" x14ac:dyDescent="0.25">
      <c r="A774" s="1"/>
      <c r="B774" s="1"/>
      <c r="C774" s="1"/>
      <c r="D774" s="1"/>
      <c r="H774" s="4"/>
      <c r="O774" s="1"/>
      <c r="P774" s="1"/>
      <c r="Q774" s="1"/>
    </row>
    <row r="775" spans="1:17" ht="15.75" customHeight="1" x14ac:dyDescent="0.25">
      <c r="A775" s="1"/>
      <c r="B775" s="1"/>
      <c r="C775" s="1"/>
      <c r="D775" s="1"/>
      <c r="H775" s="4"/>
      <c r="O775" s="1"/>
      <c r="P775" s="1"/>
      <c r="Q775" s="1"/>
    </row>
    <row r="776" spans="1:17" ht="15.75" customHeight="1" x14ac:dyDescent="0.25">
      <c r="A776" s="1"/>
      <c r="B776" s="1"/>
      <c r="C776" s="1"/>
      <c r="D776" s="1"/>
      <c r="H776" s="4"/>
      <c r="O776" s="1"/>
      <c r="P776" s="1"/>
      <c r="Q776" s="1"/>
    </row>
    <row r="777" spans="1:17" ht="15.75" customHeight="1" x14ac:dyDescent="0.25">
      <c r="A777" s="1"/>
      <c r="B777" s="1"/>
      <c r="C777" s="1"/>
      <c r="D777" s="1"/>
      <c r="H777" s="4"/>
      <c r="O777" s="1"/>
      <c r="P777" s="1"/>
      <c r="Q777" s="1"/>
    </row>
    <row r="778" spans="1:17" ht="15.75" customHeight="1" x14ac:dyDescent="0.25">
      <c r="A778" s="1"/>
      <c r="B778" s="1"/>
      <c r="C778" s="1"/>
      <c r="D778" s="1"/>
      <c r="H778" s="4"/>
      <c r="O778" s="1"/>
      <c r="P778" s="1"/>
      <c r="Q778" s="1"/>
    </row>
    <row r="779" spans="1:17" ht="15.75" customHeight="1" x14ac:dyDescent="0.25">
      <c r="A779" s="1"/>
      <c r="B779" s="1"/>
      <c r="C779" s="1"/>
      <c r="D779" s="1"/>
      <c r="H779" s="4"/>
      <c r="O779" s="1"/>
      <c r="P779" s="1"/>
      <c r="Q779" s="1"/>
    </row>
    <row r="780" spans="1:17" ht="15.75" customHeight="1" x14ac:dyDescent="0.25">
      <c r="A780" s="1"/>
      <c r="B780" s="1"/>
      <c r="C780" s="1"/>
      <c r="D780" s="1"/>
      <c r="H780" s="4"/>
      <c r="O780" s="1"/>
      <c r="P780" s="1"/>
      <c r="Q780" s="1"/>
    </row>
    <row r="781" spans="1:17" ht="15.75" customHeight="1" x14ac:dyDescent="0.25">
      <c r="A781" s="1"/>
      <c r="B781" s="1"/>
      <c r="C781" s="1"/>
      <c r="D781" s="1"/>
      <c r="H781" s="4"/>
      <c r="O781" s="1"/>
      <c r="P781" s="1"/>
      <c r="Q781" s="1"/>
    </row>
    <row r="782" spans="1:17" ht="15.75" customHeight="1" x14ac:dyDescent="0.25">
      <c r="A782" s="1"/>
      <c r="B782" s="1"/>
      <c r="C782" s="1"/>
      <c r="D782" s="1"/>
      <c r="H782" s="4"/>
      <c r="O782" s="1"/>
      <c r="P782" s="1"/>
      <c r="Q782" s="1"/>
    </row>
    <row r="783" spans="1:17" ht="15.75" customHeight="1" x14ac:dyDescent="0.25">
      <c r="A783" s="1"/>
      <c r="B783" s="1"/>
      <c r="C783" s="1"/>
      <c r="D783" s="1"/>
      <c r="H783" s="4"/>
      <c r="O783" s="1"/>
      <c r="P783" s="1"/>
      <c r="Q783" s="1"/>
    </row>
    <row r="784" spans="1:17" ht="15.75" customHeight="1" x14ac:dyDescent="0.25">
      <c r="A784" s="1"/>
      <c r="B784" s="1"/>
      <c r="C784" s="1"/>
      <c r="D784" s="1"/>
      <c r="H784" s="4"/>
      <c r="O784" s="1"/>
      <c r="P784" s="1"/>
      <c r="Q784" s="1"/>
    </row>
    <row r="785" spans="1:17" ht="15.75" customHeight="1" x14ac:dyDescent="0.25">
      <c r="A785" s="1"/>
      <c r="B785" s="1"/>
      <c r="C785" s="1"/>
      <c r="D785" s="1"/>
      <c r="H785" s="4"/>
      <c r="O785" s="1"/>
      <c r="P785" s="1"/>
      <c r="Q785" s="1"/>
    </row>
    <row r="786" spans="1:17" ht="15.75" customHeight="1" x14ac:dyDescent="0.25">
      <c r="A786" s="1"/>
      <c r="B786" s="1"/>
      <c r="C786" s="1"/>
      <c r="D786" s="1"/>
      <c r="H786" s="4"/>
      <c r="O786" s="1"/>
      <c r="P786" s="1"/>
      <c r="Q786" s="1"/>
    </row>
    <row r="787" spans="1:17" ht="15.75" customHeight="1" x14ac:dyDescent="0.25">
      <c r="A787" s="1"/>
      <c r="B787" s="1"/>
      <c r="C787" s="1"/>
      <c r="D787" s="1"/>
      <c r="H787" s="4"/>
      <c r="O787" s="1"/>
      <c r="P787" s="1"/>
      <c r="Q787" s="1"/>
    </row>
    <row r="788" spans="1:17" ht="15.75" customHeight="1" x14ac:dyDescent="0.25">
      <c r="A788" s="1"/>
      <c r="B788" s="1"/>
      <c r="C788" s="1"/>
      <c r="D788" s="1"/>
      <c r="H788" s="4"/>
      <c r="O788" s="1"/>
      <c r="P788" s="1"/>
      <c r="Q788" s="1"/>
    </row>
    <row r="789" spans="1:17" ht="15.75" customHeight="1" x14ac:dyDescent="0.25">
      <c r="A789" s="1"/>
      <c r="B789" s="1"/>
      <c r="C789" s="1"/>
      <c r="D789" s="1"/>
      <c r="H789" s="4"/>
      <c r="O789" s="1"/>
      <c r="P789" s="1"/>
      <c r="Q789" s="1"/>
    </row>
    <row r="790" spans="1:17" ht="15.75" customHeight="1" x14ac:dyDescent="0.25">
      <c r="A790" s="1"/>
      <c r="B790" s="1"/>
      <c r="C790" s="1"/>
      <c r="D790" s="1"/>
      <c r="H790" s="4"/>
      <c r="O790" s="1"/>
      <c r="P790" s="1"/>
      <c r="Q790" s="1"/>
    </row>
    <row r="791" spans="1:17" ht="15.75" customHeight="1" x14ac:dyDescent="0.25">
      <c r="A791" s="1"/>
      <c r="B791" s="1"/>
      <c r="C791" s="1"/>
      <c r="D791" s="1"/>
      <c r="H791" s="4"/>
      <c r="O791" s="1"/>
      <c r="P791" s="1"/>
      <c r="Q791" s="1"/>
    </row>
    <row r="792" spans="1:17" ht="15.75" customHeight="1" x14ac:dyDescent="0.25">
      <c r="A792" s="1"/>
      <c r="B792" s="1"/>
      <c r="C792" s="1"/>
      <c r="D792" s="1"/>
      <c r="H792" s="4"/>
      <c r="O792" s="1"/>
      <c r="P792" s="1"/>
      <c r="Q792" s="1"/>
    </row>
    <row r="793" spans="1:17" ht="15.75" customHeight="1" x14ac:dyDescent="0.25">
      <c r="A793" s="1"/>
      <c r="B793" s="1"/>
      <c r="C793" s="1"/>
      <c r="D793" s="1"/>
      <c r="H793" s="4"/>
      <c r="O793" s="1"/>
      <c r="P793" s="1"/>
      <c r="Q793" s="1"/>
    </row>
    <row r="794" spans="1:17" ht="15.75" customHeight="1" x14ac:dyDescent="0.25">
      <c r="A794" s="1"/>
      <c r="B794" s="1"/>
      <c r="C794" s="1"/>
      <c r="D794" s="1"/>
      <c r="H794" s="4"/>
      <c r="O794" s="1"/>
      <c r="P794" s="1"/>
      <c r="Q794" s="1"/>
    </row>
    <row r="795" spans="1:17" ht="15.75" customHeight="1" x14ac:dyDescent="0.25">
      <c r="A795" s="1"/>
      <c r="B795" s="1"/>
      <c r="C795" s="1"/>
      <c r="D795" s="1"/>
      <c r="H795" s="4"/>
      <c r="O795" s="1"/>
      <c r="P795" s="1"/>
      <c r="Q795" s="1"/>
    </row>
    <row r="796" spans="1:17" ht="15.75" customHeight="1" x14ac:dyDescent="0.25">
      <c r="A796" s="1"/>
      <c r="B796" s="1"/>
      <c r="C796" s="1"/>
      <c r="D796" s="1"/>
      <c r="H796" s="4"/>
      <c r="O796" s="1"/>
      <c r="P796" s="1"/>
      <c r="Q796" s="1"/>
    </row>
    <row r="797" spans="1:17" ht="15.75" customHeight="1" x14ac:dyDescent="0.25">
      <c r="A797" s="1"/>
      <c r="B797" s="1"/>
      <c r="C797" s="1"/>
      <c r="D797" s="1"/>
      <c r="H797" s="4"/>
      <c r="O797" s="1"/>
      <c r="P797" s="1"/>
      <c r="Q797" s="1"/>
    </row>
    <row r="798" spans="1:17" ht="15.75" customHeight="1" x14ac:dyDescent="0.25">
      <c r="A798" s="1"/>
      <c r="B798" s="1"/>
      <c r="C798" s="1"/>
      <c r="D798" s="1"/>
      <c r="H798" s="4"/>
      <c r="O798" s="1"/>
      <c r="P798" s="1"/>
      <c r="Q798" s="1"/>
    </row>
    <row r="799" spans="1:17" ht="15.75" customHeight="1" x14ac:dyDescent="0.25">
      <c r="A799" s="1"/>
      <c r="B799" s="1"/>
      <c r="C799" s="1"/>
      <c r="D799" s="1"/>
      <c r="H799" s="4"/>
      <c r="O799" s="1"/>
      <c r="P799" s="1"/>
      <c r="Q799" s="1"/>
    </row>
    <row r="800" spans="1:17" ht="15.75" customHeight="1" x14ac:dyDescent="0.25">
      <c r="A800" s="1"/>
      <c r="B800" s="1"/>
      <c r="C800" s="1"/>
      <c r="D800" s="1"/>
      <c r="H800" s="4"/>
      <c r="O800" s="1"/>
      <c r="P800" s="1"/>
      <c r="Q800" s="1"/>
    </row>
    <row r="801" spans="1:17" ht="15.75" customHeight="1" x14ac:dyDescent="0.25">
      <c r="A801" s="1"/>
      <c r="B801" s="1"/>
      <c r="C801" s="1"/>
      <c r="D801" s="1"/>
      <c r="H801" s="4"/>
      <c r="O801" s="1"/>
      <c r="P801" s="1"/>
      <c r="Q801" s="1"/>
    </row>
    <row r="802" spans="1:17" ht="15.75" customHeight="1" x14ac:dyDescent="0.25">
      <c r="A802" s="1"/>
      <c r="B802" s="1"/>
      <c r="C802" s="1"/>
      <c r="D802" s="1"/>
      <c r="H802" s="4"/>
      <c r="O802" s="1"/>
      <c r="P802" s="1"/>
      <c r="Q802" s="1"/>
    </row>
    <row r="803" spans="1:17" ht="15.75" customHeight="1" x14ac:dyDescent="0.25">
      <c r="A803" s="1"/>
      <c r="B803" s="1"/>
      <c r="C803" s="1"/>
      <c r="D803" s="1"/>
      <c r="H803" s="4"/>
      <c r="O803" s="1"/>
      <c r="P803" s="1"/>
      <c r="Q803" s="1"/>
    </row>
    <row r="804" spans="1:17" ht="15.75" customHeight="1" x14ac:dyDescent="0.25">
      <c r="A804" s="1"/>
      <c r="B804" s="1"/>
      <c r="C804" s="1"/>
      <c r="D804" s="1"/>
      <c r="H804" s="4"/>
      <c r="O804" s="1"/>
      <c r="P804" s="1"/>
      <c r="Q804" s="1"/>
    </row>
    <row r="805" spans="1:17" ht="15.75" customHeight="1" x14ac:dyDescent="0.25">
      <c r="A805" s="1"/>
      <c r="B805" s="1"/>
      <c r="C805" s="1"/>
      <c r="D805" s="1"/>
      <c r="H805" s="4"/>
      <c r="O805" s="1"/>
      <c r="P805" s="1"/>
      <c r="Q805" s="1"/>
    </row>
    <row r="806" spans="1:17" ht="15.75" customHeight="1" x14ac:dyDescent="0.25">
      <c r="A806" s="1"/>
      <c r="B806" s="1"/>
      <c r="C806" s="1"/>
      <c r="D806" s="1"/>
      <c r="H806" s="4"/>
      <c r="O806" s="1"/>
      <c r="P806" s="1"/>
      <c r="Q806" s="1"/>
    </row>
    <row r="807" spans="1:17" ht="15.75" customHeight="1" x14ac:dyDescent="0.25">
      <c r="A807" s="1"/>
      <c r="B807" s="1"/>
      <c r="C807" s="1"/>
      <c r="D807" s="1"/>
      <c r="H807" s="4"/>
      <c r="O807" s="1"/>
      <c r="P807" s="1"/>
      <c r="Q807" s="1"/>
    </row>
    <row r="808" spans="1:17" ht="15.75" customHeight="1" x14ac:dyDescent="0.25">
      <c r="A808" s="1"/>
      <c r="B808" s="1"/>
      <c r="C808" s="1"/>
      <c r="D808" s="1"/>
      <c r="H808" s="4"/>
      <c r="O808" s="1"/>
      <c r="P808" s="1"/>
      <c r="Q808" s="1"/>
    </row>
    <row r="809" spans="1:17" ht="15.75" customHeight="1" x14ac:dyDescent="0.25">
      <c r="A809" s="1"/>
      <c r="B809" s="1"/>
      <c r="C809" s="1"/>
      <c r="D809" s="1"/>
      <c r="H809" s="4"/>
      <c r="O809" s="1"/>
      <c r="P809" s="1"/>
      <c r="Q809" s="1"/>
    </row>
    <row r="810" spans="1:17" ht="15.75" customHeight="1" x14ac:dyDescent="0.25">
      <c r="A810" s="1"/>
      <c r="B810" s="1"/>
      <c r="C810" s="1"/>
      <c r="D810" s="1"/>
      <c r="H810" s="4"/>
      <c r="O810" s="1"/>
      <c r="P810" s="1"/>
      <c r="Q810" s="1"/>
    </row>
    <row r="811" spans="1:17" ht="15.75" customHeight="1" x14ac:dyDescent="0.25">
      <c r="A811" s="1"/>
      <c r="B811" s="1"/>
      <c r="C811" s="1"/>
      <c r="D811" s="1"/>
      <c r="H811" s="4"/>
      <c r="O811" s="1"/>
      <c r="P811" s="1"/>
      <c r="Q811" s="1"/>
    </row>
    <row r="812" spans="1:17" ht="15.75" customHeight="1" x14ac:dyDescent="0.25">
      <c r="A812" s="1"/>
      <c r="B812" s="1"/>
      <c r="C812" s="1"/>
      <c r="D812" s="1"/>
      <c r="H812" s="4"/>
      <c r="O812" s="1"/>
      <c r="P812" s="1"/>
      <c r="Q812" s="1"/>
    </row>
    <row r="813" spans="1:17" ht="15.75" customHeight="1" x14ac:dyDescent="0.25">
      <c r="A813" s="1"/>
      <c r="B813" s="1"/>
      <c r="C813" s="1"/>
      <c r="D813" s="1"/>
      <c r="H813" s="4"/>
      <c r="O813" s="1"/>
      <c r="P813" s="1"/>
      <c r="Q813" s="1"/>
    </row>
    <row r="814" spans="1:17" ht="15.75" customHeight="1" x14ac:dyDescent="0.25">
      <c r="A814" s="1"/>
      <c r="B814" s="1"/>
      <c r="C814" s="1"/>
      <c r="D814" s="1"/>
      <c r="H814" s="4"/>
      <c r="O814" s="1"/>
      <c r="P814" s="1"/>
      <c r="Q814" s="1"/>
    </row>
    <row r="815" spans="1:17" ht="15.75" customHeight="1" x14ac:dyDescent="0.25">
      <c r="A815" s="1"/>
      <c r="B815" s="1"/>
      <c r="C815" s="1"/>
      <c r="D815" s="1"/>
      <c r="H815" s="4"/>
      <c r="O815" s="1"/>
      <c r="P815" s="1"/>
      <c r="Q815" s="1"/>
    </row>
    <row r="816" spans="1:17" ht="15.75" customHeight="1" x14ac:dyDescent="0.25">
      <c r="A816" s="1"/>
      <c r="B816" s="1"/>
      <c r="C816" s="1"/>
      <c r="D816" s="1"/>
      <c r="H816" s="4"/>
      <c r="O816" s="1"/>
      <c r="P816" s="1"/>
      <c r="Q816" s="1"/>
    </row>
    <row r="817" spans="1:17" ht="15.75" customHeight="1" x14ac:dyDescent="0.25">
      <c r="A817" s="1"/>
      <c r="B817" s="1"/>
      <c r="C817" s="1"/>
      <c r="D817" s="1"/>
      <c r="H817" s="4"/>
      <c r="O817" s="1"/>
      <c r="P817" s="1"/>
      <c r="Q817" s="1"/>
    </row>
    <row r="818" spans="1:17" ht="15.75" customHeight="1" x14ac:dyDescent="0.25">
      <c r="A818" s="1"/>
      <c r="B818" s="1"/>
      <c r="C818" s="1"/>
      <c r="D818" s="1"/>
      <c r="H818" s="4"/>
      <c r="O818" s="1"/>
      <c r="P818" s="1"/>
      <c r="Q818" s="1"/>
    </row>
    <row r="819" spans="1:17" ht="15.75" customHeight="1" x14ac:dyDescent="0.25">
      <c r="A819" s="1"/>
      <c r="B819" s="1"/>
      <c r="C819" s="1"/>
      <c r="D819" s="1"/>
      <c r="H819" s="4"/>
      <c r="O819" s="1"/>
      <c r="P819" s="1"/>
      <c r="Q819" s="1"/>
    </row>
    <row r="820" spans="1:17" ht="15.75" customHeight="1" x14ac:dyDescent="0.25">
      <c r="A820" s="1"/>
      <c r="B820" s="1"/>
      <c r="C820" s="1"/>
      <c r="D820" s="1"/>
      <c r="H820" s="4"/>
      <c r="O820" s="1"/>
      <c r="P820" s="1"/>
      <c r="Q820" s="1"/>
    </row>
    <row r="821" spans="1:17" ht="15.75" customHeight="1" x14ac:dyDescent="0.25">
      <c r="A821" s="1"/>
      <c r="B821" s="1"/>
      <c r="C821" s="1"/>
      <c r="D821" s="1"/>
      <c r="H821" s="4"/>
      <c r="O821" s="1"/>
      <c r="P821" s="1"/>
      <c r="Q821" s="1"/>
    </row>
    <row r="822" spans="1:17" ht="15.75" customHeight="1" x14ac:dyDescent="0.25">
      <c r="A822" s="1"/>
      <c r="B822" s="1"/>
      <c r="C822" s="1"/>
      <c r="D822" s="1"/>
      <c r="H822" s="4"/>
      <c r="O822" s="1"/>
      <c r="P822" s="1"/>
      <c r="Q822" s="1"/>
    </row>
    <row r="823" spans="1:17" ht="15.75" customHeight="1" x14ac:dyDescent="0.25">
      <c r="A823" s="1"/>
      <c r="B823" s="1"/>
      <c r="C823" s="1"/>
      <c r="D823" s="1"/>
      <c r="H823" s="4"/>
      <c r="O823" s="1"/>
      <c r="P823" s="1"/>
      <c r="Q823" s="1"/>
    </row>
    <row r="824" spans="1:17" ht="15.75" customHeight="1" x14ac:dyDescent="0.25">
      <c r="A824" s="1"/>
      <c r="B824" s="1"/>
      <c r="C824" s="1"/>
      <c r="D824" s="1"/>
      <c r="H824" s="4"/>
      <c r="O824" s="1"/>
      <c r="P824" s="1"/>
      <c r="Q824" s="1"/>
    </row>
    <row r="825" spans="1:17" ht="15.75" customHeight="1" x14ac:dyDescent="0.25">
      <c r="A825" s="1"/>
      <c r="B825" s="1"/>
      <c r="C825" s="1"/>
      <c r="D825" s="1"/>
      <c r="H825" s="4"/>
      <c r="O825" s="1"/>
      <c r="P825" s="1"/>
      <c r="Q825" s="1"/>
    </row>
    <row r="826" spans="1:17" ht="15.75" customHeight="1" x14ac:dyDescent="0.25">
      <c r="A826" s="1"/>
      <c r="B826" s="1"/>
      <c r="C826" s="1"/>
      <c r="D826" s="1"/>
      <c r="H826" s="4"/>
      <c r="O826" s="1"/>
      <c r="P826" s="1"/>
      <c r="Q826" s="1"/>
    </row>
    <row r="827" spans="1:17" ht="15.75" customHeight="1" x14ac:dyDescent="0.25">
      <c r="A827" s="1"/>
      <c r="B827" s="1"/>
      <c r="C827" s="1"/>
      <c r="D827" s="1"/>
      <c r="H827" s="4"/>
      <c r="O827" s="1"/>
      <c r="P827" s="1"/>
      <c r="Q827" s="1"/>
    </row>
    <row r="828" spans="1:17" ht="15.75" customHeight="1" x14ac:dyDescent="0.25">
      <c r="A828" s="1"/>
      <c r="B828" s="1"/>
      <c r="C828" s="1"/>
      <c r="D828" s="1"/>
      <c r="H828" s="4"/>
      <c r="O828" s="1"/>
      <c r="P828" s="1"/>
      <c r="Q828" s="1"/>
    </row>
    <row r="829" spans="1:17" ht="15.75" customHeight="1" x14ac:dyDescent="0.25">
      <c r="A829" s="1"/>
      <c r="B829" s="1"/>
      <c r="C829" s="1"/>
      <c r="D829" s="1"/>
      <c r="H829" s="4"/>
      <c r="O829" s="1"/>
      <c r="P829" s="1"/>
      <c r="Q829" s="1"/>
    </row>
    <row r="830" spans="1:17" ht="15.75" customHeight="1" x14ac:dyDescent="0.25">
      <c r="A830" s="1"/>
      <c r="B830" s="1"/>
      <c r="C830" s="1"/>
      <c r="D830" s="1"/>
      <c r="H830" s="4"/>
      <c r="O830" s="1"/>
      <c r="P830" s="1"/>
      <c r="Q830" s="1"/>
    </row>
    <row r="831" spans="1:17" ht="15.75" customHeight="1" x14ac:dyDescent="0.25">
      <c r="A831" s="1"/>
      <c r="B831" s="1"/>
      <c r="C831" s="1"/>
      <c r="D831" s="1"/>
      <c r="H831" s="4"/>
      <c r="O831" s="1"/>
      <c r="P831" s="1"/>
      <c r="Q831" s="1"/>
    </row>
    <row r="832" spans="1:17" ht="15.75" customHeight="1" x14ac:dyDescent="0.25">
      <c r="A832" s="1"/>
      <c r="B832" s="1"/>
      <c r="C832" s="1"/>
      <c r="D832" s="1"/>
      <c r="H832" s="4"/>
      <c r="O832" s="1"/>
      <c r="P832" s="1"/>
      <c r="Q832" s="1"/>
    </row>
    <row r="833" spans="1:17" ht="15.75" customHeight="1" x14ac:dyDescent="0.25">
      <c r="A833" s="1"/>
      <c r="B833" s="1"/>
      <c r="C833" s="1"/>
      <c r="D833" s="1"/>
      <c r="H833" s="4"/>
      <c r="O833" s="1"/>
      <c r="P833" s="1"/>
      <c r="Q833" s="1"/>
    </row>
    <row r="834" spans="1:17" ht="15.75" customHeight="1" x14ac:dyDescent="0.25">
      <c r="A834" s="1"/>
      <c r="B834" s="1"/>
      <c r="C834" s="1"/>
      <c r="D834" s="1"/>
      <c r="H834" s="4"/>
      <c r="O834" s="1"/>
      <c r="P834" s="1"/>
      <c r="Q834" s="1"/>
    </row>
    <row r="835" spans="1:17" ht="15.75" customHeight="1" x14ac:dyDescent="0.25">
      <c r="A835" s="1"/>
      <c r="B835" s="1"/>
      <c r="C835" s="1"/>
      <c r="D835" s="1"/>
      <c r="H835" s="4"/>
      <c r="O835" s="1"/>
      <c r="P835" s="1"/>
      <c r="Q835" s="1"/>
    </row>
    <row r="836" spans="1:17" ht="15.75" customHeight="1" x14ac:dyDescent="0.25">
      <c r="A836" s="1"/>
      <c r="B836" s="1"/>
      <c r="C836" s="1"/>
      <c r="D836" s="1"/>
      <c r="H836" s="4"/>
      <c r="O836" s="1"/>
      <c r="P836" s="1"/>
      <c r="Q836" s="1"/>
    </row>
    <row r="837" spans="1:17" ht="15.75" customHeight="1" x14ac:dyDescent="0.25">
      <c r="A837" s="1"/>
      <c r="B837" s="1"/>
      <c r="C837" s="1"/>
      <c r="D837" s="1"/>
      <c r="H837" s="4"/>
      <c r="O837" s="1"/>
      <c r="P837" s="1"/>
      <c r="Q837" s="1"/>
    </row>
    <row r="838" spans="1:17" ht="15.75" customHeight="1" x14ac:dyDescent="0.25">
      <c r="A838" s="1"/>
      <c r="B838" s="1"/>
      <c r="C838" s="1"/>
      <c r="D838" s="1"/>
      <c r="H838" s="4"/>
      <c r="O838" s="1"/>
      <c r="P838" s="1"/>
      <c r="Q838" s="1"/>
    </row>
    <row r="839" spans="1:17" ht="15.75" customHeight="1" x14ac:dyDescent="0.25">
      <c r="A839" s="1"/>
      <c r="B839" s="1"/>
      <c r="C839" s="1"/>
      <c r="D839" s="1"/>
      <c r="H839" s="4"/>
      <c r="O839" s="1"/>
      <c r="P839" s="1"/>
      <c r="Q839" s="1"/>
    </row>
    <row r="840" spans="1:17" ht="15.75" customHeight="1" x14ac:dyDescent="0.25">
      <c r="A840" s="1"/>
      <c r="B840" s="1"/>
      <c r="C840" s="1"/>
      <c r="D840" s="1"/>
      <c r="H840" s="4"/>
      <c r="O840" s="1"/>
      <c r="P840" s="1"/>
      <c r="Q840" s="1"/>
    </row>
    <row r="841" spans="1:17" ht="15.75" customHeight="1" x14ac:dyDescent="0.25">
      <c r="A841" s="1"/>
      <c r="B841" s="1"/>
      <c r="C841" s="1"/>
      <c r="D841" s="1"/>
      <c r="H841" s="4"/>
      <c r="O841" s="1"/>
      <c r="P841" s="1"/>
      <c r="Q841" s="1"/>
    </row>
    <row r="842" spans="1:17" ht="15.75" customHeight="1" x14ac:dyDescent="0.25">
      <c r="A842" s="1"/>
      <c r="B842" s="1"/>
      <c r="C842" s="1"/>
      <c r="D842" s="1"/>
      <c r="H842" s="4"/>
      <c r="O842" s="1"/>
      <c r="P842" s="1"/>
      <c r="Q842" s="1"/>
    </row>
    <row r="843" spans="1:17" ht="15.75" customHeight="1" x14ac:dyDescent="0.25">
      <c r="A843" s="1"/>
      <c r="B843" s="1"/>
      <c r="C843" s="1"/>
      <c r="D843" s="1"/>
      <c r="H843" s="4"/>
      <c r="O843" s="1"/>
      <c r="P843" s="1"/>
      <c r="Q843" s="1"/>
    </row>
    <row r="844" spans="1:17" ht="15.75" customHeight="1" x14ac:dyDescent="0.25">
      <c r="A844" s="1"/>
      <c r="B844" s="1"/>
      <c r="C844" s="1"/>
      <c r="D844" s="1"/>
      <c r="H844" s="4"/>
      <c r="O844" s="1"/>
      <c r="P844" s="1"/>
      <c r="Q844" s="1"/>
    </row>
    <row r="845" spans="1:17" ht="15.75" customHeight="1" x14ac:dyDescent="0.25">
      <c r="A845" s="1"/>
      <c r="B845" s="1"/>
      <c r="C845" s="1"/>
      <c r="D845" s="1"/>
      <c r="H845" s="4"/>
      <c r="O845" s="1"/>
      <c r="P845" s="1"/>
      <c r="Q845" s="1"/>
    </row>
    <row r="846" spans="1:17" ht="15.75" customHeight="1" x14ac:dyDescent="0.25">
      <c r="A846" s="1"/>
      <c r="B846" s="1"/>
      <c r="C846" s="1"/>
      <c r="D846" s="1"/>
      <c r="H846" s="4"/>
      <c r="O846" s="1"/>
      <c r="P846" s="1"/>
      <c r="Q846" s="1"/>
    </row>
    <row r="847" spans="1:17" ht="15.75" customHeight="1" x14ac:dyDescent="0.25">
      <c r="A847" s="1"/>
      <c r="B847" s="1"/>
      <c r="C847" s="1"/>
      <c r="D847" s="1"/>
      <c r="H847" s="4"/>
      <c r="O847" s="1"/>
      <c r="P847" s="1"/>
      <c r="Q847" s="1"/>
    </row>
    <row r="848" spans="1:17" ht="15.75" customHeight="1" x14ac:dyDescent="0.25">
      <c r="A848" s="1"/>
      <c r="B848" s="1"/>
      <c r="C848" s="1"/>
      <c r="D848" s="1"/>
      <c r="H848" s="4"/>
      <c r="O848" s="1"/>
      <c r="P848" s="1"/>
      <c r="Q848" s="1"/>
    </row>
    <row r="849" spans="1:17" ht="15.75" customHeight="1" x14ac:dyDescent="0.25">
      <c r="A849" s="1"/>
      <c r="B849" s="1"/>
      <c r="C849" s="1"/>
      <c r="D849" s="1"/>
      <c r="H849" s="4"/>
      <c r="O849" s="1"/>
      <c r="P849" s="1"/>
      <c r="Q849" s="1"/>
    </row>
    <row r="850" spans="1:17" ht="15.75" customHeight="1" x14ac:dyDescent="0.25">
      <c r="A850" s="1"/>
      <c r="B850" s="1"/>
      <c r="C850" s="1"/>
      <c r="D850" s="1"/>
      <c r="H850" s="4"/>
      <c r="O850" s="1"/>
      <c r="P850" s="1"/>
      <c r="Q850" s="1"/>
    </row>
    <row r="851" spans="1:17" ht="15.75" customHeight="1" x14ac:dyDescent="0.25">
      <c r="A851" s="1"/>
      <c r="B851" s="1"/>
      <c r="C851" s="1"/>
      <c r="D851" s="1"/>
      <c r="H851" s="4"/>
      <c r="O851" s="1"/>
      <c r="P851" s="1"/>
      <c r="Q851" s="1"/>
    </row>
    <row r="852" spans="1:17" ht="15.75" customHeight="1" x14ac:dyDescent="0.25">
      <c r="A852" s="1"/>
      <c r="B852" s="1"/>
      <c r="C852" s="1"/>
      <c r="D852" s="1"/>
      <c r="H852" s="4"/>
      <c r="O852" s="1"/>
      <c r="P852" s="1"/>
      <c r="Q852" s="1"/>
    </row>
    <row r="853" spans="1:17" ht="15.75" customHeight="1" x14ac:dyDescent="0.25">
      <c r="A853" s="1"/>
      <c r="B853" s="1"/>
      <c r="C853" s="1"/>
      <c r="D853" s="1"/>
      <c r="H853" s="4"/>
      <c r="O853" s="1"/>
      <c r="P853" s="1"/>
      <c r="Q853" s="1"/>
    </row>
    <row r="854" spans="1:17" ht="15.75" customHeight="1" x14ac:dyDescent="0.25">
      <c r="A854" s="1"/>
      <c r="B854" s="1"/>
      <c r="C854" s="1"/>
      <c r="D854" s="1"/>
      <c r="H854" s="4"/>
      <c r="O854" s="1"/>
      <c r="P854" s="1"/>
      <c r="Q854" s="1"/>
    </row>
    <row r="855" spans="1:17" ht="15.75" customHeight="1" x14ac:dyDescent="0.25">
      <c r="A855" s="1"/>
      <c r="B855" s="1"/>
      <c r="C855" s="1"/>
      <c r="D855" s="1"/>
      <c r="H855" s="4"/>
      <c r="O855" s="1"/>
      <c r="P855" s="1"/>
      <c r="Q855" s="1"/>
    </row>
    <row r="856" spans="1:17" ht="15.75" customHeight="1" x14ac:dyDescent="0.25">
      <c r="A856" s="1"/>
      <c r="B856" s="1"/>
      <c r="C856" s="1"/>
      <c r="D856" s="1"/>
      <c r="H856" s="4"/>
      <c r="O856" s="1"/>
      <c r="P856" s="1"/>
      <c r="Q856" s="1"/>
    </row>
    <row r="857" spans="1:17" ht="15.75" customHeight="1" x14ac:dyDescent="0.25">
      <c r="A857" s="1"/>
      <c r="B857" s="1"/>
      <c r="C857" s="1"/>
      <c r="D857" s="1"/>
      <c r="H857" s="4"/>
      <c r="O857" s="1"/>
      <c r="P857" s="1"/>
      <c r="Q857" s="1"/>
    </row>
    <row r="858" spans="1:17" ht="15.75" customHeight="1" x14ac:dyDescent="0.25">
      <c r="A858" s="1"/>
      <c r="B858" s="1"/>
      <c r="C858" s="1"/>
      <c r="D858" s="1"/>
      <c r="H858" s="4"/>
      <c r="O858" s="1"/>
      <c r="P858" s="1"/>
      <c r="Q858" s="1"/>
    </row>
    <row r="859" spans="1:17" ht="15.75" customHeight="1" x14ac:dyDescent="0.25">
      <c r="A859" s="1"/>
      <c r="B859" s="1"/>
      <c r="C859" s="1"/>
      <c r="D859" s="1"/>
      <c r="H859" s="4"/>
      <c r="O859" s="1"/>
      <c r="P859" s="1"/>
      <c r="Q859" s="1"/>
    </row>
    <row r="860" spans="1:17" ht="15.75" customHeight="1" x14ac:dyDescent="0.25">
      <c r="A860" s="1"/>
      <c r="B860" s="1"/>
      <c r="C860" s="1"/>
      <c r="D860" s="1"/>
      <c r="H860" s="4"/>
      <c r="O860" s="1"/>
      <c r="P860" s="1"/>
      <c r="Q860" s="1"/>
    </row>
    <row r="861" spans="1:17" ht="15.75" customHeight="1" x14ac:dyDescent="0.25">
      <c r="A861" s="1"/>
      <c r="B861" s="1"/>
      <c r="C861" s="1"/>
      <c r="D861" s="1"/>
      <c r="H861" s="4"/>
      <c r="O861" s="1"/>
      <c r="P861" s="1"/>
      <c r="Q861" s="1"/>
    </row>
    <row r="862" spans="1:17" ht="15.75" customHeight="1" x14ac:dyDescent="0.25">
      <c r="A862" s="1"/>
      <c r="B862" s="1"/>
      <c r="C862" s="1"/>
      <c r="D862" s="1"/>
      <c r="H862" s="4"/>
      <c r="O862" s="1"/>
      <c r="P862" s="1"/>
      <c r="Q862" s="1"/>
    </row>
    <row r="863" spans="1:17" ht="15.75" customHeight="1" x14ac:dyDescent="0.25">
      <c r="A863" s="1"/>
      <c r="B863" s="1"/>
      <c r="C863" s="1"/>
      <c r="D863" s="1"/>
      <c r="H863" s="4"/>
      <c r="O863" s="1"/>
      <c r="P863" s="1"/>
      <c r="Q863" s="1"/>
    </row>
    <row r="864" spans="1:17" ht="15.75" customHeight="1" x14ac:dyDescent="0.25">
      <c r="A864" s="1"/>
      <c r="B864" s="1"/>
      <c r="C864" s="1"/>
      <c r="D864" s="1"/>
      <c r="H864" s="4"/>
      <c r="O864" s="1"/>
      <c r="P864" s="1"/>
      <c r="Q864" s="1"/>
    </row>
    <row r="865" spans="1:17" ht="15.75" customHeight="1" x14ac:dyDescent="0.25">
      <c r="A865" s="1"/>
      <c r="B865" s="1"/>
      <c r="C865" s="1"/>
      <c r="D865" s="1"/>
      <c r="H865" s="4"/>
      <c r="O865" s="1"/>
      <c r="P865" s="1"/>
      <c r="Q865" s="1"/>
    </row>
    <row r="866" spans="1:17" ht="15.75" customHeight="1" x14ac:dyDescent="0.25">
      <c r="A866" s="1"/>
      <c r="B866" s="1"/>
      <c r="C866" s="1"/>
      <c r="D866" s="1"/>
      <c r="H866" s="4"/>
      <c r="O866" s="1"/>
      <c r="P866" s="1"/>
      <c r="Q866" s="1"/>
    </row>
    <row r="867" spans="1:17" ht="15.75" customHeight="1" x14ac:dyDescent="0.25">
      <c r="A867" s="1"/>
      <c r="B867" s="1"/>
      <c r="C867" s="1"/>
      <c r="D867" s="1"/>
      <c r="H867" s="4"/>
      <c r="O867" s="1"/>
      <c r="P867" s="1"/>
      <c r="Q867" s="1"/>
    </row>
    <row r="868" spans="1:17" ht="15.75" customHeight="1" x14ac:dyDescent="0.25">
      <c r="A868" s="1"/>
      <c r="B868" s="1"/>
      <c r="C868" s="1"/>
      <c r="D868" s="1"/>
      <c r="H868" s="4"/>
      <c r="O868" s="1"/>
      <c r="P868" s="1"/>
      <c r="Q868" s="1"/>
    </row>
    <row r="869" spans="1:17" ht="15.75" customHeight="1" x14ac:dyDescent="0.25">
      <c r="A869" s="1"/>
      <c r="B869" s="1"/>
      <c r="C869" s="1"/>
      <c r="D869" s="1"/>
      <c r="H869" s="4"/>
      <c r="O869" s="1"/>
      <c r="P869" s="1"/>
      <c r="Q869" s="1"/>
    </row>
    <row r="870" spans="1:17" ht="15.75" customHeight="1" x14ac:dyDescent="0.25">
      <c r="A870" s="1"/>
      <c r="B870" s="1"/>
      <c r="C870" s="1"/>
      <c r="D870" s="1"/>
      <c r="H870" s="4"/>
      <c r="O870" s="1"/>
      <c r="P870" s="1"/>
      <c r="Q870" s="1"/>
    </row>
    <row r="871" spans="1:17" ht="15.75" customHeight="1" x14ac:dyDescent="0.25">
      <c r="A871" s="1"/>
      <c r="B871" s="1"/>
      <c r="C871" s="1"/>
      <c r="D871" s="1"/>
      <c r="H871" s="4"/>
      <c r="O871" s="1"/>
      <c r="P871" s="1"/>
      <c r="Q871" s="1"/>
    </row>
    <row r="872" spans="1:17" ht="15.75" customHeight="1" x14ac:dyDescent="0.25">
      <c r="A872" s="1"/>
      <c r="B872" s="1"/>
      <c r="C872" s="1"/>
      <c r="D872" s="1"/>
      <c r="H872" s="4"/>
      <c r="O872" s="1"/>
      <c r="P872" s="1"/>
      <c r="Q872" s="1"/>
    </row>
    <row r="873" spans="1:17" ht="15.75" customHeight="1" x14ac:dyDescent="0.25">
      <c r="A873" s="1"/>
      <c r="B873" s="1"/>
      <c r="C873" s="1"/>
      <c r="D873" s="1"/>
      <c r="H873" s="4"/>
      <c r="O873" s="1"/>
      <c r="P873" s="1"/>
      <c r="Q873" s="1"/>
    </row>
    <row r="874" spans="1:17" ht="15.75" customHeight="1" x14ac:dyDescent="0.25">
      <c r="A874" s="1"/>
      <c r="B874" s="1"/>
      <c r="C874" s="1"/>
      <c r="D874" s="1"/>
      <c r="H874" s="4"/>
      <c r="O874" s="1"/>
      <c r="P874" s="1"/>
      <c r="Q874" s="1"/>
    </row>
    <row r="875" spans="1:17" ht="15.75" customHeight="1" x14ac:dyDescent="0.25">
      <c r="A875" s="1"/>
      <c r="B875" s="1"/>
      <c r="C875" s="1"/>
      <c r="D875" s="1"/>
      <c r="H875" s="4"/>
      <c r="O875" s="1"/>
      <c r="P875" s="1"/>
      <c r="Q875" s="1"/>
    </row>
    <row r="876" spans="1:17" ht="15.75" customHeight="1" x14ac:dyDescent="0.25">
      <c r="A876" s="1"/>
      <c r="B876" s="1"/>
      <c r="C876" s="1"/>
      <c r="D876" s="1"/>
      <c r="H876" s="4"/>
      <c r="O876" s="1"/>
      <c r="P876" s="1"/>
      <c r="Q876" s="1"/>
    </row>
    <row r="877" spans="1:17" ht="15.75" customHeight="1" x14ac:dyDescent="0.25">
      <c r="A877" s="1"/>
      <c r="B877" s="1"/>
      <c r="C877" s="1"/>
      <c r="D877" s="1"/>
      <c r="H877" s="4"/>
      <c r="O877" s="1"/>
      <c r="P877" s="1"/>
      <c r="Q877" s="1"/>
    </row>
    <row r="878" spans="1:17" ht="15.75" customHeight="1" x14ac:dyDescent="0.25">
      <c r="A878" s="1"/>
      <c r="B878" s="1"/>
      <c r="C878" s="1"/>
      <c r="D878" s="1"/>
      <c r="H878" s="4"/>
      <c r="O878" s="1"/>
      <c r="P878" s="1"/>
      <c r="Q878" s="1"/>
    </row>
    <row r="879" spans="1:17" ht="15.75" customHeight="1" x14ac:dyDescent="0.25">
      <c r="A879" s="1"/>
      <c r="B879" s="1"/>
      <c r="C879" s="1"/>
      <c r="D879" s="1"/>
      <c r="H879" s="4"/>
      <c r="O879" s="1"/>
      <c r="P879" s="1"/>
      <c r="Q879" s="1"/>
    </row>
    <row r="880" spans="1:17" ht="15.75" customHeight="1" x14ac:dyDescent="0.25">
      <c r="A880" s="1"/>
      <c r="B880" s="1"/>
      <c r="C880" s="1"/>
      <c r="D880" s="1"/>
      <c r="H880" s="4"/>
      <c r="O880" s="1"/>
      <c r="P880" s="1"/>
      <c r="Q880" s="1"/>
    </row>
    <row r="881" spans="1:17" ht="15.75" customHeight="1" x14ac:dyDescent="0.25">
      <c r="A881" s="1"/>
      <c r="B881" s="1"/>
      <c r="C881" s="1"/>
      <c r="D881" s="1"/>
      <c r="H881" s="4"/>
      <c r="O881" s="1"/>
      <c r="P881" s="1"/>
      <c r="Q881" s="1"/>
    </row>
    <row r="882" spans="1:17" ht="15.75" customHeight="1" x14ac:dyDescent="0.25">
      <c r="A882" s="1"/>
      <c r="B882" s="1"/>
      <c r="C882" s="1"/>
      <c r="D882" s="1"/>
      <c r="H882" s="4"/>
      <c r="O882" s="1"/>
      <c r="P882" s="1"/>
      <c r="Q882" s="1"/>
    </row>
    <row r="883" spans="1:17" ht="15.75" customHeight="1" x14ac:dyDescent="0.25">
      <c r="A883" s="1"/>
      <c r="B883" s="1"/>
      <c r="C883" s="1"/>
      <c r="D883" s="1"/>
      <c r="H883" s="4"/>
      <c r="O883" s="1"/>
      <c r="P883" s="1"/>
      <c r="Q883" s="1"/>
    </row>
    <row r="884" spans="1:17" ht="15.75" customHeight="1" x14ac:dyDescent="0.25">
      <c r="A884" s="1"/>
      <c r="B884" s="1"/>
      <c r="C884" s="1"/>
      <c r="D884" s="1"/>
      <c r="H884" s="4"/>
      <c r="O884" s="1"/>
      <c r="P884" s="1"/>
      <c r="Q884" s="1"/>
    </row>
    <row r="885" spans="1:17" ht="15.75" customHeight="1" x14ac:dyDescent="0.25">
      <c r="A885" s="1"/>
      <c r="B885" s="1"/>
      <c r="C885" s="1"/>
      <c r="D885" s="1"/>
      <c r="H885" s="4"/>
      <c r="O885" s="1"/>
      <c r="P885" s="1"/>
      <c r="Q885" s="1"/>
    </row>
    <row r="886" spans="1:17" ht="15.75" customHeight="1" x14ac:dyDescent="0.25">
      <c r="A886" s="1"/>
      <c r="B886" s="1"/>
      <c r="C886" s="1"/>
      <c r="D886" s="1"/>
      <c r="H886" s="4"/>
      <c r="O886" s="1"/>
      <c r="P886" s="1"/>
      <c r="Q886" s="1"/>
    </row>
    <row r="887" spans="1:17" ht="15.75" customHeight="1" x14ac:dyDescent="0.25">
      <c r="A887" s="1"/>
      <c r="B887" s="1"/>
      <c r="C887" s="1"/>
      <c r="D887" s="1"/>
      <c r="H887" s="4"/>
      <c r="O887" s="1"/>
      <c r="P887" s="1"/>
      <c r="Q887" s="1"/>
    </row>
    <row r="888" spans="1:17" ht="15.75" customHeight="1" x14ac:dyDescent="0.25">
      <c r="A888" s="1"/>
      <c r="B888" s="1"/>
      <c r="C888" s="1"/>
      <c r="D888" s="1"/>
      <c r="H888" s="4"/>
      <c r="O888" s="1"/>
      <c r="P888" s="1"/>
      <c r="Q888" s="1"/>
    </row>
    <row r="889" spans="1:17" ht="15.75" customHeight="1" x14ac:dyDescent="0.25">
      <c r="A889" s="1"/>
      <c r="B889" s="1"/>
      <c r="C889" s="1"/>
      <c r="D889" s="1"/>
      <c r="H889" s="4"/>
      <c r="O889" s="1"/>
      <c r="P889" s="1"/>
      <c r="Q889" s="1"/>
    </row>
    <row r="890" spans="1:17" ht="15.75" customHeight="1" x14ac:dyDescent="0.25">
      <c r="A890" s="1"/>
      <c r="B890" s="1"/>
      <c r="C890" s="1"/>
      <c r="D890" s="1"/>
      <c r="H890" s="4"/>
      <c r="O890" s="1"/>
      <c r="P890" s="1"/>
      <c r="Q890" s="1"/>
    </row>
    <row r="891" spans="1:17" ht="15.75" customHeight="1" x14ac:dyDescent="0.25">
      <c r="A891" s="1"/>
      <c r="B891" s="1"/>
      <c r="C891" s="1"/>
      <c r="D891" s="1"/>
      <c r="H891" s="4"/>
      <c r="O891" s="1"/>
      <c r="P891" s="1"/>
      <c r="Q891" s="1"/>
    </row>
    <row r="892" spans="1:17" ht="15.75" customHeight="1" x14ac:dyDescent="0.25">
      <c r="A892" s="1"/>
      <c r="B892" s="1"/>
      <c r="C892" s="1"/>
      <c r="D892" s="1"/>
      <c r="H892" s="4"/>
      <c r="O892" s="1"/>
      <c r="P892" s="1"/>
      <c r="Q892" s="1"/>
    </row>
    <row r="893" spans="1:17" ht="15.75" customHeight="1" x14ac:dyDescent="0.25">
      <c r="A893" s="1"/>
      <c r="B893" s="1"/>
      <c r="C893" s="1"/>
      <c r="D893" s="1"/>
      <c r="H893" s="4"/>
      <c r="O893" s="1"/>
      <c r="P893" s="1"/>
      <c r="Q893" s="1"/>
    </row>
    <row r="894" spans="1:17" ht="15.75" customHeight="1" x14ac:dyDescent="0.25">
      <c r="A894" s="1"/>
      <c r="B894" s="1"/>
      <c r="C894" s="1"/>
      <c r="D894" s="1"/>
      <c r="H894" s="4"/>
      <c r="O894" s="1"/>
      <c r="P894" s="1"/>
      <c r="Q894" s="1"/>
    </row>
    <row r="895" spans="1:17" ht="15.75" customHeight="1" x14ac:dyDescent="0.25">
      <c r="A895" s="1"/>
      <c r="B895" s="1"/>
      <c r="C895" s="1"/>
      <c r="D895" s="1"/>
      <c r="H895" s="4"/>
      <c r="O895" s="1"/>
      <c r="P895" s="1"/>
      <c r="Q895" s="1"/>
    </row>
    <row r="896" spans="1:17" ht="15.75" customHeight="1" x14ac:dyDescent="0.25">
      <c r="A896" s="1"/>
      <c r="B896" s="1"/>
      <c r="C896" s="1"/>
      <c r="D896" s="1"/>
      <c r="H896" s="4"/>
      <c r="O896" s="1"/>
      <c r="P896" s="1"/>
      <c r="Q896" s="1"/>
    </row>
    <row r="897" spans="1:17" ht="15.75" customHeight="1" x14ac:dyDescent="0.25">
      <c r="A897" s="1"/>
      <c r="B897" s="1"/>
      <c r="C897" s="1"/>
      <c r="D897" s="1"/>
      <c r="H897" s="4"/>
      <c r="O897" s="1"/>
      <c r="P897" s="1"/>
      <c r="Q897" s="1"/>
    </row>
    <row r="898" spans="1:17" ht="15.75" customHeight="1" x14ac:dyDescent="0.25">
      <c r="A898" s="1"/>
      <c r="B898" s="1"/>
      <c r="C898" s="1"/>
      <c r="D898" s="1"/>
      <c r="H898" s="4"/>
      <c r="O898" s="1"/>
      <c r="P898" s="1"/>
      <c r="Q898" s="1"/>
    </row>
    <row r="899" spans="1:17" ht="15.75" customHeight="1" x14ac:dyDescent="0.25">
      <c r="A899" s="1"/>
      <c r="B899" s="1"/>
      <c r="C899" s="1"/>
      <c r="D899" s="1"/>
      <c r="H899" s="4"/>
      <c r="O899" s="1"/>
      <c r="P899" s="1"/>
      <c r="Q899" s="1"/>
    </row>
    <row r="900" spans="1:17" ht="15.75" customHeight="1" x14ac:dyDescent="0.25">
      <c r="A900" s="1"/>
      <c r="B900" s="1"/>
      <c r="C900" s="1"/>
      <c r="D900" s="1"/>
      <c r="H900" s="4"/>
      <c r="O900" s="1"/>
      <c r="P900" s="1"/>
      <c r="Q900" s="1"/>
    </row>
    <row r="901" spans="1:17" ht="15.75" customHeight="1" x14ac:dyDescent="0.25">
      <c r="A901" s="1"/>
      <c r="B901" s="1"/>
      <c r="C901" s="1"/>
      <c r="D901" s="1"/>
      <c r="H901" s="4"/>
      <c r="O901" s="1"/>
      <c r="P901" s="1"/>
      <c r="Q901" s="1"/>
    </row>
    <row r="902" spans="1:17" ht="15.75" customHeight="1" x14ac:dyDescent="0.25">
      <c r="A902" s="1"/>
      <c r="B902" s="1"/>
      <c r="C902" s="1"/>
      <c r="D902" s="1"/>
      <c r="H902" s="4"/>
      <c r="O902" s="1"/>
      <c r="P902" s="1"/>
      <c r="Q902" s="1"/>
    </row>
    <row r="903" spans="1:17" ht="15.75" customHeight="1" x14ac:dyDescent="0.25">
      <c r="A903" s="1"/>
      <c r="B903" s="1"/>
      <c r="C903" s="1"/>
      <c r="D903" s="1"/>
      <c r="H903" s="4"/>
      <c r="O903" s="1"/>
      <c r="P903" s="1"/>
      <c r="Q903" s="1"/>
    </row>
    <row r="904" spans="1:17" ht="15.75" customHeight="1" x14ac:dyDescent="0.25">
      <c r="A904" s="1"/>
      <c r="B904" s="1"/>
      <c r="C904" s="1"/>
      <c r="D904" s="1"/>
      <c r="H904" s="4"/>
      <c r="O904" s="1"/>
      <c r="P904" s="1"/>
      <c r="Q904" s="1"/>
    </row>
    <row r="905" spans="1:17" ht="15.75" customHeight="1" x14ac:dyDescent="0.25">
      <c r="A905" s="1"/>
      <c r="B905" s="1"/>
      <c r="C905" s="1"/>
      <c r="D905" s="1"/>
      <c r="H905" s="4"/>
      <c r="O905" s="1"/>
      <c r="P905" s="1"/>
      <c r="Q905" s="1"/>
    </row>
    <row r="906" spans="1:17" ht="15.75" customHeight="1" x14ac:dyDescent="0.25">
      <c r="A906" s="1"/>
      <c r="B906" s="1"/>
      <c r="C906" s="1"/>
      <c r="D906" s="1"/>
      <c r="H906" s="4"/>
      <c r="O906" s="1"/>
      <c r="P906" s="1"/>
      <c r="Q906" s="1"/>
    </row>
    <row r="907" spans="1:17" ht="15.75" customHeight="1" x14ac:dyDescent="0.25">
      <c r="A907" s="1"/>
      <c r="B907" s="1"/>
      <c r="C907" s="1"/>
      <c r="D907" s="1"/>
      <c r="H907" s="4"/>
      <c r="O907" s="1"/>
      <c r="P907" s="1"/>
      <c r="Q907" s="1"/>
    </row>
    <row r="908" spans="1:17" ht="15.75" customHeight="1" x14ac:dyDescent="0.25">
      <c r="A908" s="1"/>
      <c r="B908" s="1"/>
      <c r="C908" s="1"/>
      <c r="D908" s="1"/>
      <c r="H908" s="4"/>
      <c r="O908" s="1"/>
      <c r="P908" s="1"/>
      <c r="Q908" s="1"/>
    </row>
    <row r="909" spans="1:17" ht="15.75" customHeight="1" x14ac:dyDescent="0.25">
      <c r="A909" s="1"/>
      <c r="B909" s="1"/>
      <c r="C909" s="1"/>
      <c r="D909" s="1"/>
      <c r="H909" s="4"/>
      <c r="O909" s="1"/>
      <c r="P909" s="1"/>
      <c r="Q909" s="1"/>
    </row>
    <row r="910" spans="1:17" ht="15.75" customHeight="1" x14ac:dyDescent="0.25">
      <c r="A910" s="1"/>
      <c r="B910" s="1"/>
      <c r="C910" s="1"/>
      <c r="D910" s="1"/>
      <c r="H910" s="4"/>
      <c r="O910" s="1"/>
      <c r="P910" s="1"/>
      <c r="Q910" s="1"/>
    </row>
    <row r="911" spans="1:17" ht="15.75" customHeight="1" x14ac:dyDescent="0.25">
      <c r="A911" s="1"/>
      <c r="B911" s="1"/>
      <c r="C911" s="1"/>
      <c r="D911" s="1"/>
      <c r="H911" s="4"/>
      <c r="O911" s="1"/>
      <c r="P911" s="1"/>
      <c r="Q911" s="1"/>
    </row>
    <row r="912" spans="1:17" ht="15.75" customHeight="1" x14ac:dyDescent="0.25">
      <c r="A912" s="1"/>
      <c r="B912" s="1"/>
      <c r="C912" s="1"/>
      <c r="D912" s="1"/>
      <c r="H912" s="4"/>
      <c r="O912" s="1"/>
      <c r="P912" s="1"/>
      <c r="Q912" s="1"/>
    </row>
    <row r="913" spans="1:17" ht="15.75" customHeight="1" x14ac:dyDescent="0.25">
      <c r="A913" s="1"/>
      <c r="B913" s="1"/>
      <c r="C913" s="1"/>
      <c r="D913" s="1"/>
      <c r="H913" s="4"/>
      <c r="O913" s="1"/>
      <c r="P913" s="1"/>
      <c r="Q913" s="1"/>
    </row>
    <row r="914" spans="1:17" ht="15.75" customHeight="1" x14ac:dyDescent="0.25">
      <c r="A914" s="1"/>
      <c r="B914" s="1"/>
      <c r="C914" s="1"/>
      <c r="D914" s="1"/>
      <c r="H914" s="4"/>
      <c r="O914" s="1"/>
      <c r="P914" s="1"/>
      <c r="Q914" s="1"/>
    </row>
    <row r="915" spans="1:17" ht="15.75" customHeight="1" x14ac:dyDescent="0.25">
      <c r="A915" s="1"/>
      <c r="B915" s="1"/>
      <c r="C915" s="1"/>
      <c r="D915" s="1"/>
      <c r="H915" s="4"/>
      <c r="O915" s="1"/>
      <c r="P915" s="1"/>
      <c r="Q915" s="1"/>
    </row>
    <row r="916" spans="1:17" ht="15.75" customHeight="1" x14ac:dyDescent="0.25">
      <c r="A916" s="1"/>
      <c r="B916" s="1"/>
      <c r="C916" s="1"/>
      <c r="D916" s="1"/>
      <c r="H916" s="4"/>
      <c r="O916" s="1"/>
      <c r="P916" s="1"/>
      <c r="Q916" s="1"/>
    </row>
    <row r="917" spans="1:17" ht="15.75" customHeight="1" x14ac:dyDescent="0.25">
      <c r="A917" s="1"/>
      <c r="B917" s="1"/>
      <c r="C917" s="1"/>
      <c r="D917" s="1"/>
      <c r="H917" s="4"/>
      <c r="O917" s="1"/>
      <c r="P917" s="1"/>
      <c r="Q917" s="1"/>
    </row>
    <row r="918" spans="1:17" ht="15.75" customHeight="1" x14ac:dyDescent="0.25">
      <c r="A918" s="1"/>
      <c r="B918" s="1"/>
      <c r="C918" s="1"/>
      <c r="D918" s="1"/>
      <c r="H918" s="4"/>
      <c r="O918" s="1"/>
      <c r="P918" s="1"/>
      <c r="Q918" s="1"/>
    </row>
    <row r="919" spans="1:17" ht="15.75" customHeight="1" x14ac:dyDescent="0.25">
      <c r="A919" s="1"/>
      <c r="B919" s="1"/>
      <c r="C919" s="1"/>
      <c r="D919" s="1"/>
      <c r="H919" s="4"/>
      <c r="O919" s="1"/>
      <c r="P919" s="1"/>
      <c r="Q919" s="1"/>
    </row>
    <row r="920" spans="1:17" ht="15.75" customHeight="1" x14ac:dyDescent="0.25">
      <c r="A920" s="1"/>
      <c r="B920" s="1"/>
      <c r="C920" s="1"/>
      <c r="D920" s="1"/>
      <c r="H920" s="4"/>
      <c r="O920" s="1"/>
      <c r="P920" s="1"/>
      <c r="Q920" s="1"/>
    </row>
    <row r="921" spans="1:17" ht="15.75" customHeight="1" x14ac:dyDescent="0.25">
      <c r="A921" s="1"/>
      <c r="B921" s="1"/>
      <c r="C921" s="1"/>
      <c r="D921" s="1"/>
      <c r="H921" s="4"/>
      <c r="O921" s="1"/>
      <c r="P921" s="1"/>
      <c r="Q921" s="1"/>
    </row>
    <row r="922" spans="1:17" ht="15.75" customHeight="1" x14ac:dyDescent="0.25">
      <c r="A922" s="1"/>
      <c r="B922" s="1"/>
      <c r="C922" s="1"/>
      <c r="D922" s="1"/>
      <c r="H922" s="4"/>
      <c r="O922" s="1"/>
      <c r="P922" s="1"/>
      <c r="Q922" s="1"/>
    </row>
    <row r="923" spans="1:17" ht="15.75" customHeight="1" x14ac:dyDescent="0.25">
      <c r="A923" s="1"/>
      <c r="B923" s="1"/>
      <c r="C923" s="1"/>
      <c r="D923" s="1"/>
      <c r="H923" s="4"/>
      <c r="O923" s="1"/>
      <c r="P923" s="1"/>
      <c r="Q923" s="1"/>
    </row>
    <row r="924" spans="1:17" ht="15.75" customHeight="1" x14ac:dyDescent="0.25">
      <c r="A924" s="1"/>
      <c r="B924" s="1"/>
      <c r="C924" s="1"/>
      <c r="D924" s="1"/>
      <c r="H924" s="4"/>
      <c r="O924" s="1"/>
      <c r="P924" s="1"/>
      <c r="Q924" s="1"/>
    </row>
    <row r="925" spans="1:17" ht="15.75" customHeight="1" x14ac:dyDescent="0.25">
      <c r="A925" s="1"/>
      <c r="B925" s="1"/>
      <c r="C925" s="1"/>
      <c r="D925" s="1"/>
      <c r="H925" s="4"/>
      <c r="O925" s="1"/>
      <c r="P925" s="1"/>
      <c r="Q925" s="1"/>
    </row>
    <row r="926" spans="1:17" ht="15.75" customHeight="1" x14ac:dyDescent="0.25">
      <c r="A926" s="1"/>
      <c r="B926" s="1"/>
      <c r="C926" s="1"/>
      <c r="D926" s="1"/>
      <c r="H926" s="4"/>
      <c r="O926" s="1"/>
      <c r="P926" s="1"/>
      <c r="Q926" s="1"/>
    </row>
    <row r="927" spans="1:17" ht="15.75" customHeight="1" x14ac:dyDescent="0.25">
      <c r="A927" s="1"/>
      <c r="B927" s="1"/>
      <c r="C927" s="1"/>
      <c r="D927" s="1"/>
      <c r="H927" s="4"/>
      <c r="O927" s="1"/>
      <c r="P927" s="1"/>
      <c r="Q927" s="1"/>
    </row>
    <row r="928" spans="1:17" ht="15.75" customHeight="1" x14ac:dyDescent="0.25">
      <c r="A928" s="1"/>
      <c r="B928" s="1"/>
      <c r="C928" s="1"/>
      <c r="D928" s="1"/>
      <c r="H928" s="4"/>
      <c r="O928" s="1"/>
      <c r="P928" s="1"/>
      <c r="Q928" s="1"/>
    </row>
    <row r="929" spans="1:17" ht="15.75" customHeight="1" x14ac:dyDescent="0.25">
      <c r="A929" s="1"/>
      <c r="B929" s="1"/>
      <c r="C929" s="1"/>
      <c r="D929" s="1"/>
      <c r="H929" s="4"/>
      <c r="O929" s="1"/>
      <c r="P929" s="1"/>
      <c r="Q929" s="1"/>
    </row>
    <row r="930" spans="1:17" ht="15.75" customHeight="1" x14ac:dyDescent="0.25">
      <c r="A930" s="1"/>
      <c r="B930" s="1"/>
      <c r="C930" s="1"/>
      <c r="D930" s="1"/>
      <c r="H930" s="4"/>
      <c r="O930" s="1"/>
      <c r="P930" s="1"/>
      <c r="Q930" s="1"/>
    </row>
    <row r="931" spans="1:17" ht="15.75" customHeight="1" x14ac:dyDescent="0.25">
      <c r="A931" s="1"/>
      <c r="B931" s="1"/>
      <c r="C931" s="1"/>
      <c r="D931" s="1"/>
      <c r="H931" s="4"/>
      <c r="O931" s="1"/>
      <c r="P931" s="1"/>
      <c r="Q931" s="1"/>
    </row>
    <row r="932" spans="1:17" ht="15.75" customHeight="1" x14ac:dyDescent="0.25">
      <c r="A932" s="1"/>
      <c r="B932" s="1"/>
      <c r="C932" s="1"/>
      <c r="D932" s="1"/>
      <c r="H932" s="4"/>
      <c r="O932" s="1"/>
      <c r="P932" s="1"/>
      <c r="Q932" s="1"/>
    </row>
    <row r="933" spans="1:17" ht="15.75" customHeight="1" x14ac:dyDescent="0.25">
      <c r="A933" s="1"/>
      <c r="B933" s="1"/>
      <c r="C933" s="1"/>
      <c r="D933" s="1"/>
      <c r="H933" s="4"/>
      <c r="O933" s="1"/>
      <c r="P933" s="1"/>
      <c r="Q933" s="1"/>
    </row>
    <row r="934" spans="1:17" ht="15.75" customHeight="1" x14ac:dyDescent="0.25">
      <c r="A934" s="1"/>
      <c r="B934" s="1"/>
      <c r="C934" s="1"/>
      <c r="D934" s="1"/>
      <c r="H934" s="4"/>
      <c r="O934" s="1"/>
      <c r="P934" s="1"/>
      <c r="Q934" s="1"/>
    </row>
    <row r="935" spans="1:17" ht="15.75" customHeight="1" x14ac:dyDescent="0.25">
      <c r="A935" s="1"/>
      <c r="B935" s="1"/>
      <c r="C935" s="1"/>
      <c r="D935" s="1"/>
      <c r="H935" s="4"/>
      <c r="O935" s="1"/>
      <c r="P935" s="1"/>
      <c r="Q935" s="1"/>
    </row>
    <row r="936" spans="1:17" ht="15.75" customHeight="1" x14ac:dyDescent="0.25">
      <c r="A936" s="1"/>
      <c r="B936" s="1"/>
      <c r="C936" s="1"/>
      <c r="D936" s="1"/>
      <c r="H936" s="4"/>
      <c r="O936" s="1"/>
      <c r="P936" s="1"/>
      <c r="Q936" s="1"/>
    </row>
    <row r="937" spans="1:17" ht="15.75" customHeight="1" x14ac:dyDescent="0.25">
      <c r="A937" s="1"/>
      <c r="B937" s="1"/>
      <c r="C937" s="1"/>
      <c r="D937" s="1"/>
      <c r="H937" s="4"/>
      <c r="O937" s="1"/>
      <c r="P937" s="1"/>
      <c r="Q937" s="1"/>
    </row>
    <row r="938" spans="1:17" ht="15.75" customHeight="1" x14ac:dyDescent="0.25">
      <c r="A938" s="1"/>
      <c r="B938" s="1"/>
      <c r="C938" s="1"/>
      <c r="D938" s="1"/>
      <c r="H938" s="4"/>
      <c r="O938" s="1"/>
      <c r="P938" s="1"/>
      <c r="Q938" s="1"/>
    </row>
    <row r="939" spans="1:17" ht="15.75" customHeight="1" x14ac:dyDescent="0.25">
      <c r="A939" s="1"/>
      <c r="B939" s="1"/>
      <c r="C939" s="1"/>
      <c r="D939" s="1"/>
      <c r="H939" s="4"/>
      <c r="O939" s="1"/>
      <c r="P939" s="1"/>
      <c r="Q939" s="1"/>
    </row>
    <row r="940" spans="1:17" ht="15.75" customHeight="1" x14ac:dyDescent="0.25">
      <c r="A940" s="1"/>
      <c r="B940" s="1"/>
      <c r="C940" s="1"/>
      <c r="D940" s="1"/>
      <c r="H940" s="4"/>
      <c r="O940" s="1"/>
      <c r="P940" s="1"/>
      <c r="Q940" s="1"/>
    </row>
    <row r="941" spans="1:17" ht="15.75" customHeight="1" x14ac:dyDescent="0.25">
      <c r="A941" s="1"/>
      <c r="B941" s="1"/>
      <c r="C941" s="1"/>
      <c r="D941" s="1"/>
      <c r="H941" s="4"/>
      <c r="O941" s="1"/>
      <c r="P941" s="1"/>
      <c r="Q941" s="1"/>
    </row>
    <row r="942" spans="1:17" ht="15.75" customHeight="1" x14ac:dyDescent="0.25">
      <c r="A942" s="1"/>
      <c r="B942" s="1"/>
      <c r="C942" s="1"/>
      <c r="D942" s="1"/>
      <c r="H942" s="4"/>
      <c r="O942" s="1"/>
      <c r="P942" s="1"/>
      <c r="Q942" s="1"/>
    </row>
    <row r="943" spans="1:17" ht="15.75" customHeight="1" x14ac:dyDescent="0.25">
      <c r="A943" s="1"/>
      <c r="B943" s="1"/>
      <c r="C943" s="1"/>
      <c r="D943" s="1"/>
      <c r="H943" s="4"/>
      <c r="O943" s="1"/>
      <c r="P943" s="1"/>
      <c r="Q943" s="1"/>
    </row>
    <row r="944" spans="1:17" ht="15.75" customHeight="1" x14ac:dyDescent="0.25">
      <c r="A944" s="1"/>
      <c r="B944" s="1"/>
      <c r="C944" s="1"/>
      <c r="D944" s="1"/>
      <c r="H944" s="4"/>
      <c r="O944" s="1"/>
      <c r="P944" s="1"/>
      <c r="Q944" s="1"/>
    </row>
    <row r="945" spans="1:17" ht="15.75" customHeight="1" x14ac:dyDescent="0.25">
      <c r="A945" s="1"/>
      <c r="B945" s="1"/>
      <c r="C945" s="1"/>
      <c r="D945" s="1"/>
      <c r="H945" s="4"/>
      <c r="O945" s="1"/>
      <c r="P945" s="1"/>
      <c r="Q945" s="1"/>
    </row>
    <row r="946" spans="1:17" ht="15.75" customHeight="1" x14ac:dyDescent="0.25">
      <c r="A946" s="1"/>
      <c r="B946" s="1"/>
      <c r="C946" s="1"/>
      <c r="D946" s="1"/>
      <c r="H946" s="4"/>
      <c r="O946" s="1"/>
      <c r="P946" s="1"/>
      <c r="Q946" s="1"/>
    </row>
    <row r="947" spans="1:17" ht="15.75" customHeight="1" x14ac:dyDescent="0.25">
      <c r="A947" s="1"/>
      <c r="B947" s="1"/>
      <c r="C947" s="1"/>
      <c r="D947" s="1"/>
      <c r="H947" s="4"/>
      <c r="O947" s="1"/>
      <c r="P947" s="1"/>
      <c r="Q947" s="1"/>
    </row>
    <row r="948" spans="1:17" ht="15.75" customHeight="1" x14ac:dyDescent="0.25">
      <c r="A948" s="1"/>
      <c r="B948" s="1"/>
      <c r="C948" s="1"/>
      <c r="D948" s="1"/>
      <c r="H948" s="4"/>
      <c r="O948" s="1"/>
      <c r="P948" s="1"/>
      <c r="Q948" s="1"/>
    </row>
    <row r="949" spans="1:17" ht="15.75" customHeight="1" x14ac:dyDescent="0.25">
      <c r="A949" s="1"/>
      <c r="B949" s="1"/>
      <c r="C949" s="1"/>
      <c r="D949" s="1"/>
      <c r="H949" s="4"/>
      <c r="O949" s="1"/>
      <c r="P949" s="1"/>
      <c r="Q949" s="1"/>
    </row>
    <row r="950" spans="1:17" ht="15.75" customHeight="1" x14ac:dyDescent="0.25">
      <c r="A950" s="1"/>
      <c r="B950" s="1"/>
      <c r="C950" s="1"/>
      <c r="D950" s="1"/>
      <c r="H950" s="4"/>
      <c r="O950" s="1"/>
      <c r="P950" s="1"/>
      <c r="Q950" s="1"/>
    </row>
    <row r="951" spans="1:17" ht="15.75" customHeight="1" x14ac:dyDescent="0.25">
      <c r="A951" s="1"/>
      <c r="B951" s="1"/>
      <c r="C951" s="1"/>
      <c r="D951" s="1"/>
      <c r="H951" s="4"/>
      <c r="O951" s="1"/>
      <c r="P951" s="1"/>
      <c r="Q951" s="1"/>
    </row>
    <row r="952" spans="1:17" ht="15.75" customHeight="1" x14ac:dyDescent="0.25">
      <c r="A952" s="1"/>
      <c r="B952" s="1"/>
      <c r="C952" s="1"/>
      <c r="D952" s="1"/>
      <c r="H952" s="4"/>
      <c r="O952" s="1"/>
      <c r="P952" s="1"/>
      <c r="Q952" s="1"/>
    </row>
    <row r="953" spans="1:17" ht="15.75" customHeight="1" x14ac:dyDescent="0.25">
      <c r="A953" s="1"/>
      <c r="B953" s="1"/>
      <c r="C953" s="1"/>
      <c r="D953" s="1"/>
      <c r="H953" s="4"/>
      <c r="O953" s="1"/>
      <c r="P953" s="1"/>
      <c r="Q953" s="1"/>
    </row>
    <row r="954" spans="1:17" ht="15.75" customHeight="1" x14ac:dyDescent="0.25">
      <c r="A954" s="1"/>
      <c r="B954" s="1"/>
      <c r="C954" s="1"/>
      <c r="D954" s="1"/>
      <c r="H954" s="4"/>
      <c r="O954" s="1"/>
      <c r="P954" s="1"/>
      <c r="Q954" s="1"/>
    </row>
    <row r="955" spans="1:17" ht="15.75" customHeight="1" x14ac:dyDescent="0.25">
      <c r="A955" s="1"/>
      <c r="B955" s="1"/>
      <c r="C955" s="1"/>
      <c r="D955" s="1"/>
      <c r="H955" s="4"/>
      <c r="O955" s="1"/>
      <c r="P955" s="1"/>
      <c r="Q955" s="1"/>
    </row>
    <row r="956" spans="1:17" ht="15.75" customHeight="1" x14ac:dyDescent="0.25">
      <c r="A956" s="1"/>
      <c r="B956" s="1"/>
      <c r="C956" s="1"/>
      <c r="D956" s="1"/>
      <c r="H956" s="4"/>
      <c r="O956" s="1"/>
      <c r="P956" s="1"/>
      <c r="Q956" s="1"/>
    </row>
    <row r="957" spans="1:17" ht="15.75" customHeight="1" x14ac:dyDescent="0.25">
      <c r="A957" s="1"/>
      <c r="B957" s="1"/>
      <c r="C957" s="1"/>
      <c r="D957" s="1"/>
      <c r="H957" s="4"/>
      <c r="O957" s="1"/>
      <c r="P957" s="1"/>
      <c r="Q957" s="1"/>
    </row>
    <row r="958" spans="1:17" ht="15.75" customHeight="1" x14ac:dyDescent="0.25">
      <c r="A958" s="1"/>
      <c r="B958" s="1"/>
      <c r="C958" s="1"/>
      <c r="D958" s="1"/>
      <c r="H958" s="4"/>
      <c r="O958" s="1"/>
      <c r="P958" s="1"/>
      <c r="Q958" s="1"/>
    </row>
    <row r="959" spans="1:17" ht="15.75" customHeight="1" x14ac:dyDescent="0.25">
      <c r="A959" s="1"/>
      <c r="B959" s="1"/>
      <c r="C959" s="1"/>
      <c r="D959" s="1"/>
      <c r="H959" s="4"/>
      <c r="O959" s="1"/>
      <c r="P959" s="1"/>
      <c r="Q959" s="1"/>
    </row>
    <row r="960" spans="1:17" ht="15.75" customHeight="1" x14ac:dyDescent="0.25">
      <c r="A960" s="1"/>
      <c r="B960" s="1"/>
      <c r="C960" s="1"/>
      <c r="D960" s="1"/>
      <c r="H960" s="4"/>
      <c r="O960" s="1"/>
      <c r="P960" s="1"/>
      <c r="Q960" s="1"/>
    </row>
    <row r="961" spans="1:17" ht="15.75" customHeight="1" x14ac:dyDescent="0.25">
      <c r="A961" s="1"/>
      <c r="B961" s="1"/>
      <c r="C961" s="1"/>
      <c r="D961" s="1"/>
      <c r="H961" s="4"/>
      <c r="O961" s="1"/>
      <c r="P961" s="1"/>
      <c r="Q961" s="1"/>
    </row>
    <row r="962" spans="1:17" ht="15.75" customHeight="1" x14ac:dyDescent="0.25">
      <c r="A962" s="1"/>
      <c r="B962" s="1"/>
      <c r="C962" s="1"/>
      <c r="D962" s="1"/>
      <c r="H962" s="4"/>
      <c r="O962" s="1"/>
      <c r="P962" s="1"/>
      <c r="Q962" s="1"/>
    </row>
    <row r="963" spans="1:17" ht="15.75" customHeight="1" x14ac:dyDescent="0.25">
      <c r="A963" s="1"/>
      <c r="B963" s="1"/>
      <c r="C963" s="1"/>
      <c r="D963" s="1"/>
      <c r="H963" s="4"/>
      <c r="O963" s="1"/>
      <c r="P963" s="1"/>
      <c r="Q963" s="1"/>
    </row>
    <row r="964" spans="1:17" ht="15.75" customHeight="1" x14ac:dyDescent="0.25">
      <c r="A964" s="1"/>
      <c r="B964" s="1"/>
      <c r="C964" s="1"/>
      <c r="D964" s="1"/>
      <c r="H964" s="4"/>
      <c r="O964" s="1"/>
      <c r="P964" s="1"/>
      <c r="Q964" s="1"/>
    </row>
    <row r="965" spans="1:17" ht="15.75" customHeight="1" x14ac:dyDescent="0.25">
      <c r="A965" s="1"/>
      <c r="B965" s="1"/>
      <c r="C965" s="1"/>
      <c r="D965" s="1"/>
      <c r="H965" s="4"/>
      <c r="O965" s="1"/>
      <c r="P965" s="1"/>
      <c r="Q965" s="1"/>
    </row>
    <row r="966" spans="1:17" ht="15.75" customHeight="1" x14ac:dyDescent="0.25">
      <c r="A966" s="1"/>
      <c r="B966" s="1"/>
      <c r="C966" s="1"/>
      <c r="D966" s="1"/>
      <c r="H966" s="4"/>
      <c r="O966" s="1"/>
      <c r="P966" s="1"/>
      <c r="Q966" s="1"/>
    </row>
    <row r="967" spans="1:17" ht="15.75" customHeight="1" x14ac:dyDescent="0.25">
      <c r="A967" s="1"/>
      <c r="B967" s="1"/>
      <c r="C967" s="1"/>
      <c r="D967" s="1"/>
      <c r="H967" s="4"/>
      <c r="O967" s="1"/>
      <c r="P967" s="1"/>
      <c r="Q967" s="1"/>
    </row>
    <row r="968" spans="1:17" ht="15.75" customHeight="1" x14ac:dyDescent="0.25">
      <c r="A968" s="1"/>
      <c r="B968" s="1"/>
      <c r="C968" s="1"/>
      <c r="D968" s="1"/>
      <c r="H968" s="4"/>
      <c r="O968" s="1"/>
      <c r="P968" s="1"/>
      <c r="Q968" s="1"/>
    </row>
    <row r="969" spans="1:17" ht="15.75" customHeight="1" x14ac:dyDescent="0.25">
      <c r="A969" s="1"/>
      <c r="B969" s="1"/>
      <c r="C969" s="1"/>
      <c r="D969" s="1"/>
      <c r="H969" s="4"/>
      <c r="O969" s="1"/>
      <c r="P969" s="1"/>
      <c r="Q969" s="1"/>
    </row>
    <row r="970" spans="1:17" ht="15.75" customHeight="1" x14ac:dyDescent="0.25">
      <c r="A970" s="1"/>
      <c r="B970" s="1"/>
      <c r="C970" s="1"/>
      <c r="D970" s="1"/>
      <c r="H970" s="4"/>
      <c r="O970" s="1"/>
      <c r="P970" s="1"/>
      <c r="Q970" s="1"/>
    </row>
    <row r="971" spans="1:17" ht="15.75" customHeight="1" x14ac:dyDescent="0.25">
      <c r="A971" s="1"/>
      <c r="B971" s="1"/>
      <c r="C971" s="1"/>
      <c r="D971" s="1"/>
      <c r="H971" s="4"/>
      <c r="O971" s="1"/>
      <c r="P971" s="1"/>
      <c r="Q971" s="1"/>
    </row>
    <row r="972" spans="1:17" ht="15.75" customHeight="1" x14ac:dyDescent="0.25">
      <c r="A972" s="1"/>
      <c r="B972" s="1"/>
      <c r="C972" s="1"/>
      <c r="D972" s="1"/>
      <c r="H972" s="4"/>
      <c r="O972" s="1"/>
      <c r="P972" s="1"/>
      <c r="Q972" s="1"/>
    </row>
    <row r="973" spans="1:17" ht="15.75" customHeight="1" x14ac:dyDescent="0.25">
      <c r="A973" s="1"/>
      <c r="B973" s="1"/>
      <c r="C973" s="1"/>
      <c r="D973" s="1"/>
      <c r="H973" s="4"/>
      <c r="O973" s="1"/>
      <c r="P973" s="1"/>
      <c r="Q973" s="1"/>
    </row>
    <row r="974" spans="1:17" ht="15.75" customHeight="1" x14ac:dyDescent="0.25">
      <c r="A974" s="1"/>
      <c r="B974" s="1"/>
      <c r="C974" s="1"/>
      <c r="D974" s="1"/>
      <c r="H974" s="4"/>
      <c r="O974" s="1"/>
      <c r="P974" s="1"/>
      <c r="Q974" s="1"/>
    </row>
    <row r="975" spans="1:17" ht="15.75" customHeight="1" x14ac:dyDescent="0.25">
      <c r="A975" s="1"/>
      <c r="B975" s="1"/>
      <c r="C975" s="1"/>
      <c r="D975" s="1"/>
      <c r="H975" s="4"/>
      <c r="O975" s="1"/>
      <c r="P975" s="1"/>
      <c r="Q975" s="1"/>
    </row>
    <row r="976" spans="1:17" ht="15.75" customHeight="1" x14ac:dyDescent="0.25">
      <c r="A976" s="1"/>
      <c r="B976" s="1"/>
      <c r="C976" s="1"/>
      <c r="D976" s="1"/>
      <c r="H976" s="4"/>
      <c r="O976" s="1"/>
      <c r="P976" s="1"/>
      <c r="Q976" s="1"/>
    </row>
    <row r="977" spans="1:17" ht="15.75" customHeight="1" x14ac:dyDescent="0.25">
      <c r="A977" s="1"/>
      <c r="B977" s="1"/>
      <c r="C977" s="1"/>
      <c r="D977" s="1"/>
      <c r="H977" s="4"/>
      <c r="O977" s="1"/>
      <c r="P977" s="1"/>
      <c r="Q977" s="1"/>
    </row>
    <row r="978" spans="1:17" ht="15.75" customHeight="1" x14ac:dyDescent="0.25">
      <c r="A978" s="1"/>
      <c r="B978" s="1"/>
      <c r="C978" s="1"/>
      <c r="D978" s="1"/>
      <c r="H978" s="4"/>
      <c r="O978" s="1"/>
      <c r="P978" s="1"/>
      <c r="Q978" s="1"/>
    </row>
    <row r="979" spans="1:17" ht="15.75" customHeight="1" x14ac:dyDescent="0.25">
      <c r="A979" s="1"/>
      <c r="B979" s="1"/>
      <c r="C979" s="1"/>
      <c r="D979" s="1"/>
      <c r="H979" s="4"/>
      <c r="O979" s="1"/>
      <c r="P979" s="1"/>
      <c r="Q979" s="1"/>
    </row>
    <row r="980" spans="1:17" ht="15.75" customHeight="1" x14ac:dyDescent="0.25">
      <c r="A980" s="1"/>
      <c r="B980" s="1"/>
      <c r="C980" s="1"/>
      <c r="D980" s="1"/>
      <c r="H980" s="4"/>
      <c r="O980" s="1"/>
      <c r="P980" s="1"/>
      <c r="Q980" s="1"/>
    </row>
    <row r="981" spans="1:17" ht="15.75" customHeight="1" x14ac:dyDescent="0.25">
      <c r="A981" s="1"/>
      <c r="B981" s="1"/>
      <c r="C981" s="1"/>
      <c r="D981" s="1"/>
      <c r="H981" s="4"/>
      <c r="O981" s="1"/>
      <c r="P981" s="1"/>
      <c r="Q981" s="1"/>
    </row>
    <row r="982" spans="1:17" ht="15.75" customHeight="1" x14ac:dyDescent="0.25">
      <c r="A982" s="1"/>
      <c r="B982" s="1"/>
      <c r="C982" s="1"/>
      <c r="D982" s="1"/>
      <c r="H982" s="4"/>
      <c r="O982" s="1"/>
      <c r="P982" s="1"/>
      <c r="Q982" s="1"/>
    </row>
    <row r="983" spans="1:17" ht="15.75" customHeight="1" x14ac:dyDescent="0.25">
      <c r="A983" s="1"/>
      <c r="B983" s="1"/>
      <c r="C983" s="1"/>
      <c r="D983" s="1"/>
      <c r="H983" s="4"/>
      <c r="O983" s="1"/>
      <c r="P983" s="1"/>
      <c r="Q983" s="1"/>
    </row>
    <row r="984" spans="1:17" ht="15.75" customHeight="1" x14ac:dyDescent="0.25">
      <c r="A984" s="1"/>
      <c r="B984" s="1"/>
      <c r="C984" s="1"/>
      <c r="D984" s="1"/>
      <c r="H984" s="4"/>
      <c r="O984" s="1"/>
      <c r="P984" s="1"/>
      <c r="Q984" s="1"/>
    </row>
    <row r="985" spans="1:17" ht="15.75" customHeight="1" x14ac:dyDescent="0.25">
      <c r="A985" s="1"/>
      <c r="B985" s="1"/>
      <c r="C985" s="1"/>
      <c r="D985" s="1"/>
      <c r="H985" s="4"/>
      <c r="O985" s="1"/>
      <c r="P985" s="1"/>
      <c r="Q985" s="1"/>
    </row>
    <row r="986" spans="1:17" ht="15.75" customHeight="1" x14ac:dyDescent="0.25">
      <c r="A986" s="1"/>
      <c r="B986" s="1"/>
      <c r="C986" s="1"/>
      <c r="D986" s="1"/>
      <c r="H986" s="4"/>
      <c r="O986" s="1"/>
      <c r="P986" s="1"/>
      <c r="Q986" s="1"/>
    </row>
    <row r="987" spans="1:17" ht="15.75" customHeight="1" x14ac:dyDescent="0.25">
      <c r="A987" s="1"/>
      <c r="B987" s="1"/>
      <c r="C987" s="1"/>
      <c r="D987" s="1"/>
      <c r="H987" s="4"/>
      <c r="O987" s="1"/>
      <c r="P987" s="1"/>
      <c r="Q987" s="1"/>
    </row>
    <row r="988" spans="1:17" ht="15.75" customHeight="1" x14ac:dyDescent="0.25">
      <c r="A988" s="1"/>
      <c r="B988" s="1"/>
      <c r="C988" s="1"/>
      <c r="D988" s="1"/>
      <c r="H988" s="4"/>
      <c r="O988" s="1"/>
      <c r="P988" s="1"/>
      <c r="Q988" s="1"/>
    </row>
    <row r="989" spans="1:17" ht="15.75" customHeight="1" x14ac:dyDescent="0.25">
      <c r="A989" s="1"/>
      <c r="B989" s="1"/>
      <c r="C989" s="1"/>
      <c r="D989" s="1"/>
      <c r="H989" s="4"/>
      <c r="O989" s="1"/>
      <c r="P989" s="1"/>
      <c r="Q989" s="1"/>
    </row>
    <row r="990" spans="1:17" ht="15.75" customHeight="1" x14ac:dyDescent="0.25">
      <c r="A990" s="1"/>
      <c r="B990" s="1"/>
      <c r="C990" s="1"/>
      <c r="D990" s="1"/>
      <c r="H990" s="4"/>
      <c r="O990" s="1"/>
      <c r="P990" s="1"/>
      <c r="Q990" s="1"/>
    </row>
    <row r="991" spans="1:17" ht="15.75" customHeight="1" x14ac:dyDescent="0.25">
      <c r="A991" s="1"/>
      <c r="B991" s="1"/>
      <c r="C991" s="1"/>
      <c r="D991" s="1"/>
      <c r="H991" s="4"/>
      <c r="O991" s="1"/>
      <c r="P991" s="1"/>
      <c r="Q991" s="1"/>
    </row>
    <row r="992" spans="1:17" ht="15.75" customHeight="1" x14ac:dyDescent="0.25">
      <c r="A992" s="1"/>
      <c r="B992" s="1"/>
      <c r="C992" s="1"/>
      <c r="D992" s="1"/>
      <c r="H992" s="4"/>
      <c r="O992" s="1"/>
      <c r="P992" s="1"/>
      <c r="Q992" s="1"/>
    </row>
    <row r="993" spans="1:17" ht="15.75" customHeight="1" x14ac:dyDescent="0.25">
      <c r="A993" s="1"/>
      <c r="B993" s="1"/>
      <c r="C993" s="1"/>
      <c r="D993" s="1"/>
      <c r="H993" s="4"/>
      <c r="O993" s="1"/>
      <c r="P993" s="1"/>
      <c r="Q993" s="1"/>
    </row>
    <row r="994" spans="1:17" ht="15.75" customHeight="1" x14ac:dyDescent="0.25">
      <c r="A994" s="1"/>
      <c r="B994" s="1"/>
      <c r="C994" s="1"/>
      <c r="D994" s="1"/>
      <c r="H994" s="4"/>
      <c r="O994" s="1"/>
      <c r="P994" s="1"/>
      <c r="Q994" s="1"/>
    </row>
  </sheetData>
  <mergeCells count="51">
    <mergeCell ref="V19:V20"/>
    <mergeCell ref="S18:V18"/>
    <mergeCell ref="A14:O14"/>
    <mergeCell ref="A4:O4"/>
    <mergeCell ref="A5:O5"/>
    <mergeCell ref="A6:O6"/>
    <mergeCell ref="A7:O7"/>
    <mergeCell ref="S19:S20"/>
    <mergeCell ref="T19:T20"/>
    <mergeCell ref="U19:U20"/>
    <mergeCell ref="O18:O20"/>
    <mergeCell ref="A15:N15"/>
    <mergeCell ref="A16:O16"/>
    <mergeCell ref="E18:E20"/>
    <mergeCell ref="G18:G20"/>
    <mergeCell ref="H18:H20"/>
    <mergeCell ref="D38:D42"/>
    <mergeCell ref="A43:A47"/>
    <mergeCell ref="D43:D45"/>
    <mergeCell ref="D46:D47"/>
    <mergeCell ref="P19:P20"/>
    <mergeCell ref="A21:A29"/>
    <mergeCell ref="B21:B47"/>
    <mergeCell ref="C21:C47"/>
    <mergeCell ref="D21:D29"/>
    <mergeCell ref="A30:A37"/>
    <mergeCell ref="D30:D37"/>
    <mergeCell ref="A38:A42"/>
    <mergeCell ref="A49:D49"/>
    <mergeCell ref="P18:R18"/>
    <mergeCell ref="I19:I20"/>
    <mergeCell ref="J19:J20"/>
    <mergeCell ref="K19:K20"/>
    <mergeCell ref="L19:L20"/>
    <mergeCell ref="Q19:Q20"/>
    <mergeCell ref="R19:R20"/>
    <mergeCell ref="A18:A20"/>
    <mergeCell ref="B18:B20"/>
    <mergeCell ref="C18:C20"/>
    <mergeCell ref="D18:D20"/>
    <mergeCell ref="F18:F20"/>
    <mergeCell ref="I18:L18"/>
    <mergeCell ref="M18:M20"/>
    <mergeCell ref="N18:N20"/>
    <mergeCell ref="A2:V2"/>
    <mergeCell ref="A13:O13"/>
    <mergeCell ref="A8:O8"/>
    <mergeCell ref="A9:O9"/>
    <mergeCell ref="A10:O10"/>
    <mergeCell ref="A11:O11"/>
    <mergeCell ref="A12:O12"/>
  </mergeCells>
  <conditionalFormatting sqref="Q24">
    <cfRule type="cellIs" dxfId="80" priority="22" operator="lessThan">
      <formula>0.4</formula>
    </cfRule>
    <cfRule type="cellIs" dxfId="79" priority="23" operator="between">
      <formula>0.4</formula>
      <formula>0.799</formula>
    </cfRule>
    <cfRule type="cellIs" dxfId="78" priority="24" operator="greaterThanOrEqual">
      <formula>0.8</formula>
    </cfRule>
  </conditionalFormatting>
  <conditionalFormatting sqref="Q25">
    <cfRule type="cellIs" dxfId="77" priority="19" operator="lessThan">
      <formula>0.4</formula>
    </cfRule>
    <cfRule type="cellIs" dxfId="76" priority="20" operator="between">
      <formula>0.4</formula>
      <formula>0.799</formula>
    </cfRule>
    <cfRule type="cellIs" dxfId="75" priority="21" operator="greaterThanOrEqual">
      <formula>0.8</formula>
    </cfRule>
  </conditionalFormatting>
  <conditionalFormatting sqref="Q26">
    <cfRule type="cellIs" dxfId="74" priority="16" operator="lessThan">
      <formula>0.4</formula>
    </cfRule>
    <cfRule type="cellIs" dxfId="73" priority="17" operator="between">
      <formula>0.4</formula>
      <formula>0.799</formula>
    </cfRule>
    <cfRule type="cellIs" dxfId="72" priority="18" operator="greaterThanOrEqual">
      <formula>0.8</formula>
    </cfRule>
  </conditionalFormatting>
  <conditionalFormatting sqref="Q32">
    <cfRule type="cellIs" dxfId="71" priority="13" operator="lessThan">
      <formula>0.4</formula>
    </cfRule>
    <cfRule type="cellIs" dxfId="70" priority="14" operator="between">
      <formula>0.4</formula>
      <formula>0.799</formula>
    </cfRule>
    <cfRule type="cellIs" dxfId="69" priority="15" operator="greaterThanOrEqual">
      <formula>0.8</formula>
    </cfRule>
  </conditionalFormatting>
  <conditionalFormatting sqref="Q33">
    <cfRule type="cellIs" dxfId="68" priority="10" operator="lessThan">
      <formula>0.4</formula>
    </cfRule>
    <cfRule type="cellIs" dxfId="67" priority="11" operator="between">
      <formula>0.4</formula>
      <formula>0.799</formula>
    </cfRule>
    <cfRule type="cellIs" dxfId="66" priority="12" operator="greaterThanOrEqual">
      <formula>0.8</formula>
    </cfRule>
  </conditionalFormatting>
  <conditionalFormatting sqref="Q36">
    <cfRule type="cellIs" dxfId="65" priority="49" operator="lessThan">
      <formula>0.4</formula>
    </cfRule>
  </conditionalFormatting>
  <conditionalFormatting sqref="Q36">
    <cfRule type="cellIs" dxfId="64" priority="50" operator="between">
      <formula>0.4</formula>
      <formula>0.799</formula>
    </cfRule>
  </conditionalFormatting>
  <conditionalFormatting sqref="Q36">
    <cfRule type="cellIs" dxfId="63" priority="51" operator="greaterThanOrEqual">
      <formula>0.8</formula>
    </cfRule>
  </conditionalFormatting>
  <conditionalFormatting sqref="Q45">
    <cfRule type="cellIs" dxfId="62" priority="46" operator="lessThan">
      <formula>0.4</formula>
    </cfRule>
  </conditionalFormatting>
  <conditionalFormatting sqref="Q45">
    <cfRule type="cellIs" dxfId="61" priority="47" operator="between">
      <formula>0.4</formula>
      <formula>0.799</formula>
    </cfRule>
  </conditionalFormatting>
  <conditionalFormatting sqref="Q45">
    <cfRule type="cellIs" dxfId="60" priority="48" operator="greaterThanOrEqual">
      <formula>0.8</formula>
    </cfRule>
  </conditionalFormatting>
  <conditionalFormatting sqref="Q22">
    <cfRule type="cellIs" dxfId="59" priority="43" operator="lessThan">
      <formula>0.4</formula>
    </cfRule>
    <cfRule type="cellIs" dxfId="58" priority="44" operator="between">
      <formula>0.4</formula>
      <formula>0.799</formula>
    </cfRule>
    <cfRule type="cellIs" dxfId="57" priority="45" operator="greaterThanOrEqual">
      <formula>0.8</formula>
    </cfRule>
  </conditionalFormatting>
  <conditionalFormatting sqref="Q27">
    <cfRule type="cellIs" dxfId="56" priority="40" operator="lessThan">
      <formula>0.4</formula>
    </cfRule>
    <cfRule type="cellIs" dxfId="55" priority="41" operator="between">
      <formula>0.4</formula>
      <formula>0.799</formula>
    </cfRule>
    <cfRule type="cellIs" dxfId="54" priority="42" operator="greaterThanOrEqual">
      <formula>0.8</formula>
    </cfRule>
  </conditionalFormatting>
  <conditionalFormatting sqref="Q28">
    <cfRule type="cellIs" dxfId="53" priority="37" operator="lessThan">
      <formula>0.4</formula>
    </cfRule>
    <cfRule type="cellIs" dxfId="52" priority="38" operator="between">
      <formula>0.4</formula>
      <formula>0.799</formula>
    </cfRule>
    <cfRule type="cellIs" dxfId="51" priority="39" operator="greaterThanOrEqual">
      <formula>0.8</formula>
    </cfRule>
  </conditionalFormatting>
  <conditionalFormatting sqref="Q29">
    <cfRule type="cellIs" dxfId="50" priority="34" operator="lessThan">
      <formula>0.4</formula>
    </cfRule>
  </conditionalFormatting>
  <conditionalFormatting sqref="Q29">
    <cfRule type="cellIs" dxfId="49" priority="35" operator="between">
      <formula>0.4</formula>
      <formula>0.799</formula>
    </cfRule>
  </conditionalFormatting>
  <conditionalFormatting sqref="Q29">
    <cfRule type="cellIs" dxfId="48" priority="36" operator="greaterThanOrEqual">
      <formula>0.8</formula>
    </cfRule>
  </conditionalFormatting>
  <conditionalFormatting sqref="Q30:Q31">
    <cfRule type="cellIs" dxfId="47" priority="31" operator="lessThan">
      <formula>0.4</formula>
    </cfRule>
  </conditionalFormatting>
  <conditionalFormatting sqref="Q30:Q31">
    <cfRule type="cellIs" dxfId="46" priority="32" operator="between">
      <formula>0.4</formula>
      <formula>0.799</formula>
    </cfRule>
  </conditionalFormatting>
  <conditionalFormatting sqref="Q30:Q31">
    <cfRule type="cellIs" dxfId="45" priority="33" operator="greaterThanOrEqual">
      <formula>0.8</formula>
    </cfRule>
  </conditionalFormatting>
  <conditionalFormatting sqref="Q21">
    <cfRule type="cellIs" dxfId="44" priority="28" operator="lessThan">
      <formula>0.4</formula>
    </cfRule>
    <cfRule type="cellIs" dxfId="43" priority="29" operator="between">
      <formula>0.4</formula>
      <formula>0.799</formula>
    </cfRule>
    <cfRule type="cellIs" dxfId="42" priority="30" operator="greaterThanOrEqual">
      <formula>0.8</formula>
    </cfRule>
  </conditionalFormatting>
  <conditionalFormatting sqref="Q23">
    <cfRule type="cellIs" dxfId="41" priority="25" operator="lessThan">
      <formula>0.4</formula>
    </cfRule>
    <cfRule type="cellIs" dxfId="40" priority="26" operator="between">
      <formula>0.4</formula>
      <formula>0.799</formula>
    </cfRule>
    <cfRule type="cellIs" dxfId="39" priority="27" operator="greaterThanOrEqual">
      <formula>0.8</formula>
    </cfRule>
  </conditionalFormatting>
  <conditionalFormatting sqref="Q46">
    <cfRule type="cellIs" dxfId="38" priority="1" operator="lessThan">
      <formula>0.4</formula>
    </cfRule>
  </conditionalFormatting>
  <conditionalFormatting sqref="Q42">
    <cfRule type="cellIs" dxfId="37" priority="7" operator="lessThan">
      <formula>0.4</formula>
    </cfRule>
  </conditionalFormatting>
  <conditionalFormatting sqref="Q42">
    <cfRule type="cellIs" dxfId="36" priority="8" operator="between">
      <formula>0.4</formula>
      <formula>0.799</formula>
    </cfRule>
  </conditionalFormatting>
  <conditionalFormatting sqref="Q42">
    <cfRule type="cellIs" dxfId="35" priority="9" operator="greaterThanOrEqual">
      <formula>0.8</formula>
    </cfRule>
  </conditionalFormatting>
  <conditionalFormatting sqref="Q43:Q44">
    <cfRule type="cellIs" dxfId="34" priority="4" operator="lessThan">
      <formula>0.4</formula>
    </cfRule>
  </conditionalFormatting>
  <conditionalFormatting sqref="Q43:Q44">
    <cfRule type="cellIs" dxfId="33" priority="5" operator="between">
      <formula>0.4</formula>
      <formula>0.799</formula>
    </cfRule>
  </conditionalFormatting>
  <conditionalFormatting sqref="Q43:Q44">
    <cfRule type="cellIs" dxfId="32" priority="6" operator="greaterThanOrEqual">
      <formula>0.8</formula>
    </cfRule>
  </conditionalFormatting>
  <conditionalFormatting sqref="Q46">
    <cfRule type="cellIs" dxfId="31" priority="2" operator="between">
      <formula>0.4</formula>
      <formula>0.799</formula>
    </cfRule>
  </conditionalFormatting>
  <conditionalFormatting sqref="Q46">
    <cfRule type="cellIs" dxfId="30" priority="3" operator="greaterThanOrEqual">
      <formula>0.8</formula>
    </cfRule>
  </conditionalFormatting>
  <pageMargins left="1.1023622047244095" right="0.70866141732283472" top="0.74803149606299213" bottom="0.74803149606299213" header="0" footer="0"/>
  <pageSetup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6:E12"/>
  <sheetViews>
    <sheetView workbookViewId="0">
      <selection activeCell="D44" sqref="D44"/>
    </sheetView>
  </sheetViews>
  <sheetFormatPr baseColWidth="10" defaultColWidth="11" defaultRowHeight="14.25" x14ac:dyDescent="0.2"/>
  <sheetData>
    <row r="6" spans="5:5" ht="15.75" x14ac:dyDescent="0.25">
      <c r="E6" s="3" t="s">
        <v>135</v>
      </c>
    </row>
    <row r="7" spans="5:5" ht="15.75" x14ac:dyDescent="0.25">
      <c r="E7" s="3" t="s">
        <v>136</v>
      </c>
    </row>
    <row r="8" spans="5:5" ht="15.75" x14ac:dyDescent="0.25">
      <c r="E8" s="3" t="s">
        <v>137</v>
      </c>
    </row>
    <row r="9" spans="5:5" ht="15.75" x14ac:dyDescent="0.25">
      <c r="E9" s="3" t="s">
        <v>138</v>
      </c>
    </row>
    <row r="10" spans="5:5" ht="15.75" x14ac:dyDescent="0.25">
      <c r="E10" s="15" t="s">
        <v>139</v>
      </c>
    </row>
    <row r="11" spans="5:5" ht="15.75" x14ac:dyDescent="0.25">
      <c r="E11" s="3" t="s">
        <v>140</v>
      </c>
    </row>
    <row r="12" spans="5:5" ht="15.75" x14ac:dyDescent="0.25">
      <c r="E12" s="3"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6"/>
  <sheetViews>
    <sheetView showGridLines="0" topLeftCell="A13" zoomScale="70" zoomScaleNormal="70" workbookViewId="0">
      <selection activeCell="A17" sqref="A17:XFD17"/>
    </sheetView>
  </sheetViews>
  <sheetFormatPr baseColWidth="10" defaultColWidth="11" defaultRowHeight="14.25" x14ac:dyDescent="0.2"/>
  <cols>
    <col min="3" max="3" width="14" customWidth="1"/>
    <col min="4" max="4" width="28" customWidth="1"/>
    <col min="5" max="5" width="20.5" customWidth="1"/>
    <col min="7" max="7" width="28.75" customWidth="1"/>
    <col min="8" max="8" width="23.375" customWidth="1"/>
    <col min="9" max="9" width="101.875" customWidth="1"/>
    <col min="10" max="10" width="0" hidden="1" customWidth="1"/>
    <col min="11" max="11" width="12.625" bestFit="1" customWidth="1"/>
  </cols>
  <sheetData>
    <row r="2" spans="2:10" ht="14.25" customHeight="1" thickBot="1" x14ac:dyDescent="0.25"/>
    <row r="3" spans="2:10" ht="48" thickBot="1" x14ac:dyDescent="0.25">
      <c r="C3" s="86" t="s">
        <v>16</v>
      </c>
      <c r="D3" s="86" t="s">
        <v>17</v>
      </c>
      <c r="E3" s="86" t="s">
        <v>22</v>
      </c>
      <c r="F3" s="86" t="s">
        <v>142</v>
      </c>
      <c r="G3" s="72" t="s">
        <v>143</v>
      </c>
      <c r="H3" s="72" t="s">
        <v>144</v>
      </c>
      <c r="I3" s="87" t="s">
        <v>145</v>
      </c>
      <c r="J3" s="78" t="s">
        <v>146</v>
      </c>
    </row>
    <row r="4" spans="2:10" ht="110.25" x14ac:dyDescent="0.2">
      <c r="B4">
        <v>1</v>
      </c>
      <c r="C4" s="31" t="s">
        <v>32</v>
      </c>
      <c r="D4" s="32" t="s">
        <v>33</v>
      </c>
      <c r="E4" s="13" t="s">
        <v>147</v>
      </c>
      <c r="F4" s="41">
        <v>0.23</v>
      </c>
      <c r="G4" s="80">
        <v>16841027.100000001</v>
      </c>
      <c r="H4" s="77">
        <v>0.64180000000000004</v>
      </c>
      <c r="I4" s="73" t="s">
        <v>148</v>
      </c>
      <c r="J4" t="s">
        <v>149</v>
      </c>
    </row>
    <row r="5" spans="2:10" ht="110.25" x14ac:dyDescent="0.2">
      <c r="B5">
        <v>2</v>
      </c>
      <c r="C5" s="33" t="s">
        <v>32</v>
      </c>
      <c r="D5" s="34" t="s">
        <v>38</v>
      </c>
      <c r="E5" s="14" t="s">
        <v>150</v>
      </c>
      <c r="F5" s="42">
        <v>0.20100000000000001</v>
      </c>
      <c r="G5" s="17" t="s">
        <v>151</v>
      </c>
      <c r="H5" s="79" t="s">
        <v>151</v>
      </c>
      <c r="I5" s="73" t="s">
        <v>152</v>
      </c>
    </row>
    <row r="6" spans="2:10" ht="194.25" customHeight="1" x14ac:dyDescent="0.2">
      <c r="B6">
        <v>3</v>
      </c>
      <c r="C6" s="33" t="s">
        <v>32</v>
      </c>
      <c r="D6" s="34" t="s">
        <v>42</v>
      </c>
      <c r="E6" s="14" t="s">
        <v>153</v>
      </c>
      <c r="F6" s="42">
        <v>0.37</v>
      </c>
      <c r="G6" s="81">
        <v>42473922.210000001</v>
      </c>
      <c r="H6" s="82">
        <f>+G6/42215743.24</f>
        <v>1.006115703531079</v>
      </c>
      <c r="I6" s="74" t="s">
        <v>154</v>
      </c>
      <c r="J6" t="s">
        <v>149</v>
      </c>
    </row>
    <row r="7" spans="2:10" ht="110.25" x14ac:dyDescent="0.2">
      <c r="B7">
        <v>4</v>
      </c>
      <c r="C7" s="33" t="s">
        <v>32</v>
      </c>
      <c r="D7" s="35" t="s">
        <v>43</v>
      </c>
      <c r="E7" s="6" t="s">
        <v>155</v>
      </c>
      <c r="F7" s="38">
        <v>0.19900000000000001</v>
      </c>
      <c r="G7" s="17" t="s">
        <v>151</v>
      </c>
      <c r="H7" s="79" t="s">
        <v>151</v>
      </c>
      <c r="I7" s="73" t="s">
        <v>156</v>
      </c>
    </row>
    <row r="8" spans="2:10" ht="110.25" x14ac:dyDescent="0.2">
      <c r="B8">
        <v>5</v>
      </c>
      <c r="C8" s="33" t="s">
        <v>32</v>
      </c>
      <c r="D8" s="34" t="s">
        <v>45</v>
      </c>
      <c r="E8" s="7" t="s">
        <v>157</v>
      </c>
      <c r="F8" s="43">
        <v>3050000</v>
      </c>
      <c r="G8" s="83">
        <v>2716990</v>
      </c>
      <c r="H8" s="77">
        <f>+G8/F8</f>
        <v>0.89081639344262298</v>
      </c>
      <c r="I8" s="18" t="s">
        <v>158</v>
      </c>
    </row>
    <row r="9" spans="2:10" ht="409.5" customHeight="1" thickBot="1" x14ac:dyDescent="0.25">
      <c r="B9">
        <v>6</v>
      </c>
      <c r="C9" s="36" t="s">
        <v>49</v>
      </c>
      <c r="D9" s="37" t="s">
        <v>50</v>
      </c>
      <c r="E9" s="40" t="s">
        <v>159</v>
      </c>
      <c r="F9" s="39">
        <v>0.3</v>
      </c>
      <c r="G9" s="19">
        <v>0.2</v>
      </c>
      <c r="H9" s="70">
        <f>+G9/F9</f>
        <v>0.66666666666666674</v>
      </c>
      <c r="I9" s="75" t="s">
        <v>160</v>
      </c>
      <c r="J9" t="s">
        <v>149</v>
      </c>
    </row>
    <row r="10" spans="2:10" ht="60" x14ac:dyDescent="0.2">
      <c r="B10">
        <v>7</v>
      </c>
      <c r="C10" s="44" t="s">
        <v>74</v>
      </c>
      <c r="D10" s="45" t="s">
        <v>75</v>
      </c>
      <c r="E10" s="49" t="s">
        <v>155</v>
      </c>
      <c r="F10" s="48">
        <v>10</v>
      </c>
      <c r="G10" s="20">
        <v>19</v>
      </c>
      <c r="H10" s="16">
        <f>+G10/F10</f>
        <v>1.9</v>
      </c>
      <c r="I10" s="76" t="s">
        <v>56</v>
      </c>
      <c r="J10" t="s">
        <v>149</v>
      </c>
    </row>
    <row r="11" spans="2:10" ht="142.5" thickBot="1" x14ac:dyDescent="0.25">
      <c r="B11">
        <v>8</v>
      </c>
      <c r="C11" s="46" t="s">
        <v>78</v>
      </c>
      <c r="D11" s="47" t="s">
        <v>79</v>
      </c>
      <c r="E11" s="40" t="s">
        <v>161</v>
      </c>
      <c r="F11" s="50">
        <v>200</v>
      </c>
      <c r="G11" s="21">
        <v>372</v>
      </c>
      <c r="H11" s="71">
        <v>1.86</v>
      </c>
      <c r="I11" s="22" t="s">
        <v>60</v>
      </c>
      <c r="J11" t="s">
        <v>149</v>
      </c>
    </row>
    <row r="12" spans="2:10" ht="217.5" customHeight="1" thickBot="1" x14ac:dyDescent="0.25">
      <c r="B12">
        <v>9</v>
      </c>
      <c r="C12" s="51" t="s">
        <v>87</v>
      </c>
      <c r="D12" s="52" t="s">
        <v>88</v>
      </c>
      <c r="E12" s="53" t="s">
        <v>161</v>
      </c>
      <c r="F12" s="54">
        <v>1</v>
      </c>
      <c r="G12" s="21">
        <v>1</v>
      </c>
      <c r="H12" s="23">
        <v>1</v>
      </c>
      <c r="I12" s="24" t="s">
        <v>65</v>
      </c>
      <c r="J12" t="s">
        <v>149</v>
      </c>
    </row>
    <row r="13" spans="2:10" ht="409.6" thickBot="1" x14ac:dyDescent="0.25">
      <c r="B13">
        <v>10</v>
      </c>
      <c r="C13" s="55" t="s">
        <v>111</v>
      </c>
      <c r="D13" s="56" t="s">
        <v>112</v>
      </c>
      <c r="E13" s="61" t="s">
        <v>162</v>
      </c>
      <c r="F13" s="64">
        <v>7</v>
      </c>
      <c r="G13" s="84">
        <v>7</v>
      </c>
      <c r="H13" s="23">
        <v>1</v>
      </c>
      <c r="I13" s="85" t="s">
        <v>71</v>
      </c>
    </row>
    <row r="14" spans="2:10" ht="48" thickBot="1" x14ac:dyDescent="0.25">
      <c r="B14">
        <v>11</v>
      </c>
      <c r="C14" s="57" t="s">
        <v>115</v>
      </c>
      <c r="D14" s="58" t="s">
        <v>116</v>
      </c>
      <c r="E14" s="8" t="s">
        <v>118</v>
      </c>
      <c r="F14" s="65">
        <v>0.5</v>
      </c>
      <c r="G14" s="25">
        <v>0.5</v>
      </c>
      <c r="H14" s="23">
        <v>1</v>
      </c>
      <c r="I14" s="26" t="s">
        <v>73</v>
      </c>
      <c r="J14" t="s">
        <v>149</v>
      </c>
    </row>
    <row r="15" spans="2:10" ht="63.75" thickBot="1" x14ac:dyDescent="0.25">
      <c r="B15">
        <v>12</v>
      </c>
      <c r="C15" s="59" t="s">
        <v>120</v>
      </c>
      <c r="D15" s="60" t="s">
        <v>121</v>
      </c>
      <c r="E15" s="63" t="s">
        <v>163</v>
      </c>
      <c r="F15" s="62">
        <v>1</v>
      </c>
      <c r="G15" s="27">
        <v>1</v>
      </c>
      <c r="H15" s="23">
        <v>1</v>
      </c>
      <c r="I15" s="28" t="s">
        <v>124</v>
      </c>
      <c r="J15" t="s">
        <v>149</v>
      </c>
    </row>
    <row r="16" spans="2:10" ht="235.5" customHeight="1" thickBot="1" x14ac:dyDescent="0.25">
      <c r="B16">
        <v>13</v>
      </c>
      <c r="C16" s="66" t="s">
        <v>128</v>
      </c>
      <c r="D16" s="67" t="s">
        <v>129</v>
      </c>
      <c r="E16" s="68" t="s">
        <v>164</v>
      </c>
      <c r="F16" s="69">
        <v>677</v>
      </c>
      <c r="G16" s="29">
        <v>738</v>
      </c>
      <c r="H16" s="23">
        <f>+G16/F16</f>
        <v>1.0901033973412113</v>
      </c>
      <c r="I16" s="30" t="s">
        <v>165</v>
      </c>
    </row>
  </sheetData>
  <autoFilter ref="B3:J16" xr:uid="{00000000-0009-0000-0000-000002000000}"/>
  <conditionalFormatting sqref="H5">
    <cfRule type="cellIs" dxfId="29" priority="37" operator="lessThan">
      <formula>0.4</formula>
    </cfRule>
    <cfRule type="cellIs" dxfId="28" priority="38" operator="between">
      <formula>0.4</formula>
      <formula>0.799</formula>
    </cfRule>
    <cfRule type="cellIs" dxfId="27" priority="39" operator="greaterThanOrEqual">
      <formula>0.8</formula>
    </cfRule>
  </conditionalFormatting>
  <conditionalFormatting sqref="H9">
    <cfRule type="cellIs" dxfId="26" priority="28" operator="lessThan">
      <formula>0.4</formula>
    </cfRule>
    <cfRule type="cellIs" dxfId="25" priority="29" operator="between">
      <formula>0.4</formula>
      <formula>0.799</formula>
    </cfRule>
    <cfRule type="cellIs" dxfId="24" priority="30" operator="greaterThanOrEqual">
      <formula>0.8</formula>
    </cfRule>
  </conditionalFormatting>
  <conditionalFormatting sqref="H8">
    <cfRule type="cellIs" dxfId="23" priority="25" operator="lessThan">
      <formula>0.4</formula>
    </cfRule>
    <cfRule type="cellIs" dxfId="22" priority="26" operator="between">
      <formula>0.4</formula>
      <formula>0.799</formula>
    </cfRule>
    <cfRule type="cellIs" dxfId="21" priority="27" operator="greaterThanOrEqual">
      <formula>0.8</formula>
    </cfRule>
  </conditionalFormatting>
  <conditionalFormatting sqref="H10">
    <cfRule type="cellIs" dxfId="20" priority="22" operator="lessThan">
      <formula>0.4</formula>
    </cfRule>
    <cfRule type="cellIs" dxfId="19" priority="23" operator="between">
      <formula>0.4</formula>
      <formula>0.799</formula>
    </cfRule>
    <cfRule type="cellIs" dxfId="18" priority="24" operator="greaterThanOrEqual">
      <formula>0.8</formula>
    </cfRule>
  </conditionalFormatting>
  <conditionalFormatting sqref="H11">
    <cfRule type="cellIs" dxfId="17" priority="19" operator="lessThan">
      <formula>0.4</formula>
    </cfRule>
    <cfRule type="cellIs" dxfId="16" priority="20" operator="between">
      <formula>0.4</formula>
      <formula>0.799</formula>
    </cfRule>
    <cfRule type="cellIs" dxfId="15" priority="21" operator="greaterThanOrEqual">
      <formula>0.8</formula>
    </cfRule>
  </conditionalFormatting>
  <conditionalFormatting sqref="H12">
    <cfRule type="cellIs" dxfId="14" priority="16" operator="lessThan">
      <formula>0.4</formula>
    </cfRule>
  </conditionalFormatting>
  <conditionalFormatting sqref="H12">
    <cfRule type="cellIs" dxfId="13" priority="17" operator="between">
      <formula>0.4</formula>
      <formula>0.799</formula>
    </cfRule>
  </conditionalFormatting>
  <conditionalFormatting sqref="H12">
    <cfRule type="cellIs" dxfId="12" priority="18" operator="greaterThanOrEqual">
      <formula>0.8</formula>
    </cfRule>
  </conditionalFormatting>
  <conditionalFormatting sqref="H13:H16">
    <cfRule type="cellIs" dxfId="11" priority="13" operator="lessThan">
      <formula>0.4</formula>
    </cfRule>
  </conditionalFormatting>
  <conditionalFormatting sqref="H13:H16">
    <cfRule type="cellIs" dxfId="10" priority="14" operator="between">
      <formula>0.4</formula>
      <formula>0.799</formula>
    </cfRule>
  </conditionalFormatting>
  <conditionalFormatting sqref="H13:H16">
    <cfRule type="cellIs" dxfId="9" priority="15" operator="greaterThanOrEqual">
      <formula>0.8</formula>
    </cfRule>
  </conditionalFormatting>
  <conditionalFormatting sqref="H4">
    <cfRule type="cellIs" dxfId="8" priority="7" operator="lessThan">
      <formula>0.4</formula>
    </cfRule>
    <cfRule type="cellIs" dxfId="7" priority="8" operator="between">
      <formula>0.4</formula>
      <formula>0.799</formula>
    </cfRule>
    <cfRule type="cellIs" dxfId="6" priority="9" operator="greaterThanOrEqual">
      <formula>0.8</formula>
    </cfRule>
  </conditionalFormatting>
  <conditionalFormatting sqref="H6">
    <cfRule type="cellIs" dxfId="5" priority="4" operator="lessThan">
      <formula>0.4</formula>
    </cfRule>
    <cfRule type="cellIs" dxfId="4" priority="5" operator="between">
      <formula>0.4</formula>
      <formula>0.799</formula>
    </cfRule>
    <cfRule type="cellIs" dxfId="3" priority="6" operator="greaterThanOrEqual">
      <formula>0.8</formula>
    </cfRule>
  </conditionalFormatting>
  <conditionalFormatting sqref="H7">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2021</vt:lpstr>
      <vt:lpstr>Hoja2</vt:lpstr>
      <vt:lpstr>PES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Pineda Betan</dc:creator>
  <cp:keywords/>
  <dc:description/>
  <cp:lastModifiedBy>Natalia Pineda</cp:lastModifiedBy>
  <cp:revision/>
  <dcterms:created xsi:type="dcterms:W3CDTF">2020-07-17T21:10:48Z</dcterms:created>
  <dcterms:modified xsi:type="dcterms:W3CDTF">2022-07-22T21:03:35Z</dcterms:modified>
  <cp:category/>
  <cp:contentStatus/>
</cp:coreProperties>
</file>