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gallego\Desktop\Archivos de trabajo\IGAC\2021\10. Octubre\"/>
    </mc:Choice>
  </mc:AlternateContent>
  <xr:revisionPtr revIDLastSave="0" documentId="8_{E8FB0A17-73DA-459C-88B9-82BEB91C9C2C}" xr6:coauthVersionLast="47" xr6:coauthVersionMax="47" xr10:uidLastSave="{00000000-0000-0000-0000-000000000000}"/>
  <bookViews>
    <workbookView xWindow="2205" yWindow="2205" windowWidth="15375" windowHeight="7875" xr2:uid="{606CAEEA-7EEE-4FC8-B201-FA40D16A6A8C}"/>
  </bookViews>
  <sheets>
    <sheet name="archivo_PAA" sheetId="1" r:id="rId1"/>
  </sheets>
  <definedNames>
    <definedName name="_xlnm._FilterDatabase" localSheetId="0" hidden="1">archivo_PAA!$A$2:$BB$405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 i="1" l="1"/>
  <c r="AI1" i="1"/>
  <c r="AJ1" i="1"/>
  <c r="AK1" i="1"/>
  <c r="AL1" i="1"/>
  <c r="AH3" i="1"/>
  <c r="AI3" i="1"/>
  <c r="AJ3" i="1"/>
  <c r="AK3" i="1"/>
  <c r="AL3" i="1"/>
  <c r="AH4" i="1"/>
  <c r="AI4" i="1"/>
  <c r="AJ4" i="1"/>
  <c r="AK4" i="1"/>
  <c r="AL4" i="1"/>
  <c r="AH5" i="1"/>
  <c r="AI5" i="1"/>
  <c r="AJ5" i="1"/>
  <c r="AK5" i="1"/>
  <c r="AL5" i="1"/>
  <c r="AH6" i="1"/>
  <c r="AI6" i="1"/>
  <c r="AJ6" i="1"/>
  <c r="AK6" i="1"/>
  <c r="AL6" i="1"/>
  <c r="AH7" i="1"/>
  <c r="AI7" i="1"/>
  <c r="AJ7" i="1"/>
  <c r="AK7" i="1"/>
  <c r="AL7" i="1"/>
  <c r="AH8" i="1"/>
  <c r="AI8" i="1"/>
  <c r="AJ8" i="1"/>
  <c r="AK8" i="1"/>
  <c r="AL8" i="1"/>
  <c r="AH9" i="1"/>
  <c r="AI9" i="1"/>
  <c r="AJ9" i="1"/>
  <c r="AK9" i="1"/>
  <c r="AL9" i="1"/>
  <c r="AH10" i="1"/>
  <c r="AI10" i="1"/>
  <c r="AJ10" i="1"/>
  <c r="AK10" i="1"/>
  <c r="AL10" i="1"/>
  <c r="AH11" i="1"/>
  <c r="AI11" i="1"/>
  <c r="AJ11" i="1"/>
  <c r="AK11" i="1"/>
  <c r="AL11" i="1"/>
  <c r="AH12" i="1"/>
  <c r="AI12" i="1"/>
  <c r="AJ12" i="1"/>
  <c r="AK12" i="1"/>
  <c r="AL12" i="1"/>
  <c r="AH13" i="1"/>
  <c r="AI13" i="1"/>
  <c r="AJ13" i="1"/>
  <c r="AK13" i="1"/>
  <c r="AL13" i="1"/>
  <c r="AH14" i="1"/>
  <c r="AI14" i="1"/>
  <c r="AJ14" i="1"/>
  <c r="AK14" i="1"/>
  <c r="AL14" i="1"/>
  <c r="AH15" i="1"/>
  <c r="AI15" i="1"/>
  <c r="AJ15" i="1"/>
  <c r="AK15" i="1"/>
  <c r="AL15" i="1"/>
  <c r="AH16" i="1"/>
  <c r="AI16" i="1"/>
  <c r="AJ16" i="1"/>
  <c r="AK16" i="1"/>
  <c r="AL16" i="1"/>
  <c r="AH17" i="1"/>
  <c r="AI17" i="1"/>
  <c r="AJ17" i="1"/>
  <c r="AK17" i="1"/>
  <c r="AL17" i="1"/>
  <c r="AH18" i="1"/>
  <c r="AI18" i="1"/>
  <c r="AJ18" i="1"/>
  <c r="AK18" i="1"/>
  <c r="AL18" i="1"/>
  <c r="AH19" i="1"/>
  <c r="AI19" i="1"/>
  <c r="AJ19" i="1"/>
  <c r="AK19" i="1"/>
  <c r="AL19" i="1"/>
  <c r="AH20" i="1"/>
  <c r="AI20" i="1"/>
  <c r="AJ20" i="1"/>
  <c r="AK20" i="1"/>
  <c r="AL20" i="1"/>
  <c r="AH21" i="1"/>
  <c r="AI21" i="1"/>
  <c r="AJ21" i="1"/>
  <c r="AK21" i="1"/>
  <c r="AL21" i="1"/>
  <c r="AH22" i="1"/>
  <c r="AI22" i="1"/>
  <c r="AJ22" i="1"/>
  <c r="AK22" i="1"/>
  <c r="AL22" i="1"/>
  <c r="AH23" i="1"/>
  <c r="AI23" i="1"/>
  <c r="AJ23" i="1"/>
  <c r="AK23" i="1"/>
  <c r="AL23" i="1"/>
  <c r="AH24" i="1"/>
  <c r="AI24" i="1"/>
  <c r="AJ24" i="1"/>
  <c r="AK24" i="1"/>
  <c r="AL24" i="1"/>
  <c r="AH25" i="1"/>
  <c r="AI25" i="1"/>
  <c r="AJ25" i="1"/>
  <c r="AK25" i="1"/>
  <c r="AL25" i="1"/>
  <c r="AH26" i="1"/>
  <c r="AI26" i="1"/>
  <c r="AJ26" i="1"/>
  <c r="AK26" i="1"/>
  <c r="AL26" i="1"/>
  <c r="AH27" i="1"/>
  <c r="AI27" i="1"/>
  <c r="AJ27" i="1"/>
  <c r="AK27" i="1"/>
  <c r="AL27" i="1"/>
  <c r="AH28" i="1"/>
  <c r="AI28" i="1"/>
  <c r="AJ28" i="1"/>
  <c r="AK28" i="1"/>
  <c r="AL28" i="1"/>
  <c r="AH29" i="1"/>
  <c r="AI29" i="1"/>
  <c r="AJ29" i="1"/>
  <c r="AK29" i="1"/>
  <c r="AL29" i="1"/>
  <c r="AH30" i="1"/>
  <c r="AI30" i="1"/>
  <c r="AJ30" i="1"/>
  <c r="AK30" i="1"/>
  <c r="AL30" i="1"/>
  <c r="AH31" i="1"/>
  <c r="AI31" i="1"/>
  <c r="AJ31" i="1"/>
  <c r="AK31" i="1"/>
  <c r="AL31" i="1"/>
  <c r="AH32" i="1"/>
  <c r="AI32" i="1"/>
  <c r="AJ32" i="1"/>
  <c r="AK32" i="1"/>
  <c r="AL32" i="1"/>
  <c r="AH33" i="1"/>
  <c r="AI33" i="1"/>
  <c r="AJ33" i="1"/>
  <c r="AK33" i="1"/>
  <c r="AL33" i="1"/>
  <c r="AH34" i="1"/>
  <c r="AI34" i="1"/>
  <c r="AJ34" i="1"/>
  <c r="AK34" i="1"/>
  <c r="AL34" i="1"/>
  <c r="AH35" i="1"/>
  <c r="AI35" i="1"/>
  <c r="AJ35" i="1"/>
  <c r="AK35" i="1"/>
  <c r="AL35" i="1"/>
  <c r="AH36" i="1"/>
  <c r="AI36" i="1"/>
  <c r="AJ36" i="1"/>
  <c r="AK36" i="1"/>
  <c r="AL36" i="1"/>
  <c r="AH37" i="1"/>
  <c r="AI37" i="1"/>
  <c r="AJ37" i="1"/>
  <c r="AK37" i="1"/>
  <c r="AL37" i="1"/>
  <c r="AH38" i="1"/>
  <c r="AI38" i="1"/>
  <c r="AJ38" i="1"/>
  <c r="AK38" i="1"/>
  <c r="AL38" i="1"/>
  <c r="AH39" i="1"/>
  <c r="AI39" i="1"/>
  <c r="AJ39" i="1"/>
  <c r="AK39" i="1"/>
  <c r="AL39" i="1"/>
  <c r="AH40" i="1"/>
  <c r="AI40" i="1"/>
  <c r="AJ40" i="1"/>
  <c r="AK40" i="1"/>
  <c r="AL40" i="1"/>
  <c r="AH41" i="1"/>
  <c r="AI41" i="1"/>
  <c r="AJ41" i="1"/>
  <c r="AK41" i="1"/>
  <c r="AL41" i="1"/>
  <c r="AH42" i="1"/>
  <c r="AI42" i="1"/>
  <c r="AJ42" i="1"/>
  <c r="AK42" i="1"/>
  <c r="AL42" i="1"/>
  <c r="AH43" i="1"/>
  <c r="AI43" i="1"/>
  <c r="AJ43" i="1"/>
  <c r="AK43" i="1"/>
  <c r="AL43" i="1"/>
  <c r="AH44" i="1"/>
  <c r="AI44" i="1"/>
  <c r="AJ44" i="1"/>
  <c r="AK44" i="1"/>
  <c r="AL44" i="1"/>
  <c r="AH45" i="1"/>
  <c r="AI45" i="1"/>
  <c r="AJ45" i="1"/>
  <c r="AK45" i="1"/>
  <c r="AL45" i="1"/>
  <c r="R46" i="1"/>
  <c r="S46" i="1"/>
  <c r="T46" i="1"/>
  <c r="AK46" i="1" s="1"/>
  <c r="U46" i="1"/>
  <c r="AL46" i="1" s="1"/>
  <c r="AH46" i="1"/>
  <c r="AI46" i="1"/>
  <c r="AJ46" i="1"/>
  <c r="AH47" i="1"/>
  <c r="AI47" i="1"/>
  <c r="AJ47" i="1"/>
  <c r="AK47" i="1"/>
  <c r="AL47" i="1"/>
  <c r="AH48" i="1"/>
  <c r="AI48" i="1"/>
  <c r="AJ48" i="1"/>
  <c r="AK48" i="1"/>
  <c r="AL48" i="1"/>
  <c r="S49" i="1"/>
  <c r="AJ49" i="1" s="1"/>
  <c r="T49" i="1"/>
  <c r="AK49" i="1" s="1"/>
  <c r="U49" i="1"/>
  <c r="AL49" i="1" s="1"/>
  <c r="AH49" i="1"/>
  <c r="AI49" i="1"/>
  <c r="AH50" i="1"/>
  <c r="AI50" i="1"/>
  <c r="AJ50" i="1"/>
  <c r="AK50" i="1"/>
  <c r="AL50" i="1"/>
  <c r="AH51" i="1"/>
  <c r="AI51" i="1"/>
  <c r="AJ51" i="1"/>
  <c r="AK51" i="1"/>
  <c r="AL51" i="1"/>
  <c r="AH52" i="1"/>
  <c r="AI52" i="1"/>
  <c r="AJ52" i="1"/>
  <c r="AK52" i="1"/>
  <c r="AL52" i="1"/>
  <c r="AH53" i="1"/>
  <c r="AI53" i="1"/>
  <c r="AJ53" i="1"/>
  <c r="AK53" i="1"/>
  <c r="AL53" i="1"/>
  <c r="AH54" i="1"/>
  <c r="AI54" i="1"/>
  <c r="AJ54" i="1"/>
  <c r="AK54" i="1"/>
  <c r="AL54" i="1"/>
  <c r="AH55" i="1"/>
  <c r="AI55" i="1"/>
  <c r="AJ55" i="1"/>
  <c r="AK55" i="1"/>
  <c r="AL55" i="1"/>
  <c r="AH56" i="1"/>
  <c r="AI56" i="1"/>
  <c r="AJ56" i="1"/>
  <c r="AK56" i="1"/>
  <c r="AL56" i="1"/>
  <c r="AH57" i="1"/>
  <c r="AI57" i="1"/>
  <c r="AJ57" i="1"/>
  <c r="AK57" i="1"/>
  <c r="AL57" i="1"/>
  <c r="AH58" i="1"/>
  <c r="AI58" i="1"/>
  <c r="AJ58" i="1"/>
  <c r="AK58" i="1"/>
  <c r="AL58" i="1"/>
  <c r="AH59" i="1"/>
  <c r="AI59" i="1"/>
  <c r="AJ59" i="1"/>
  <c r="AK59" i="1"/>
  <c r="AL59" i="1"/>
  <c r="AH60" i="1"/>
  <c r="AI60" i="1"/>
  <c r="AJ60" i="1"/>
  <c r="AK60" i="1"/>
  <c r="AL60" i="1"/>
  <c r="AH61" i="1"/>
  <c r="AI61" i="1"/>
  <c r="AJ61" i="1"/>
  <c r="AK61" i="1"/>
  <c r="AL61" i="1"/>
  <c r="Q62" i="1"/>
  <c r="AH62" i="1" s="1"/>
  <c r="AI62" i="1"/>
  <c r="AJ62" i="1"/>
  <c r="AK62" i="1"/>
  <c r="AL62" i="1"/>
  <c r="Q63" i="1"/>
  <c r="AH63" i="1" s="1"/>
  <c r="AI63" i="1"/>
  <c r="AJ63" i="1"/>
  <c r="AK63" i="1"/>
  <c r="AL63" i="1"/>
  <c r="Q64" i="1"/>
  <c r="AH64" i="1" s="1"/>
  <c r="AI64" i="1"/>
  <c r="AJ64" i="1"/>
  <c r="AK64" i="1"/>
  <c r="AL64" i="1"/>
  <c r="Q65" i="1"/>
  <c r="AH65" i="1" s="1"/>
  <c r="AI65" i="1"/>
  <c r="AJ65" i="1"/>
  <c r="AK65" i="1"/>
  <c r="AL65" i="1"/>
  <c r="Q66" i="1"/>
  <c r="AH66" i="1" s="1"/>
  <c r="AI66" i="1"/>
  <c r="AJ66" i="1"/>
  <c r="AK66" i="1"/>
  <c r="AL66" i="1"/>
  <c r="Q67" i="1"/>
  <c r="AH67" i="1" s="1"/>
  <c r="AI67" i="1"/>
  <c r="AJ67" i="1"/>
  <c r="AK67" i="1"/>
  <c r="AL67" i="1"/>
  <c r="Q68" i="1"/>
  <c r="AH68" i="1" s="1"/>
  <c r="AI68" i="1"/>
  <c r="AJ68" i="1"/>
  <c r="AK68" i="1"/>
  <c r="AL68" i="1"/>
  <c r="Q69" i="1"/>
  <c r="AH69" i="1" s="1"/>
  <c r="AI69" i="1"/>
  <c r="AJ69" i="1"/>
  <c r="AK69" i="1"/>
  <c r="AL69" i="1"/>
  <c r="Q70" i="1"/>
  <c r="AH70" i="1" s="1"/>
  <c r="AI70" i="1"/>
  <c r="AJ70" i="1"/>
  <c r="AK70" i="1"/>
  <c r="AL70" i="1"/>
  <c r="Q71" i="1"/>
  <c r="AH71" i="1" s="1"/>
  <c r="AI71" i="1"/>
  <c r="AJ71" i="1"/>
  <c r="AK71" i="1"/>
  <c r="AL71" i="1"/>
  <c r="Q72" i="1"/>
  <c r="AH72" i="1" s="1"/>
  <c r="AI72" i="1"/>
  <c r="AJ72" i="1"/>
  <c r="AK72" i="1"/>
  <c r="AL72" i="1"/>
  <c r="Q73" i="1"/>
  <c r="AH73" i="1" s="1"/>
  <c r="AI73" i="1"/>
  <c r="AJ73" i="1"/>
  <c r="AK73" i="1"/>
  <c r="AL73" i="1"/>
  <c r="Q74" i="1"/>
  <c r="AH74" i="1" s="1"/>
  <c r="AI74" i="1"/>
  <c r="AJ74" i="1"/>
  <c r="AK74" i="1"/>
  <c r="AL74" i="1"/>
  <c r="Q75" i="1"/>
  <c r="AH75" i="1" s="1"/>
  <c r="AI75" i="1"/>
  <c r="AJ75" i="1"/>
  <c r="AK75" i="1"/>
  <c r="AL75" i="1"/>
  <c r="Q76" i="1"/>
  <c r="AH76" i="1" s="1"/>
  <c r="AI76" i="1"/>
  <c r="AJ76" i="1"/>
  <c r="AK76" i="1"/>
  <c r="AL76" i="1"/>
  <c r="Q77" i="1"/>
  <c r="AH77" i="1" s="1"/>
  <c r="AI77" i="1"/>
  <c r="AJ77" i="1"/>
  <c r="AK77" i="1"/>
  <c r="AL77" i="1"/>
  <c r="AH78" i="1"/>
  <c r="AI78" i="1"/>
  <c r="AJ78" i="1"/>
  <c r="AK78" i="1"/>
  <c r="AL78" i="1"/>
  <c r="AH79" i="1"/>
  <c r="AI79" i="1"/>
  <c r="AJ79" i="1"/>
  <c r="AK79" i="1"/>
  <c r="AL79" i="1"/>
  <c r="AH80" i="1"/>
  <c r="AI80" i="1"/>
  <c r="AJ80" i="1"/>
  <c r="AK80" i="1"/>
  <c r="AL80" i="1"/>
  <c r="AH81" i="1"/>
  <c r="AI81" i="1"/>
  <c r="AJ81" i="1"/>
  <c r="AK81" i="1"/>
  <c r="AL81" i="1"/>
  <c r="AH82" i="1"/>
  <c r="AI82" i="1"/>
  <c r="AJ82" i="1"/>
  <c r="AK82" i="1"/>
  <c r="AL82" i="1"/>
  <c r="AH83" i="1"/>
  <c r="AI83" i="1"/>
  <c r="AJ83" i="1"/>
  <c r="AK83" i="1"/>
  <c r="AL83" i="1"/>
  <c r="AH84" i="1"/>
  <c r="AI84" i="1"/>
  <c r="AJ84" i="1"/>
  <c r="AK84" i="1"/>
  <c r="AL84" i="1"/>
  <c r="AH85" i="1"/>
  <c r="AI85" i="1"/>
  <c r="AJ85" i="1"/>
  <c r="AK85" i="1"/>
  <c r="AL85" i="1"/>
  <c r="AH86" i="1"/>
  <c r="AI86" i="1"/>
  <c r="AJ86" i="1"/>
  <c r="AK86" i="1"/>
  <c r="AL86" i="1"/>
  <c r="AH87" i="1"/>
  <c r="AI87" i="1"/>
  <c r="AJ87" i="1"/>
  <c r="AK87" i="1"/>
  <c r="AL87" i="1"/>
  <c r="AH88" i="1"/>
  <c r="AI88" i="1"/>
  <c r="AJ88" i="1"/>
  <c r="AK88" i="1"/>
  <c r="AL88" i="1"/>
  <c r="AH89" i="1"/>
  <c r="AI89" i="1"/>
  <c r="AJ89" i="1"/>
  <c r="AK89" i="1"/>
  <c r="AL89" i="1"/>
  <c r="AH90" i="1"/>
  <c r="AI90" i="1"/>
  <c r="AJ90" i="1"/>
  <c r="AK90" i="1"/>
  <c r="AL90" i="1"/>
  <c r="AH91" i="1"/>
  <c r="AI91" i="1"/>
  <c r="AJ91" i="1"/>
  <c r="AK91" i="1"/>
  <c r="AL91" i="1"/>
  <c r="AH92" i="1"/>
  <c r="AI92" i="1"/>
  <c r="AJ92" i="1"/>
  <c r="AK92" i="1"/>
  <c r="AL92" i="1"/>
  <c r="AH93" i="1"/>
  <c r="AI93" i="1"/>
  <c r="AJ93" i="1"/>
  <c r="AK93" i="1"/>
  <c r="AL93" i="1"/>
  <c r="AH94" i="1"/>
  <c r="AI94" i="1"/>
  <c r="AJ94" i="1"/>
  <c r="AK94" i="1"/>
  <c r="AL94" i="1"/>
  <c r="AH95" i="1"/>
  <c r="AI95" i="1"/>
  <c r="AJ95" i="1"/>
  <c r="AK95" i="1"/>
  <c r="AL95" i="1"/>
  <c r="AH96" i="1"/>
  <c r="AI96" i="1"/>
  <c r="AJ96" i="1"/>
  <c r="AK96" i="1"/>
  <c r="AL96" i="1"/>
  <c r="AH97" i="1"/>
  <c r="AI97" i="1"/>
  <c r="AJ97" i="1"/>
  <c r="AK97" i="1"/>
  <c r="AL97" i="1"/>
  <c r="AH98" i="1"/>
  <c r="AI98" i="1"/>
  <c r="AJ98" i="1"/>
  <c r="AK98" i="1"/>
  <c r="AL98" i="1"/>
  <c r="AH99" i="1"/>
  <c r="AI99" i="1"/>
  <c r="AJ99" i="1"/>
  <c r="AK99" i="1"/>
  <c r="AL99" i="1"/>
  <c r="AH100" i="1"/>
  <c r="AI100" i="1"/>
  <c r="AJ100" i="1"/>
  <c r="AK100" i="1"/>
  <c r="AL100" i="1"/>
  <c r="AH101" i="1"/>
  <c r="AI101" i="1"/>
  <c r="AJ101" i="1"/>
  <c r="AK101" i="1"/>
  <c r="AL101" i="1"/>
  <c r="AH102" i="1"/>
  <c r="AI102" i="1"/>
  <c r="AJ102" i="1"/>
  <c r="AK102" i="1"/>
  <c r="AL102" i="1"/>
  <c r="AH103" i="1"/>
  <c r="AI103" i="1"/>
  <c r="AJ103" i="1"/>
  <c r="AK103" i="1"/>
  <c r="AL103" i="1"/>
  <c r="AH104" i="1"/>
  <c r="AI104" i="1"/>
  <c r="AJ104" i="1"/>
  <c r="AK104" i="1"/>
  <c r="AL104" i="1"/>
  <c r="AH105" i="1"/>
  <c r="AI105" i="1"/>
  <c r="AJ105" i="1"/>
  <c r="AK105" i="1"/>
  <c r="AL105" i="1"/>
  <c r="AH106" i="1"/>
  <c r="AI106" i="1"/>
  <c r="AJ106" i="1"/>
  <c r="AK106" i="1"/>
  <c r="AL106" i="1"/>
  <c r="AH107" i="1"/>
  <c r="AI107" i="1"/>
  <c r="AJ107" i="1"/>
  <c r="AK107" i="1"/>
  <c r="AL107" i="1"/>
  <c r="AH108" i="1"/>
  <c r="AI108" i="1"/>
  <c r="AJ108" i="1"/>
  <c r="AK108" i="1"/>
  <c r="AL108" i="1"/>
  <c r="AH109" i="1"/>
  <c r="AI109" i="1"/>
  <c r="AJ109" i="1"/>
  <c r="AK109" i="1"/>
  <c r="AL109" i="1"/>
  <c r="AH110" i="1"/>
  <c r="AI110" i="1"/>
  <c r="AJ110" i="1"/>
  <c r="AK110" i="1"/>
  <c r="AL110" i="1"/>
  <c r="AH111" i="1"/>
  <c r="AI111" i="1"/>
  <c r="AJ111" i="1"/>
  <c r="AK111" i="1"/>
  <c r="AL111" i="1"/>
  <c r="AH112" i="1"/>
  <c r="AI112" i="1"/>
  <c r="AJ112" i="1"/>
  <c r="AK112" i="1"/>
  <c r="AL112" i="1"/>
  <c r="AH113" i="1"/>
  <c r="AI113" i="1"/>
  <c r="AJ113" i="1"/>
  <c r="AK113" i="1"/>
  <c r="AL113" i="1"/>
  <c r="AH114" i="1"/>
  <c r="AI114" i="1"/>
  <c r="AJ114" i="1"/>
  <c r="AK114" i="1"/>
  <c r="AL114" i="1"/>
  <c r="AH115" i="1"/>
  <c r="AI115" i="1"/>
  <c r="AJ115" i="1"/>
  <c r="AK115" i="1"/>
  <c r="AL115" i="1"/>
  <c r="AH116" i="1"/>
  <c r="AI116" i="1"/>
  <c r="AJ116" i="1"/>
  <c r="AK116" i="1"/>
  <c r="AL116" i="1"/>
  <c r="AH117" i="1"/>
  <c r="AI117" i="1"/>
  <c r="AJ117" i="1"/>
  <c r="AK117" i="1"/>
  <c r="AL117" i="1"/>
  <c r="AH118" i="1"/>
  <c r="AI118" i="1"/>
  <c r="AJ118" i="1"/>
  <c r="AK118" i="1"/>
  <c r="AL118" i="1"/>
  <c r="AH119" i="1"/>
  <c r="AI119" i="1"/>
  <c r="AJ119" i="1"/>
  <c r="AK119" i="1"/>
  <c r="AL119" i="1"/>
  <c r="AH120" i="1"/>
  <c r="AI120" i="1"/>
  <c r="AJ120" i="1"/>
  <c r="AK120" i="1"/>
  <c r="AL120" i="1"/>
  <c r="Q121" i="1"/>
  <c r="AH121" i="1" s="1"/>
  <c r="AI121" i="1"/>
  <c r="AJ121" i="1"/>
  <c r="AK121" i="1"/>
  <c r="AL121" i="1"/>
  <c r="Q122" i="1"/>
  <c r="AH122" i="1" s="1"/>
  <c r="AI122" i="1"/>
  <c r="AJ122" i="1"/>
  <c r="AK122" i="1"/>
  <c r="AL122" i="1"/>
  <c r="Q123" i="1"/>
  <c r="AH123" i="1" s="1"/>
  <c r="AI123" i="1"/>
  <c r="AJ123" i="1"/>
  <c r="AK123" i="1"/>
  <c r="AL123" i="1"/>
  <c r="Q124" i="1"/>
  <c r="AH124" i="1" s="1"/>
  <c r="AI124" i="1"/>
  <c r="AJ124" i="1"/>
  <c r="AK124" i="1"/>
  <c r="AL124" i="1"/>
  <c r="AH125" i="1"/>
  <c r="AI125" i="1"/>
  <c r="AJ125" i="1"/>
  <c r="AK125" i="1"/>
  <c r="AL125" i="1"/>
  <c r="AH126" i="1"/>
  <c r="AI126" i="1"/>
  <c r="AJ126" i="1"/>
  <c r="AK126" i="1"/>
  <c r="AL126" i="1"/>
  <c r="AH127" i="1"/>
  <c r="AI127" i="1"/>
  <c r="AJ127" i="1"/>
  <c r="AK127" i="1"/>
  <c r="AL127" i="1"/>
  <c r="AH128" i="1"/>
  <c r="AI128" i="1"/>
  <c r="AJ128" i="1"/>
  <c r="AK128" i="1"/>
  <c r="AL128" i="1"/>
  <c r="AH129" i="1"/>
  <c r="AI129" i="1"/>
  <c r="AJ129" i="1"/>
  <c r="AK129" i="1"/>
  <c r="AL129" i="1"/>
  <c r="AH130" i="1"/>
  <c r="AI130" i="1"/>
  <c r="AJ130" i="1"/>
  <c r="AK130" i="1"/>
  <c r="AL130" i="1"/>
  <c r="AH131" i="1"/>
  <c r="AI131" i="1"/>
  <c r="AJ131" i="1"/>
  <c r="AK131" i="1"/>
  <c r="AL131" i="1"/>
  <c r="AH132" i="1"/>
  <c r="AI132" i="1"/>
  <c r="AJ132" i="1"/>
  <c r="AK132" i="1"/>
  <c r="AL132" i="1"/>
  <c r="AH133" i="1"/>
  <c r="AI133" i="1"/>
  <c r="AJ133" i="1"/>
  <c r="AK133" i="1"/>
  <c r="AL133" i="1"/>
  <c r="AH134" i="1"/>
  <c r="AI134" i="1"/>
  <c r="AJ134" i="1"/>
  <c r="AK134" i="1"/>
  <c r="AL134" i="1"/>
  <c r="AH135" i="1"/>
  <c r="AI135" i="1"/>
  <c r="AJ135" i="1"/>
  <c r="AK135" i="1"/>
  <c r="AL135" i="1"/>
  <c r="AH136" i="1"/>
  <c r="AI136" i="1"/>
  <c r="AJ136" i="1"/>
  <c r="AK136" i="1"/>
  <c r="AL136" i="1"/>
  <c r="AH137" i="1"/>
  <c r="AI137" i="1"/>
  <c r="AJ137" i="1"/>
  <c r="AK137" i="1"/>
  <c r="AL137" i="1"/>
  <c r="AH138" i="1"/>
  <c r="AI138" i="1"/>
  <c r="AJ138" i="1"/>
  <c r="AK138" i="1"/>
  <c r="AL138" i="1"/>
  <c r="AH139" i="1"/>
  <c r="AI139" i="1"/>
  <c r="AJ139" i="1"/>
  <c r="AK139" i="1"/>
  <c r="AL139" i="1"/>
  <c r="AH140" i="1"/>
  <c r="AI140" i="1"/>
  <c r="AJ140" i="1"/>
  <c r="AK140" i="1"/>
  <c r="AL140" i="1"/>
  <c r="AH141" i="1"/>
  <c r="AI141" i="1"/>
  <c r="AJ141" i="1"/>
  <c r="AK141" i="1"/>
  <c r="AL141" i="1"/>
  <c r="AH142" i="1"/>
  <c r="AI142" i="1"/>
  <c r="AJ142" i="1"/>
  <c r="AK142" i="1"/>
  <c r="AL142" i="1"/>
  <c r="AH143" i="1"/>
  <c r="AI143" i="1"/>
  <c r="AJ143" i="1"/>
  <c r="AK143" i="1"/>
  <c r="AL143" i="1"/>
  <c r="AH144" i="1"/>
  <c r="AI144" i="1"/>
  <c r="AJ144" i="1"/>
  <c r="AK144" i="1"/>
  <c r="AL144" i="1"/>
  <c r="AH145" i="1"/>
  <c r="AI145" i="1"/>
  <c r="AJ145" i="1"/>
  <c r="AK145" i="1"/>
  <c r="AL145" i="1"/>
  <c r="AH146" i="1"/>
  <c r="AI146" i="1"/>
  <c r="AJ146" i="1"/>
  <c r="AK146" i="1"/>
  <c r="AL146" i="1"/>
  <c r="AH147" i="1"/>
  <c r="AI147" i="1"/>
  <c r="AJ147" i="1"/>
  <c r="AK147" i="1"/>
  <c r="AL147" i="1"/>
  <c r="AH148" i="1"/>
  <c r="AI148" i="1"/>
  <c r="AJ148" i="1"/>
  <c r="AK148" i="1"/>
  <c r="AL148" i="1"/>
  <c r="AH149" i="1"/>
  <c r="AI149" i="1"/>
  <c r="AJ149" i="1"/>
  <c r="AK149" i="1"/>
  <c r="AL149" i="1"/>
  <c r="AH150" i="1"/>
  <c r="AI150" i="1"/>
  <c r="AJ150" i="1"/>
  <c r="AK150" i="1"/>
  <c r="AL150" i="1"/>
  <c r="AH151" i="1"/>
  <c r="AI151" i="1"/>
  <c r="AJ151" i="1"/>
  <c r="AK151" i="1"/>
  <c r="AL151" i="1"/>
  <c r="AH152" i="1"/>
  <c r="AI152" i="1"/>
  <c r="AJ152" i="1"/>
  <c r="AK152" i="1"/>
  <c r="AL152" i="1"/>
  <c r="AH153" i="1"/>
  <c r="AI153" i="1"/>
  <c r="AJ153" i="1"/>
  <c r="AK153" i="1"/>
  <c r="AL153" i="1"/>
  <c r="AH154" i="1"/>
  <c r="AI154" i="1"/>
  <c r="AJ154" i="1"/>
  <c r="AK154" i="1"/>
  <c r="AL154" i="1"/>
  <c r="AH155" i="1"/>
  <c r="AI155" i="1"/>
  <c r="AJ155" i="1"/>
  <c r="AK155" i="1"/>
  <c r="AL155" i="1"/>
  <c r="AH156" i="1"/>
  <c r="AI156" i="1"/>
  <c r="AJ156" i="1"/>
  <c r="AK156" i="1"/>
  <c r="AL156" i="1"/>
  <c r="AH157" i="1"/>
  <c r="AI157" i="1"/>
  <c r="AJ157" i="1"/>
  <c r="AK157" i="1"/>
  <c r="AL157" i="1"/>
  <c r="AH158" i="1"/>
  <c r="AI158" i="1"/>
  <c r="AJ158" i="1"/>
  <c r="AK158" i="1"/>
  <c r="AL158" i="1"/>
  <c r="AH159" i="1"/>
  <c r="AI159" i="1"/>
  <c r="AJ159" i="1"/>
  <c r="AK159" i="1"/>
  <c r="AL159" i="1"/>
  <c r="AH160" i="1"/>
  <c r="AI160" i="1"/>
  <c r="AJ160" i="1"/>
  <c r="AK160" i="1"/>
  <c r="AL160" i="1"/>
  <c r="AH161" i="1"/>
  <c r="AI161" i="1"/>
  <c r="AJ161" i="1"/>
  <c r="AK161" i="1"/>
  <c r="AL161" i="1"/>
  <c r="AH162" i="1"/>
  <c r="AI162" i="1"/>
  <c r="AJ162" i="1"/>
  <c r="AK162" i="1"/>
  <c r="AL162" i="1"/>
  <c r="AH163" i="1"/>
  <c r="AI163" i="1"/>
  <c r="AJ163" i="1"/>
  <c r="AK163" i="1"/>
  <c r="AL163" i="1"/>
  <c r="AH164" i="1"/>
  <c r="AI164" i="1"/>
  <c r="AJ164" i="1"/>
  <c r="AK164" i="1"/>
  <c r="AL164" i="1"/>
  <c r="AH165" i="1"/>
  <c r="AI165" i="1"/>
  <c r="AJ165" i="1"/>
  <c r="AK165" i="1"/>
  <c r="AL165" i="1"/>
  <c r="AH166" i="1"/>
  <c r="AI166" i="1"/>
  <c r="AJ166" i="1"/>
  <c r="AK166" i="1"/>
  <c r="AL166" i="1"/>
  <c r="AH167" i="1"/>
  <c r="AI167" i="1"/>
  <c r="AJ167" i="1"/>
  <c r="AK167" i="1"/>
  <c r="AL167" i="1"/>
  <c r="AH168" i="1"/>
  <c r="AI168" i="1"/>
  <c r="AJ168" i="1"/>
  <c r="AK168" i="1"/>
  <c r="AL168" i="1"/>
  <c r="AH169" i="1"/>
  <c r="AI169" i="1"/>
  <c r="AJ169" i="1"/>
  <c r="AK169" i="1"/>
  <c r="AL169" i="1"/>
  <c r="AH170" i="1"/>
  <c r="AI170" i="1"/>
  <c r="AJ170" i="1"/>
  <c r="AK170" i="1"/>
  <c r="AL170" i="1"/>
  <c r="AH171" i="1"/>
  <c r="AI171" i="1"/>
  <c r="AJ171" i="1"/>
  <c r="AK171" i="1"/>
  <c r="AL171" i="1"/>
  <c r="AH172" i="1"/>
  <c r="AI172" i="1"/>
  <c r="AJ172" i="1"/>
  <c r="AK172" i="1"/>
  <c r="AL172" i="1"/>
  <c r="AH173" i="1"/>
  <c r="AI173" i="1"/>
  <c r="AJ173" i="1"/>
  <c r="AK173" i="1"/>
  <c r="AL173" i="1"/>
  <c r="AH174" i="1"/>
  <c r="AI174" i="1"/>
  <c r="AJ174" i="1"/>
  <c r="AK174" i="1"/>
  <c r="AL174" i="1"/>
  <c r="AH175" i="1"/>
  <c r="AI175" i="1"/>
  <c r="AJ175" i="1"/>
  <c r="AK175" i="1"/>
  <c r="AL175" i="1"/>
  <c r="AH176" i="1"/>
  <c r="AI176" i="1"/>
  <c r="AJ176" i="1"/>
  <c r="AK176" i="1"/>
  <c r="AL176" i="1"/>
  <c r="AH177" i="1"/>
  <c r="AI177" i="1"/>
  <c r="AJ177" i="1"/>
  <c r="AK177" i="1"/>
  <c r="AL177" i="1"/>
  <c r="Q178" i="1"/>
  <c r="AH178" i="1" s="1"/>
  <c r="AI178" i="1"/>
  <c r="AJ178" i="1"/>
  <c r="AK178" i="1"/>
  <c r="AL178" i="1"/>
  <c r="AH179" i="1"/>
  <c r="AI179" i="1"/>
  <c r="AJ179" i="1"/>
  <c r="AK179" i="1"/>
  <c r="AL179" i="1"/>
  <c r="AH180" i="1"/>
  <c r="AI180" i="1"/>
  <c r="AJ180" i="1"/>
  <c r="AK180" i="1"/>
  <c r="AL180" i="1"/>
  <c r="AH181" i="1"/>
  <c r="AI181" i="1"/>
  <c r="AJ181" i="1"/>
  <c r="AK181" i="1"/>
  <c r="AL181" i="1"/>
  <c r="AH182" i="1"/>
  <c r="AI182" i="1"/>
  <c r="AJ182" i="1"/>
  <c r="AK182" i="1"/>
  <c r="AL182" i="1"/>
  <c r="AH183" i="1"/>
  <c r="AI183" i="1"/>
  <c r="AJ183" i="1"/>
  <c r="AK183" i="1"/>
  <c r="AL183" i="1"/>
  <c r="AH184" i="1"/>
  <c r="AI184" i="1"/>
  <c r="AJ184" i="1"/>
  <c r="AK184" i="1"/>
  <c r="AL184" i="1"/>
  <c r="AH185" i="1"/>
  <c r="AI185" i="1"/>
  <c r="AJ185" i="1"/>
  <c r="AK185" i="1"/>
  <c r="AL185" i="1"/>
  <c r="AH186" i="1"/>
  <c r="AI186" i="1"/>
  <c r="AJ186" i="1"/>
  <c r="AK186" i="1"/>
  <c r="AL186" i="1"/>
  <c r="AH187" i="1"/>
  <c r="AI187" i="1"/>
  <c r="AJ187" i="1"/>
  <c r="AK187" i="1"/>
  <c r="AL187" i="1"/>
  <c r="AH188" i="1"/>
  <c r="AI188" i="1"/>
  <c r="AJ188" i="1"/>
  <c r="AK188" i="1"/>
  <c r="AL188" i="1"/>
  <c r="AH189" i="1"/>
  <c r="AI189" i="1"/>
  <c r="AJ189" i="1"/>
  <c r="AK189" i="1"/>
  <c r="AL189" i="1"/>
  <c r="AH190" i="1"/>
  <c r="AI190" i="1"/>
  <c r="AJ190" i="1"/>
  <c r="AK190" i="1"/>
  <c r="AL190" i="1"/>
  <c r="AH191" i="1"/>
  <c r="AI191" i="1"/>
  <c r="AJ191" i="1"/>
  <c r="AK191" i="1"/>
  <c r="AL191" i="1"/>
  <c r="AH192" i="1"/>
  <c r="AI192" i="1"/>
  <c r="AJ192" i="1"/>
  <c r="AK192" i="1"/>
  <c r="AL192" i="1"/>
  <c r="AH193" i="1"/>
  <c r="AI193" i="1"/>
  <c r="AJ193" i="1"/>
  <c r="AK193" i="1"/>
  <c r="AL193" i="1"/>
  <c r="AH194" i="1"/>
  <c r="AI194" i="1"/>
  <c r="AJ194" i="1"/>
  <c r="AK194" i="1"/>
  <c r="AL194" i="1"/>
  <c r="AH195" i="1"/>
  <c r="AI195" i="1"/>
  <c r="AJ195" i="1"/>
  <c r="AK195" i="1"/>
  <c r="AL195" i="1"/>
  <c r="AH196" i="1"/>
  <c r="AI196" i="1"/>
  <c r="AJ196" i="1"/>
  <c r="AK196" i="1"/>
  <c r="AL196" i="1"/>
  <c r="AH197" i="1"/>
  <c r="AI197" i="1"/>
  <c r="AJ197" i="1"/>
  <c r="AK197" i="1"/>
  <c r="AL197" i="1"/>
  <c r="AH198" i="1"/>
  <c r="AI198" i="1"/>
  <c r="AJ198" i="1"/>
  <c r="AK198" i="1"/>
  <c r="AL198" i="1"/>
  <c r="AH199" i="1"/>
  <c r="AI199" i="1"/>
  <c r="AJ199" i="1"/>
  <c r="AK199" i="1"/>
  <c r="AL199" i="1"/>
  <c r="AH200" i="1"/>
  <c r="AI200" i="1"/>
  <c r="AJ200" i="1"/>
  <c r="AK200" i="1"/>
  <c r="AL200" i="1"/>
  <c r="AH201" i="1"/>
  <c r="AI201" i="1"/>
  <c r="AJ201" i="1"/>
  <c r="AK201" i="1"/>
  <c r="AL201" i="1"/>
  <c r="AH202" i="1"/>
  <c r="AI202" i="1"/>
  <c r="AJ202" i="1"/>
  <c r="AK202" i="1"/>
  <c r="AL202" i="1"/>
  <c r="AH203" i="1"/>
  <c r="AI203" i="1"/>
  <c r="AJ203" i="1"/>
  <c r="AK203" i="1"/>
  <c r="AL203" i="1"/>
  <c r="AH204" i="1"/>
  <c r="AI204" i="1"/>
  <c r="AJ204" i="1"/>
  <c r="AK204" i="1"/>
  <c r="AL204" i="1"/>
  <c r="AH205" i="1"/>
  <c r="AI205" i="1"/>
  <c r="AJ205" i="1"/>
  <c r="AK205" i="1"/>
  <c r="AL205" i="1"/>
  <c r="AH206" i="1"/>
  <c r="AI206" i="1"/>
  <c r="AJ206" i="1"/>
  <c r="AK206" i="1"/>
  <c r="AL206" i="1"/>
  <c r="AH207" i="1"/>
  <c r="AI207" i="1"/>
  <c r="AJ207" i="1"/>
  <c r="AK207" i="1"/>
  <c r="AL207" i="1"/>
  <c r="AH208" i="1"/>
  <c r="AI208" i="1"/>
  <c r="AJ208" i="1"/>
  <c r="AK208" i="1"/>
  <c r="AL208" i="1"/>
  <c r="R209" i="1"/>
  <c r="AH209" i="1"/>
  <c r="AI209" i="1"/>
  <c r="AJ209" i="1"/>
  <c r="AK209" i="1"/>
  <c r="AL209" i="1"/>
  <c r="AH210" i="1"/>
  <c r="AI210" i="1"/>
  <c r="AJ210" i="1"/>
  <c r="AK210" i="1"/>
  <c r="AL210" i="1"/>
  <c r="AH211" i="1"/>
  <c r="AI211" i="1"/>
  <c r="AJ211" i="1"/>
  <c r="AK211" i="1"/>
  <c r="AL211" i="1"/>
  <c r="AH212" i="1"/>
  <c r="AI212" i="1"/>
  <c r="AJ212" i="1"/>
  <c r="AK212" i="1"/>
  <c r="AL212" i="1"/>
  <c r="AH213" i="1"/>
  <c r="AI213" i="1"/>
  <c r="AJ213" i="1"/>
  <c r="AK213" i="1"/>
  <c r="AL213" i="1"/>
  <c r="AH214" i="1"/>
  <c r="AI214" i="1"/>
  <c r="AJ214" i="1"/>
  <c r="AK214" i="1"/>
  <c r="AL214" i="1"/>
  <c r="AH215" i="1"/>
  <c r="AI215" i="1"/>
  <c r="AJ215" i="1"/>
  <c r="AK215" i="1"/>
  <c r="AL215" i="1"/>
  <c r="AH216" i="1"/>
  <c r="AI216" i="1"/>
  <c r="AJ216" i="1"/>
  <c r="AK216" i="1"/>
  <c r="AL216" i="1"/>
  <c r="AH217" i="1"/>
  <c r="AI217" i="1"/>
  <c r="AJ217" i="1"/>
  <c r="AK217" i="1"/>
  <c r="AL217" i="1"/>
  <c r="AH218" i="1"/>
  <c r="AI218" i="1"/>
  <c r="AJ218" i="1"/>
  <c r="AK218" i="1"/>
  <c r="AL218" i="1"/>
  <c r="AH219" i="1"/>
  <c r="AI219" i="1"/>
  <c r="AJ219" i="1"/>
  <c r="AK219" i="1"/>
  <c r="AL219" i="1"/>
  <c r="AH220" i="1"/>
  <c r="AI220" i="1"/>
  <c r="AJ220" i="1"/>
  <c r="AK220" i="1"/>
  <c r="AL220" i="1"/>
  <c r="AH221" i="1"/>
  <c r="AI221" i="1"/>
  <c r="AJ221" i="1"/>
  <c r="AK221" i="1"/>
  <c r="AL221" i="1"/>
  <c r="AH222" i="1"/>
  <c r="AI222" i="1"/>
  <c r="AJ222" i="1"/>
  <c r="AK222" i="1"/>
  <c r="AL222" i="1"/>
  <c r="AH223" i="1"/>
  <c r="AI223" i="1"/>
  <c r="AJ223" i="1"/>
  <c r="AK223" i="1"/>
  <c r="AL223" i="1"/>
  <c r="Q224" i="1"/>
  <c r="AH224" i="1" s="1"/>
  <c r="AI224" i="1"/>
  <c r="AJ224" i="1"/>
  <c r="AK224" i="1"/>
  <c r="AL224" i="1"/>
  <c r="AH225" i="1"/>
  <c r="AI225" i="1"/>
  <c r="AJ225" i="1"/>
  <c r="AK225" i="1"/>
  <c r="AL225" i="1"/>
  <c r="AH226" i="1"/>
  <c r="AI226" i="1"/>
  <c r="AJ226" i="1"/>
  <c r="AK226" i="1"/>
  <c r="AL226" i="1"/>
  <c r="AH227" i="1"/>
  <c r="AI227" i="1"/>
  <c r="AJ227" i="1"/>
  <c r="AK227" i="1"/>
  <c r="AL227" i="1"/>
  <c r="AH228" i="1"/>
  <c r="AI228" i="1"/>
  <c r="AJ228" i="1"/>
  <c r="AK228" i="1"/>
  <c r="AL228" i="1"/>
  <c r="AH229" i="1"/>
  <c r="AI229" i="1"/>
  <c r="AJ229" i="1"/>
  <c r="AK229" i="1"/>
  <c r="AL229" i="1"/>
  <c r="AH230" i="1"/>
  <c r="AI230" i="1"/>
  <c r="AJ230" i="1"/>
  <c r="AK230" i="1"/>
  <c r="AL230" i="1"/>
  <c r="AH231" i="1"/>
  <c r="AI231" i="1"/>
  <c r="AJ231" i="1"/>
  <c r="AK231" i="1"/>
  <c r="AL231" i="1"/>
  <c r="AH232" i="1"/>
  <c r="AI232" i="1"/>
  <c r="AJ232" i="1"/>
  <c r="AK232" i="1"/>
  <c r="AL232" i="1"/>
  <c r="AH233" i="1"/>
  <c r="AI233" i="1"/>
  <c r="AJ233" i="1"/>
  <c r="AK233" i="1"/>
  <c r="AL233" i="1"/>
  <c r="AH234" i="1"/>
  <c r="AI234" i="1"/>
  <c r="AJ234" i="1"/>
  <c r="AK234" i="1"/>
  <c r="AL234" i="1"/>
  <c r="AH235" i="1"/>
  <c r="AI235" i="1"/>
  <c r="AJ235" i="1"/>
  <c r="AK235" i="1"/>
  <c r="AL235" i="1"/>
  <c r="AH236" i="1"/>
  <c r="AI236" i="1"/>
  <c r="AJ236" i="1"/>
  <c r="AK236" i="1"/>
  <c r="AL236" i="1"/>
  <c r="AH237" i="1"/>
  <c r="AI237" i="1"/>
  <c r="AJ237" i="1"/>
  <c r="AK237" i="1"/>
  <c r="AL237" i="1"/>
  <c r="AH238" i="1"/>
  <c r="AI238" i="1"/>
  <c r="AJ238" i="1"/>
  <c r="AK238" i="1"/>
  <c r="AL238" i="1"/>
  <c r="AH239" i="1"/>
  <c r="AI239" i="1"/>
  <c r="AJ239" i="1"/>
  <c r="AK239" i="1"/>
  <c r="AL239" i="1"/>
  <c r="AH240" i="1"/>
  <c r="AI240" i="1"/>
  <c r="AJ240" i="1"/>
  <c r="AK240" i="1"/>
  <c r="AL240" i="1"/>
  <c r="AH241" i="1"/>
  <c r="AI241" i="1"/>
  <c r="AJ241" i="1"/>
  <c r="AK241" i="1"/>
  <c r="AL241" i="1"/>
  <c r="AH242" i="1"/>
  <c r="AI242" i="1"/>
  <c r="AJ242" i="1"/>
  <c r="AK242" i="1"/>
  <c r="AL242" i="1"/>
  <c r="AH243" i="1"/>
  <c r="AI243" i="1"/>
  <c r="AJ243" i="1"/>
  <c r="AK243" i="1"/>
  <c r="AL243" i="1"/>
  <c r="AH244" i="1"/>
  <c r="AI244" i="1"/>
  <c r="AJ244" i="1"/>
  <c r="AK244" i="1"/>
  <c r="AL244" i="1"/>
  <c r="AH245" i="1"/>
  <c r="AI245" i="1"/>
  <c r="AJ245" i="1"/>
  <c r="AK245" i="1"/>
  <c r="AL245" i="1"/>
  <c r="AH246" i="1"/>
  <c r="AI246" i="1"/>
  <c r="AJ246" i="1"/>
  <c r="AK246" i="1"/>
  <c r="AL246" i="1"/>
  <c r="AH247" i="1"/>
  <c r="AI247" i="1"/>
  <c r="AJ247" i="1"/>
  <c r="AK247" i="1"/>
  <c r="AL247" i="1"/>
  <c r="AH248" i="1"/>
  <c r="AI248" i="1"/>
  <c r="AJ248" i="1"/>
  <c r="AK248" i="1"/>
  <c r="AL248" i="1"/>
  <c r="AH249" i="1"/>
  <c r="AI249" i="1"/>
  <c r="AJ249" i="1"/>
  <c r="AK249" i="1"/>
  <c r="AL249" i="1"/>
  <c r="AH250" i="1"/>
  <c r="AI250" i="1"/>
  <c r="AJ250" i="1"/>
  <c r="AK250" i="1"/>
  <c r="AL250" i="1"/>
  <c r="AH251" i="1"/>
  <c r="AI251" i="1"/>
  <c r="AJ251" i="1"/>
  <c r="AK251" i="1"/>
  <c r="AL251" i="1"/>
  <c r="AH252" i="1"/>
  <c r="AI252" i="1"/>
  <c r="AJ252" i="1"/>
  <c r="AK252" i="1"/>
  <c r="AL252" i="1"/>
  <c r="AH253" i="1"/>
  <c r="AI253" i="1"/>
  <c r="AJ253" i="1"/>
  <c r="AK253" i="1"/>
  <c r="AL253" i="1"/>
  <c r="AH254" i="1"/>
  <c r="AI254" i="1"/>
  <c r="AJ254" i="1"/>
  <c r="AK254" i="1"/>
  <c r="AL254" i="1"/>
  <c r="AH255" i="1"/>
  <c r="AI255" i="1"/>
  <c r="AJ255" i="1"/>
  <c r="AK255" i="1"/>
  <c r="AL255" i="1"/>
  <c r="AH256" i="1"/>
  <c r="AI256" i="1"/>
  <c r="AJ256" i="1"/>
  <c r="AK256" i="1"/>
  <c r="AL256" i="1"/>
  <c r="AH257" i="1"/>
  <c r="AI257" i="1"/>
  <c r="AJ257" i="1"/>
  <c r="AK257" i="1"/>
  <c r="AL257" i="1"/>
  <c r="AH258" i="1"/>
  <c r="AI258" i="1"/>
  <c r="AJ258" i="1"/>
  <c r="AK258" i="1"/>
  <c r="AL258" i="1"/>
  <c r="AH259" i="1"/>
  <c r="AI259" i="1"/>
  <c r="AJ259" i="1"/>
  <c r="AK259" i="1"/>
  <c r="AL259" i="1"/>
  <c r="AH260" i="1"/>
  <c r="AI260" i="1"/>
  <c r="AJ260" i="1"/>
  <c r="AK260" i="1"/>
  <c r="AL260" i="1"/>
  <c r="AH261" i="1"/>
  <c r="AI261" i="1"/>
  <c r="AJ261" i="1"/>
  <c r="AK261" i="1"/>
  <c r="AL261" i="1"/>
  <c r="AH262" i="1"/>
  <c r="AI262" i="1"/>
  <c r="AJ262" i="1"/>
  <c r="AK262" i="1"/>
  <c r="AL262" i="1"/>
  <c r="AH263" i="1"/>
  <c r="AI263" i="1"/>
  <c r="AJ263" i="1"/>
  <c r="AK263" i="1"/>
  <c r="AL263" i="1"/>
  <c r="AH264" i="1"/>
  <c r="AI264" i="1"/>
  <c r="AJ264" i="1"/>
  <c r="AK264" i="1"/>
  <c r="AL264" i="1"/>
  <c r="AH265" i="1"/>
  <c r="AI265" i="1"/>
  <c r="AJ265" i="1"/>
  <c r="AK265" i="1"/>
  <c r="AL265" i="1"/>
  <c r="AH266" i="1"/>
  <c r="AI266" i="1"/>
  <c r="AJ266" i="1"/>
  <c r="AK266" i="1"/>
  <c r="AL266" i="1"/>
  <c r="AH267" i="1"/>
  <c r="AI267" i="1"/>
  <c r="AJ267" i="1"/>
  <c r="AK267" i="1"/>
  <c r="AL267" i="1"/>
  <c r="AH268" i="1"/>
  <c r="AI268" i="1"/>
  <c r="AJ268" i="1"/>
  <c r="AK268" i="1"/>
  <c r="AL268" i="1"/>
  <c r="AH269" i="1"/>
  <c r="AI269" i="1"/>
  <c r="AJ269" i="1"/>
  <c r="AK269" i="1"/>
  <c r="AL269" i="1"/>
  <c r="AH270" i="1"/>
  <c r="AI270" i="1"/>
  <c r="AJ270" i="1"/>
  <c r="AK270" i="1"/>
  <c r="AL270" i="1"/>
  <c r="AH271" i="1"/>
  <c r="AI271" i="1"/>
  <c r="AJ271" i="1"/>
  <c r="AK271" i="1"/>
  <c r="AL271" i="1"/>
  <c r="AH272" i="1"/>
  <c r="AI272" i="1"/>
  <c r="AJ272" i="1"/>
  <c r="AK272" i="1"/>
  <c r="AL272" i="1"/>
  <c r="AH273" i="1"/>
  <c r="AI273" i="1"/>
  <c r="AJ273" i="1"/>
  <c r="AK273" i="1"/>
  <c r="AL273" i="1"/>
  <c r="AH274" i="1"/>
  <c r="AI274" i="1"/>
  <c r="AJ274" i="1"/>
  <c r="AK274" i="1"/>
  <c r="AL274" i="1"/>
  <c r="AH275" i="1"/>
  <c r="AI275" i="1"/>
  <c r="AJ275" i="1"/>
  <c r="AK275" i="1"/>
  <c r="AL275" i="1"/>
  <c r="AH276" i="1"/>
  <c r="AI276" i="1"/>
  <c r="AJ276" i="1"/>
  <c r="AK276" i="1"/>
  <c r="AL276" i="1"/>
  <c r="AH277" i="1"/>
  <c r="AI277" i="1"/>
  <c r="AJ277" i="1"/>
  <c r="AK277" i="1"/>
  <c r="AL277" i="1"/>
  <c r="AH278" i="1"/>
  <c r="AI278" i="1"/>
  <c r="AJ278" i="1"/>
  <c r="AK278" i="1"/>
  <c r="AL278" i="1"/>
  <c r="AH279" i="1"/>
  <c r="AI279" i="1"/>
  <c r="AJ279" i="1"/>
  <c r="AK279" i="1"/>
  <c r="AL279" i="1"/>
  <c r="AH280" i="1"/>
  <c r="AI280" i="1"/>
  <c r="AJ280" i="1"/>
  <c r="AK280" i="1"/>
  <c r="AL280" i="1"/>
  <c r="AH281" i="1"/>
  <c r="AI281" i="1"/>
  <c r="AJ281" i="1"/>
  <c r="AK281" i="1"/>
  <c r="AL281" i="1"/>
  <c r="AH282" i="1"/>
  <c r="AI282" i="1"/>
  <c r="AJ282" i="1"/>
  <c r="AK282" i="1"/>
  <c r="AL282" i="1"/>
  <c r="AH283" i="1"/>
  <c r="AI283" i="1"/>
  <c r="AJ283" i="1"/>
  <c r="AK283" i="1"/>
  <c r="AL283" i="1"/>
  <c r="AH284" i="1"/>
  <c r="AI284" i="1"/>
  <c r="AJ284" i="1"/>
  <c r="AK284" i="1"/>
  <c r="AL284" i="1"/>
  <c r="AH285" i="1"/>
  <c r="AI285" i="1"/>
  <c r="AJ285" i="1"/>
  <c r="AK285" i="1"/>
  <c r="AL285" i="1"/>
  <c r="AH286" i="1"/>
  <c r="AI286" i="1"/>
  <c r="AJ286" i="1"/>
  <c r="AK286" i="1"/>
  <c r="AL286" i="1"/>
  <c r="Q287" i="1"/>
  <c r="AH287" i="1" s="1"/>
  <c r="AI287" i="1"/>
  <c r="AJ287" i="1"/>
  <c r="AK287" i="1"/>
  <c r="AL287" i="1"/>
  <c r="Q288" i="1"/>
  <c r="AH288" i="1" s="1"/>
  <c r="AI288" i="1"/>
  <c r="AJ288" i="1"/>
  <c r="AK288" i="1"/>
  <c r="AL288" i="1"/>
  <c r="Q289" i="1"/>
  <c r="AH289" i="1" s="1"/>
  <c r="AI289" i="1"/>
  <c r="AJ289" i="1"/>
  <c r="AK289" i="1"/>
  <c r="AL289" i="1"/>
  <c r="Q290" i="1"/>
  <c r="AH290" i="1"/>
  <c r="AI290" i="1"/>
  <c r="AJ290" i="1"/>
  <c r="AK290" i="1"/>
  <c r="AL290" i="1"/>
  <c r="Q291" i="1"/>
  <c r="AH291" i="1" s="1"/>
  <c r="AI291" i="1"/>
  <c r="AJ291" i="1"/>
  <c r="AK291" i="1"/>
  <c r="AL291" i="1"/>
  <c r="AH292" i="1"/>
  <c r="AI292" i="1"/>
  <c r="AJ292" i="1"/>
  <c r="AK292" i="1"/>
  <c r="AL292" i="1"/>
  <c r="AH293" i="1"/>
  <c r="AI293" i="1"/>
  <c r="AJ293" i="1"/>
  <c r="AK293" i="1"/>
  <c r="AL293" i="1"/>
  <c r="AH294" i="1"/>
  <c r="AI294" i="1"/>
  <c r="AJ294" i="1"/>
  <c r="AK294" i="1"/>
  <c r="AL294" i="1"/>
  <c r="AH295" i="1"/>
  <c r="AI295" i="1"/>
  <c r="AJ295" i="1"/>
  <c r="AK295" i="1"/>
  <c r="AL295" i="1"/>
  <c r="AH296" i="1"/>
  <c r="AI296" i="1"/>
  <c r="AJ296" i="1"/>
  <c r="AK296" i="1"/>
  <c r="AL296" i="1"/>
  <c r="AH297" i="1"/>
  <c r="AI297" i="1"/>
  <c r="AJ297" i="1"/>
  <c r="AK297" i="1"/>
  <c r="AL297" i="1"/>
  <c r="AH298" i="1"/>
  <c r="AI298" i="1"/>
  <c r="AJ298" i="1"/>
  <c r="AK298" i="1"/>
  <c r="AL298" i="1"/>
  <c r="AH299" i="1"/>
  <c r="AI299" i="1"/>
  <c r="AJ299" i="1"/>
  <c r="AK299" i="1"/>
  <c r="AL299" i="1"/>
  <c r="AH300" i="1"/>
  <c r="AI300" i="1"/>
  <c r="AJ300" i="1"/>
  <c r="AK300" i="1"/>
  <c r="AL300" i="1"/>
  <c r="AH301" i="1"/>
  <c r="AI301" i="1"/>
  <c r="AJ301" i="1"/>
  <c r="AK301" i="1"/>
  <c r="AL301" i="1"/>
  <c r="AH302" i="1"/>
  <c r="AI302" i="1"/>
  <c r="AJ302" i="1"/>
  <c r="AK302" i="1"/>
  <c r="AL302" i="1"/>
  <c r="AH303" i="1"/>
  <c r="AI303" i="1"/>
  <c r="AJ303" i="1"/>
  <c r="AK303" i="1"/>
  <c r="AL303" i="1"/>
  <c r="AH304" i="1"/>
  <c r="AI304" i="1"/>
  <c r="AJ304" i="1"/>
  <c r="AK304" i="1"/>
  <c r="AL304" i="1"/>
  <c r="AH305" i="1"/>
  <c r="AI305" i="1"/>
  <c r="AJ305" i="1"/>
  <c r="AK305" i="1"/>
  <c r="AL305" i="1"/>
  <c r="AH306" i="1"/>
  <c r="AI306" i="1"/>
  <c r="AJ306" i="1"/>
  <c r="AK306" i="1"/>
  <c r="AL306" i="1"/>
  <c r="AH307" i="1"/>
  <c r="AI307" i="1"/>
  <c r="AJ307" i="1"/>
  <c r="AK307" i="1"/>
  <c r="AL307" i="1"/>
  <c r="AH308" i="1"/>
  <c r="AI308" i="1"/>
  <c r="AJ308" i="1"/>
  <c r="AK308" i="1"/>
  <c r="AL308" i="1"/>
  <c r="AH309" i="1"/>
  <c r="AI309" i="1"/>
  <c r="AJ309" i="1"/>
  <c r="AK309" i="1"/>
  <c r="AL309" i="1"/>
  <c r="AH310" i="1"/>
  <c r="AI310" i="1"/>
  <c r="AJ310" i="1"/>
  <c r="AK310" i="1"/>
  <c r="AL310" i="1"/>
  <c r="AH311" i="1"/>
  <c r="AI311" i="1"/>
  <c r="AJ311" i="1"/>
  <c r="AK311" i="1"/>
  <c r="AL311" i="1"/>
  <c r="AH312" i="1"/>
  <c r="AI312" i="1"/>
  <c r="AJ312" i="1"/>
  <c r="AK312" i="1"/>
  <c r="AL312" i="1"/>
  <c r="AH313" i="1"/>
  <c r="AI313" i="1"/>
  <c r="AJ313" i="1"/>
  <c r="AK313" i="1"/>
  <c r="AL313" i="1"/>
  <c r="AH314" i="1"/>
  <c r="AI314" i="1"/>
  <c r="AJ314" i="1"/>
  <c r="AK314" i="1"/>
  <c r="AL314" i="1"/>
  <c r="AH315" i="1"/>
  <c r="AI315" i="1"/>
  <c r="AJ315" i="1"/>
  <c r="AK315" i="1"/>
  <c r="AL315" i="1"/>
  <c r="AH316" i="1"/>
  <c r="AI316" i="1"/>
  <c r="AJ316" i="1"/>
  <c r="AK316" i="1"/>
  <c r="AL316" i="1"/>
  <c r="AH317" i="1"/>
  <c r="AI317" i="1"/>
  <c r="AJ317" i="1"/>
  <c r="AK317" i="1"/>
  <c r="AL317" i="1"/>
  <c r="Q318" i="1"/>
  <c r="AH318" i="1" s="1"/>
  <c r="AI318" i="1"/>
  <c r="AJ318" i="1"/>
  <c r="AK318" i="1"/>
  <c r="AL318" i="1"/>
  <c r="Q319" i="1"/>
  <c r="AH319" i="1" s="1"/>
  <c r="AI319" i="1"/>
  <c r="AJ319" i="1"/>
  <c r="AK319" i="1"/>
  <c r="AL319" i="1"/>
  <c r="Q320" i="1"/>
  <c r="AH320" i="1" s="1"/>
  <c r="AI320" i="1"/>
  <c r="AJ320" i="1"/>
  <c r="AK320" i="1"/>
  <c r="AL320" i="1"/>
  <c r="AH321" i="1"/>
  <c r="AI321" i="1"/>
  <c r="AJ321" i="1"/>
  <c r="AK321" i="1"/>
  <c r="AL321" i="1"/>
  <c r="AH322" i="1"/>
  <c r="AI322" i="1"/>
  <c r="AJ322" i="1"/>
  <c r="AK322" i="1"/>
  <c r="AL322" i="1"/>
  <c r="AH323" i="1"/>
  <c r="AI323" i="1"/>
  <c r="AJ323" i="1"/>
  <c r="AK323" i="1"/>
  <c r="AL323" i="1"/>
  <c r="AH324" i="1"/>
  <c r="AI324" i="1"/>
  <c r="AJ324" i="1"/>
  <c r="AK324" i="1"/>
  <c r="AL324" i="1"/>
  <c r="AH325" i="1"/>
  <c r="AI325" i="1"/>
  <c r="AJ325" i="1"/>
  <c r="AK325" i="1"/>
  <c r="AL325" i="1"/>
  <c r="AH326" i="1"/>
  <c r="AI326" i="1"/>
  <c r="AJ326" i="1"/>
  <c r="AK326" i="1"/>
  <c r="AL326" i="1"/>
  <c r="AH327" i="1"/>
  <c r="AI327" i="1"/>
  <c r="AJ327" i="1"/>
  <c r="AK327" i="1"/>
  <c r="AL327" i="1"/>
  <c r="AH328" i="1"/>
  <c r="AI328" i="1"/>
  <c r="AJ328" i="1"/>
  <c r="AK328" i="1"/>
  <c r="AL328" i="1"/>
  <c r="AH329" i="1"/>
  <c r="AI329" i="1"/>
  <c r="AJ329" i="1"/>
  <c r="AK329" i="1"/>
  <c r="AL329" i="1"/>
  <c r="AH330" i="1"/>
  <c r="AI330" i="1"/>
  <c r="AJ330" i="1"/>
  <c r="AK330" i="1"/>
  <c r="AL330" i="1"/>
  <c r="AH331" i="1"/>
  <c r="AI331" i="1"/>
  <c r="AJ331" i="1"/>
  <c r="AK331" i="1"/>
  <c r="AL331" i="1"/>
  <c r="AH332" i="1"/>
  <c r="AI332" i="1"/>
  <c r="AJ332" i="1"/>
  <c r="AK332" i="1"/>
  <c r="AL332" i="1"/>
  <c r="AH333" i="1"/>
  <c r="AI333" i="1"/>
  <c r="AJ333" i="1"/>
  <c r="AK333" i="1"/>
  <c r="AL333" i="1"/>
  <c r="Q334" i="1"/>
  <c r="AH334" i="1" s="1"/>
  <c r="AI334" i="1"/>
  <c r="AJ334" i="1"/>
  <c r="AK334" i="1"/>
  <c r="AL334" i="1"/>
  <c r="Q335" i="1"/>
  <c r="AH335" i="1"/>
  <c r="AI335" i="1"/>
  <c r="AJ335" i="1"/>
  <c r="AK335" i="1"/>
  <c r="AL335" i="1"/>
  <c r="Q336" i="1"/>
  <c r="AH336" i="1" s="1"/>
  <c r="AI336" i="1"/>
  <c r="AJ336" i="1"/>
  <c r="AK336" i="1"/>
  <c r="AL336" i="1"/>
  <c r="AH337" i="1"/>
  <c r="AI337" i="1"/>
  <c r="AJ337" i="1"/>
  <c r="AK337" i="1"/>
  <c r="AL337" i="1"/>
  <c r="Q338" i="1"/>
  <c r="AH338" i="1" s="1"/>
  <c r="AI338" i="1"/>
  <c r="AJ338" i="1"/>
  <c r="AK338" i="1"/>
  <c r="AL338" i="1"/>
  <c r="AH339" i="1"/>
  <c r="AI339" i="1"/>
  <c r="AJ339" i="1"/>
  <c r="AK339" i="1"/>
  <c r="AL339" i="1"/>
  <c r="AH340" i="1"/>
  <c r="AI340" i="1"/>
  <c r="AJ340" i="1"/>
  <c r="AK340" i="1"/>
  <c r="AL340" i="1"/>
  <c r="Q341" i="1"/>
  <c r="AH341" i="1" s="1"/>
  <c r="AI341" i="1"/>
  <c r="AJ341" i="1"/>
  <c r="AK341" i="1"/>
  <c r="AL341" i="1"/>
  <c r="Q342" i="1"/>
  <c r="AH342" i="1" s="1"/>
  <c r="AI342" i="1"/>
  <c r="AJ342" i="1"/>
  <c r="AK342" i="1"/>
  <c r="AL342" i="1"/>
  <c r="Q343" i="1"/>
  <c r="AH343" i="1"/>
  <c r="AI343" i="1"/>
  <c r="AJ343" i="1"/>
  <c r="AK343" i="1"/>
  <c r="AL343" i="1"/>
  <c r="Q344" i="1"/>
  <c r="AH344" i="1" s="1"/>
  <c r="AI344" i="1"/>
  <c r="AJ344" i="1"/>
  <c r="AK344" i="1"/>
  <c r="AL344" i="1"/>
  <c r="Q345" i="1"/>
  <c r="AH345" i="1" s="1"/>
  <c r="AI345" i="1"/>
  <c r="AJ345" i="1"/>
  <c r="AK345" i="1"/>
  <c r="AL345" i="1"/>
  <c r="Q346" i="1"/>
  <c r="AH346" i="1" s="1"/>
  <c r="AI346" i="1"/>
  <c r="AJ346" i="1"/>
  <c r="AK346" i="1"/>
  <c r="AL346" i="1"/>
  <c r="Q347" i="1"/>
  <c r="AH347" i="1"/>
  <c r="AI347" i="1"/>
  <c r="AJ347" i="1"/>
  <c r="AK347" i="1"/>
  <c r="AL347" i="1"/>
  <c r="Q348" i="1"/>
  <c r="AH348" i="1" s="1"/>
  <c r="AI348" i="1"/>
  <c r="AJ348" i="1"/>
  <c r="AK348" i="1"/>
  <c r="AL348" i="1"/>
  <c r="Q349" i="1"/>
  <c r="AH349" i="1" s="1"/>
  <c r="AI349" i="1"/>
  <c r="AJ349" i="1"/>
  <c r="AK349" i="1"/>
  <c r="AL349" i="1"/>
  <c r="Q350" i="1"/>
  <c r="AH350" i="1" s="1"/>
  <c r="AI350" i="1"/>
  <c r="AJ350" i="1"/>
  <c r="AK350" i="1"/>
  <c r="AL350" i="1"/>
  <c r="AH351" i="1"/>
  <c r="AI351" i="1"/>
  <c r="AJ351" i="1"/>
  <c r="AK351" i="1"/>
  <c r="AL351" i="1"/>
  <c r="AH352" i="1"/>
  <c r="AI352" i="1"/>
  <c r="AJ352" i="1"/>
  <c r="AK352" i="1"/>
  <c r="AL352" i="1"/>
  <c r="AH353" i="1"/>
  <c r="AI353" i="1"/>
  <c r="AJ353" i="1"/>
  <c r="AK353" i="1"/>
  <c r="AL353" i="1"/>
  <c r="AH354" i="1"/>
  <c r="AI354" i="1"/>
  <c r="AJ354" i="1"/>
  <c r="AK354" i="1"/>
  <c r="AL354" i="1"/>
  <c r="AH355" i="1"/>
  <c r="AI355" i="1"/>
  <c r="AJ355" i="1"/>
  <c r="AK355" i="1"/>
  <c r="AL355" i="1"/>
  <c r="AH356" i="1"/>
  <c r="AI356" i="1"/>
  <c r="AJ356" i="1"/>
  <c r="AK356" i="1"/>
  <c r="AL356" i="1"/>
  <c r="AH357" i="1"/>
  <c r="AI357" i="1"/>
  <c r="AJ357" i="1"/>
  <c r="AK357" i="1"/>
  <c r="AL357" i="1"/>
  <c r="AH358" i="1"/>
  <c r="AI358" i="1"/>
  <c r="AJ358" i="1"/>
  <c r="AK358" i="1"/>
  <c r="AL358" i="1"/>
  <c r="AH359" i="1"/>
  <c r="AI359" i="1"/>
  <c r="AJ359" i="1"/>
  <c r="AK359" i="1"/>
  <c r="AL359" i="1"/>
  <c r="AH360" i="1"/>
  <c r="AI360" i="1"/>
  <c r="AJ360" i="1"/>
  <c r="AK360" i="1"/>
  <c r="AL360" i="1"/>
  <c r="AH361" i="1"/>
  <c r="AI361" i="1"/>
  <c r="AJ361" i="1"/>
  <c r="AK361" i="1"/>
  <c r="AL361" i="1"/>
  <c r="AH362" i="1"/>
  <c r="AI362" i="1"/>
  <c r="AJ362" i="1"/>
  <c r="AK362" i="1"/>
  <c r="AL362" i="1"/>
  <c r="AH363" i="1"/>
  <c r="AI363" i="1"/>
  <c r="AJ363" i="1"/>
  <c r="AK363" i="1"/>
  <c r="AL363" i="1"/>
  <c r="AH364" i="1"/>
  <c r="AI364" i="1"/>
  <c r="AJ364" i="1"/>
  <c r="AK364" i="1"/>
  <c r="AL364" i="1"/>
  <c r="AH365" i="1"/>
  <c r="AI365" i="1"/>
  <c r="AJ365" i="1"/>
  <c r="AK365" i="1"/>
  <c r="AL365" i="1"/>
  <c r="AH366" i="1"/>
  <c r="AI366" i="1"/>
  <c r="AJ366" i="1"/>
  <c r="AK366" i="1"/>
  <c r="AL366" i="1"/>
  <c r="AH367" i="1"/>
  <c r="AI367" i="1"/>
  <c r="AJ367" i="1"/>
  <c r="AK367" i="1"/>
  <c r="AL367" i="1"/>
  <c r="AH368" i="1"/>
  <c r="AI368" i="1"/>
  <c r="AJ368" i="1"/>
  <c r="AK368" i="1"/>
  <c r="AL368" i="1"/>
  <c r="AH369" i="1"/>
  <c r="AI369" i="1"/>
  <c r="AJ369" i="1"/>
  <c r="AK369" i="1"/>
  <c r="AL369" i="1"/>
  <c r="AH370" i="1"/>
  <c r="AI370" i="1"/>
  <c r="AJ370" i="1"/>
  <c r="AK370" i="1"/>
  <c r="AL370" i="1"/>
  <c r="AH371" i="1"/>
  <c r="AI371" i="1"/>
  <c r="AJ371" i="1"/>
  <c r="AK371" i="1"/>
  <c r="AL371" i="1"/>
  <c r="AH372" i="1"/>
  <c r="AI372" i="1"/>
  <c r="AJ372" i="1"/>
  <c r="AK372" i="1"/>
  <c r="AL372" i="1"/>
  <c r="AH373" i="1"/>
  <c r="AI373" i="1"/>
  <c r="AJ373" i="1"/>
  <c r="AK373" i="1"/>
  <c r="AL373" i="1"/>
  <c r="AH374" i="1"/>
  <c r="AI374" i="1"/>
  <c r="AJ374" i="1"/>
  <c r="AK374" i="1"/>
  <c r="AL374" i="1"/>
  <c r="AH375" i="1"/>
  <c r="AI375" i="1"/>
  <c r="AJ375" i="1"/>
  <c r="AK375" i="1"/>
  <c r="AL375" i="1"/>
  <c r="AH376" i="1"/>
  <c r="AI376" i="1"/>
  <c r="AJ376" i="1"/>
  <c r="AK376" i="1"/>
  <c r="AL376" i="1"/>
  <c r="AH377" i="1"/>
  <c r="AI377" i="1"/>
  <c r="AJ377" i="1"/>
  <c r="AK377" i="1"/>
  <c r="AL377" i="1"/>
  <c r="AH378" i="1"/>
  <c r="AI378" i="1"/>
  <c r="AJ378" i="1"/>
  <c r="AK378" i="1"/>
  <c r="AL378" i="1"/>
  <c r="AH379" i="1"/>
  <c r="AI379" i="1"/>
  <c r="AJ379" i="1"/>
  <c r="AK379" i="1"/>
  <c r="AL379" i="1"/>
  <c r="AH380" i="1"/>
  <c r="AI380" i="1"/>
  <c r="AJ380" i="1"/>
  <c r="AK380" i="1"/>
  <c r="AL380" i="1"/>
  <c r="AH381" i="1"/>
  <c r="AI381" i="1"/>
  <c r="AJ381" i="1"/>
  <c r="AK381" i="1"/>
  <c r="AL381" i="1"/>
  <c r="AH382" i="1"/>
  <c r="AI382" i="1"/>
  <c r="AJ382" i="1"/>
  <c r="AK382" i="1"/>
  <c r="AL382" i="1"/>
  <c r="AH383" i="1"/>
  <c r="AI383" i="1"/>
  <c r="AJ383" i="1"/>
  <c r="AK383" i="1"/>
  <c r="AL383" i="1"/>
  <c r="AH384" i="1"/>
  <c r="AI384" i="1"/>
  <c r="AJ384" i="1"/>
  <c r="AK384" i="1"/>
  <c r="AL384" i="1"/>
  <c r="Q385" i="1"/>
  <c r="AH385" i="1"/>
  <c r="AI385" i="1"/>
  <c r="AJ385" i="1"/>
  <c r="AK385" i="1"/>
  <c r="AL385" i="1"/>
  <c r="Q386" i="1"/>
  <c r="AH386" i="1" s="1"/>
  <c r="AI386" i="1"/>
  <c r="AJ386" i="1"/>
  <c r="AK386" i="1"/>
  <c r="AL386" i="1"/>
  <c r="AH387" i="1"/>
  <c r="AI387" i="1"/>
  <c r="AJ387" i="1"/>
  <c r="AK387" i="1"/>
  <c r="AL387" i="1"/>
  <c r="AH388" i="1"/>
  <c r="AI388" i="1"/>
  <c r="AJ388" i="1"/>
  <c r="AK388" i="1"/>
  <c r="AL388" i="1"/>
  <c r="AH389" i="1"/>
  <c r="AI389" i="1"/>
  <c r="AJ389" i="1"/>
  <c r="AK389" i="1"/>
  <c r="AL389" i="1"/>
  <c r="AH390" i="1"/>
  <c r="AI390" i="1"/>
  <c r="AJ390" i="1"/>
  <c r="AK390" i="1"/>
  <c r="AL390" i="1"/>
  <c r="AH391" i="1"/>
  <c r="AI391" i="1"/>
  <c r="AJ391" i="1"/>
  <c r="AK391" i="1"/>
  <c r="AL391" i="1"/>
  <c r="AH392" i="1"/>
  <c r="AI392" i="1"/>
  <c r="AJ392" i="1"/>
  <c r="AK392" i="1"/>
  <c r="AL392" i="1"/>
  <c r="AH393" i="1"/>
  <c r="AI393" i="1"/>
  <c r="AJ393" i="1"/>
  <c r="AK393" i="1"/>
  <c r="AL393" i="1"/>
  <c r="AH394" i="1"/>
  <c r="AI394" i="1"/>
  <c r="AJ394" i="1"/>
  <c r="AK394" i="1"/>
  <c r="AL394" i="1"/>
  <c r="AH395" i="1"/>
  <c r="AI395" i="1"/>
  <c r="AJ395" i="1"/>
  <c r="AK395" i="1"/>
  <c r="AL395" i="1"/>
  <c r="AH396" i="1"/>
  <c r="AI396" i="1"/>
  <c r="AJ396" i="1"/>
  <c r="AK396" i="1"/>
  <c r="AL396" i="1"/>
  <c r="AH397" i="1"/>
  <c r="AI397" i="1"/>
  <c r="AJ397" i="1"/>
  <c r="AK397" i="1"/>
  <c r="AL397" i="1"/>
  <c r="AH398" i="1"/>
  <c r="AI398" i="1"/>
  <c r="AJ398" i="1"/>
  <c r="AK398" i="1"/>
  <c r="AL398" i="1"/>
  <c r="AH399" i="1"/>
  <c r="AI399" i="1"/>
  <c r="AJ399" i="1"/>
  <c r="AK399" i="1"/>
  <c r="AL399" i="1"/>
  <c r="AH400" i="1"/>
  <c r="AI400" i="1"/>
  <c r="AJ400" i="1"/>
  <c r="AK400" i="1"/>
  <c r="AL400" i="1"/>
  <c r="AH401" i="1"/>
  <c r="AI401" i="1"/>
  <c r="AJ401" i="1"/>
  <c r="AK401" i="1"/>
  <c r="AL401" i="1"/>
  <c r="AH402" i="1"/>
  <c r="AI402" i="1"/>
  <c r="AJ402" i="1"/>
  <c r="AK402" i="1"/>
  <c r="AL402" i="1"/>
  <c r="AH403" i="1"/>
  <c r="AI403" i="1"/>
  <c r="AJ403" i="1"/>
  <c r="AK403" i="1"/>
  <c r="AL403" i="1"/>
  <c r="AH404" i="1"/>
  <c r="AI404" i="1"/>
  <c r="AJ404" i="1"/>
  <c r="AK404" i="1"/>
  <c r="AL404" i="1"/>
  <c r="AH405" i="1"/>
  <c r="AI405" i="1"/>
  <c r="AJ405" i="1"/>
  <c r="AK405" i="1"/>
  <c r="AL405" i="1"/>
</calcChain>
</file>

<file path=xl/sharedStrings.xml><?xml version="1.0" encoding="utf-8"?>
<sst xmlns="http://schemas.openxmlformats.org/spreadsheetml/2006/main" count="9263" uniqueCount="2521">
  <si>
    <t>Sin meta asignada en el periodo</t>
  </si>
  <si>
    <t>La actividad está programada para el tercer trimestre</t>
  </si>
  <si>
    <t>Producto</t>
  </si>
  <si>
    <t>Avance en la actualización, implementación y seguimiento de las actividades de MIPG</t>
  </si>
  <si>
    <t>Porcentaje</t>
  </si>
  <si>
    <t xml:space="preserve">GIT Servicio al ciudadano </t>
  </si>
  <si>
    <t>Pendiente</t>
  </si>
  <si>
    <t xml:space="preserve"> Revisar y actualizar el mapa de riesgo del proceso de acuerdo a la política de riesgo aprobada.</t>
  </si>
  <si>
    <t xml:space="preserve">Fortalecimiento organizacional y simplificación de procesos </t>
  </si>
  <si>
    <t>Direccionamiento Estratégico y Planeación</t>
  </si>
  <si>
    <t>Sostenimiento de las políticas del Modelo Integrado de Planeación y Gestión (MIPG)</t>
  </si>
  <si>
    <t>Implementar políticas y acciones enfocadas en el fortalecimiento institucional y la arquitectura de procesos como pilar estratégico del Institutocional</t>
  </si>
  <si>
    <t>No Aplica</t>
  </si>
  <si>
    <t>MIPG implementado</t>
  </si>
  <si>
    <t>Servicio al Ciudadano y Participación</t>
  </si>
  <si>
    <t>Se implementarán desde el tercer trimestre</t>
  </si>
  <si>
    <t>Implementar oportunidades de mejora relacionadas al cumplimiento del FURAG que apliquen al proceso.</t>
  </si>
  <si>
    <t xml:space="preserve">Actualizar la información documentada vigente del proceso </t>
  </si>
  <si>
    <t xml:space="preserve">Se evidencia con preserntación en power point de "CONFORMACIÓN EQUIPO LÍDER _x000D_
PARTICIPACIÓN CIUDADANA"_x000D_
Y RENDICIÓN DE CUENTAS_x000D_
</t>
  </si>
  <si>
    <t>Concepto Favorable</t>
  </si>
  <si>
    <t xml:space="preserve">Se observa que se realizó la identificación de los espacios de participación ciudadana y rendición de cuentas </t>
  </si>
  <si>
    <t>Esta actividad ya fue realizada en el primer trimestre</t>
  </si>
  <si>
    <t xml:space="preserve">Se realizó la identificación de los espacios de participación ciudadana y rendición de cuentas </t>
  </si>
  <si>
    <t>Eficiencia</t>
  </si>
  <si>
    <t>Porcentaje de avance implementado del Plan de participación ciudadana.</t>
  </si>
  <si>
    <t>Número</t>
  </si>
  <si>
    <t>Matriz de participación y Rendición de cuentas permanentes</t>
  </si>
  <si>
    <t xml:space="preserve">Identificar los espacios de participación ciudadana y rendición de cuentas </t>
  </si>
  <si>
    <t>Servicio al ciudadano</t>
  </si>
  <si>
    <t>Gestión con Valores para Resultados</t>
  </si>
  <si>
    <t>Garantizar la rendición de cuentas permanente para la ciudadanía</t>
  </si>
  <si>
    <t>Garantizar una atención eficiente y oportuna a los ciudadanos y partes interesadas</t>
  </si>
  <si>
    <t>Plan Anticorrupción y de Atención al Ciudadano</t>
  </si>
  <si>
    <t>Participación ciudadana y rendición de cuentas</t>
  </si>
  <si>
    <t>La actividad está programada para el cuarto trimestre.</t>
  </si>
  <si>
    <t>Número de cursos y/o talleres fomentados para la participación de los servidores</t>
  </si>
  <si>
    <t>Link Caracterización de grupos de valor y/o grupos de interes.</t>
  </si>
  <si>
    <t>Publicar y difundir en la pagina web e igacnet la Caracterización de grupos de valor y/o grupos de interés</t>
  </si>
  <si>
    <t>Mejoramiento en la prestación del servicio a la ciudadania</t>
  </si>
  <si>
    <t xml:space="preserve">Habilidades de servidores publicos fortalecidos en la atención de grupos de valor y/o Interes </t>
  </si>
  <si>
    <t>Aunque la actividad esta para desarrollarse en el tercer trimestre el GIT de Servicio al ciudadano ha desarrollado diferentes reuniones internas para realizar la planeación del 4° Encuentro nacional de servicio al ciudadano del IGAC</t>
  </si>
  <si>
    <t>Eficacia</t>
  </si>
  <si>
    <t>Asistencia, imágenes, pieza del encuentro</t>
  </si>
  <si>
    <t>Realizar el 4to encuentro nacional de servicio al ciudadano del IGAC</t>
  </si>
  <si>
    <t>La actividad está programada para el cuarto trimestre, pero el GIT de Servicio al Ciudadano ha empezado a realizar reuniones y generar propuestas para la caracterización del año 2021</t>
  </si>
  <si>
    <t>Porcentaje de avance en la implementación de la estrategia  de servicio al ciudadano.</t>
  </si>
  <si>
    <t>Caracterización de grupos de valor y/o grupos de interes.</t>
  </si>
  <si>
    <t xml:space="preserve">Realizar Caracterización de grupos de valor y/o grupos de interes. </t>
  </si>
  <si>
    <t>Servicio al Ciudadano Fortalecido</t>
  </si>
  <si>
    <t>Si meta asignada en el periodo.</t>
  </si>
  <si>
    <t>La actividad no se encuentra programada para el trimestre.</t>
  </si>
  <si>
    <t>No hay meta programada para el trimestre</t>
  </si>
  <si>
    <t>No hay programacion para el periodo</t>
  </si>
  <si>
    <t xml:space="preserve">No se programo seguimiento para esta actividad en el II trimestre </t>
  </si>
  <si>
    <t>Para este trimestre no se programa esta actividad</t>
  </si>
  <si>
    <t>Revisiones ejecutadas / revisiones programadas</t>
  </si>
  <si>
    <t>Oficina de Control Interno</t>
  </si>
  <si>
    <t>Informe de revisión</t>
  </si>
  <si>
    <t>Revisar y actualizar el mapa de riesgos</t>
  </si>
  <si>
    <t>Implementar políticas y acciones enfocadas en el fortalecimiento institucional y la arquitectura de procesos como pilar estratégico del Instituto</t>
  </si>
  <si>
    <t>No aplica</t>
  </si>
  <si>
    <t>Seguimiento y Evaluación Institucional</t>
  </si>
  <si>
    <t>Sin meta signada para el periodo.</t>
  </si>
  <si>
    <t>Por instrucciones del la OAP la actividad se reprogramo para el tercer y cuarto trimestre</t>
  </si>
  <si>
    <t>No hay progrmacion para el periodo</t>
  </si>
  <si>
    <t>Para este trimestre no se tiene programada esta actividad, se está programando para el último trimestre de la vigencia.</t>
  </si>
  <si>
    <t>Número de revisiones de la información documentada del proceso</t>
  </si>
  <si>
    <t>Revisión de la información documentada vigente del proceso</t>
  </si>
  <si>
    <t>Para este periodo no existe meta asignada.</t>
  </si>
  <si>
    <t>Para este trimestre no se cuenta con meta programada</t>
  </si>
  <si>
    <t>No se tiene programada actividad para este timestre.</t>
  </si>
  <si>
    <t>Seguimiento de meta desde 4 trimestre.</t>
  </si>
  <si>
    <t>Indice de desempeño institucional</t>
  </si>
  <si>
    <t>Oficina Asesora Jurídica</t>
  </si>
  <si>
    <t>Herramienta Planigac y Matriz PAAC</t>
  </si>
  <si>
    <t>Formular el PAA y del PAAC 2022</t>
  </si>
  <si>
    <t>Regulación</t>
  </si>
  <si>
    <t>En este periodo no tiene meta asignada.</t>
  </si>
  <si>
    <t>Para este periodo no se tiene programada la realizacion de actividad</t>
  </si>
  <si>
    <t>Actividad programada para cumplimiento desde cuarto trimestre 2021.</t>
  </si>
  <si>
    <t>Herramienta Planigac</t>
  </si>
  <si>
    <t>Revisar y actualizar el mapa de riesgo del proceso de acuerdo con la política de riesgos aprobada.</t>
  </si>
  <si>
    <t>No esta programada actividad para este trimestre.</t>
  </si>
  <si>
    <t>No se tiene proramada actividad para este periodo</t>
  </si>
  <si>
    <t>Programado para cumplimiento desde 4 trimestre de 2021.</t>
  </si>
  <si>
    <t>Porcentaje de ejecución agenda regulatoria definida</t>
  </si>
  <si>
    <t>Ejecutar agenda regulatoria definida</t>
  </si>
  <si>
    <t>Mejora Normativa</t>
  </si>
  <si>
    <t>Máxima autoridad reguladora</t>
  </si>
  <si>
    <t>Fortalecer al IGAC como máxima autoridad reguladora en los temas de su competencia</t>
  </si>
  <si>
    <t>Servicios del proceso de regulación</t>
  </si>
  <si>
    <t>No tiene meta programada para este trimestre</t>
  </si>
  <si>
    <t>Definición agenda regulatoria</t>
  </si>
  <si>
    <t xml:space="preserve">Definir agenda regulatoria </t>
  </si>
  <si>
    <t>No se definió meta para segundo trimestre.</t>
  </si>
  <si>
    <t>Sin meta asignada para el trimestre, sin evidencias de ejecución de la actividad.</t>
  </si>
  <si>
    <t>Sin determinación de meta.</t>
  </si>
  <si>
    <t>No se tiene programada actividad para este periodo, esta programado par el cuarto periodo</t>
  </si>
  <si>
    <t>No se tiene programada actividad para este período, esta programado para el cuarto período.</t>
  </si>
  <si>
    <t>Gestión Jurídica</t>
  </si>
  <si>
    <t>Actividad programada para el cuarto trimestre.</t>
  </si>
  <si>
    <t>No aplica indicador  ya que esta actividad esta programado para el cuarto trimestre</t>
  </si>
  <si>
    <t>No aplica indicador  ya que esta programado para el cuarto trimestre</t>
  </si>
  <si>
    <t xml:space="preserve">Sin meta asignada para el periodo </t>
  </si>
  <si>
    <t>Sin meta para el periodo</t>
  </si>
  <si>
    <t>Sin meta programada para este periodo</t>
  </si>
  <si>
    <t>Sin meta programada para este peiodo</t>
  </si>
  <si>
    <t>Sin meta programada</t>
  </si>
  <si>
    <t xml:space="preserve">Oficina de Informática y Telecomunicaciones </t>
  </si>
  <si>
    <t>Gestión Informática de Soporte</t>
  </si>
  <si>
    <t>Sin meta programada para este periodo.</t>
  </si>
  <si>
    <t>Actualización</t>
  </si>
  <si>
    <t>Actualizar la información documentada del SGI del proceso gestión informática de soporte de acuerdo con el cronograma establecido.</t>
  </si>
  <si>
    <t xml:space="preserve">Se evidencia contrato para Realizar la adecuación, soporte y mantenimiento de los componentes eléctricos, sistemas auxiliares y aires acondicionados requeridos para el correcto funcionamiento del centro de datos del instituto. </t>
  </si>
  <si>
    <t>Se verifica el seguimiento y la evidencia aportada, al ser coincidentes se aprueba el seguimiento</t>
  </si>
  <si>
    <t xml:space="preserve">se realizó Compra de materiales locales , UPS se encuentran en el centro de datos </t>
  </si>
  <si>
    <t>índice de capacidad en la prestación de servicios de tecnología</t>
  </si>
  <si>
    <t>Informe de Instalación y Configuración</t>
  </si>
  <si>
    <t>Plataforma de redes modernizada y en operación</t>
  </si>
  <si>
    <t xml:space="preserve">Gobierno digital </t>
  </si>
  <si>
    <t>Modernizar la infraestructura de conectividad del IGAC</t>
  </si>
  <si>
    <t xml:space="preserve">Fortalecer los recursos técnicos y tecnológicos para la modernización institucional </t>
  </si>
  <si>
    <t>Plan Estratégico de Tecnologías de la Información y las Comunicaciones PETI</t>
  </si>
  <si>
    <t>Servicios Tecnológicos</t>
  </si>
  <si>
    <t>Se evidencia el  estudio de mercado y justificación de vigencias futuras para la automatización de copias de respaldo, sin embargo para este trimestre no hay asignacion de meta.</t>
  </si>
  <si>
    <t xml:space="preserve">Se valida el seguimiento y la evidencia aportados: Estudio de mercado y justificación de vigencias futuras para la automatización de copias de respaldo, al ser coincidentes se aprueba el seguimiento. </t>
  </si>
  <si>
    <t>Continua en proceso de contratación: Se finalizó  el estudio de Mercado y el documento de ofertas. Adicional, se viene adelantado el trámite de solicitud de Vigencias Futuras</t>
  </si>
  <si>
    <t>Se encuentra  en proceso de contratación ( Elaboración Ficha Técnica)</t>
  </si>
  <si>
    <t xml:space="preserve">Informe de Configuración </t>
  </si>
  <si>
    <t>Automatización de Copias de respaldo y gestión de datos de la entidad</t>
  </si>
  <si>
    <t>Identificación e incorporación de avances tecnológicos e innovación en procesos misionales</t>
  </si>
  <si>
    <t xml:space="preserve">Se evidencia el  estudio de mercado y justificación de vigencias futuras para networking, sin embargo para este periodo no se registra meta </t>
  </si>
  <si>
    <t>Se valida el seguimiento y la evidencia aportados: Estudio de mercado y justificación de vigencias futuras para networking, al ser coincidentes se aprueba el seguimiento.</t>
  </si>
  <si>
    <t>Continua en proceso de contratación:  Se finalizó  el estudio de Mercado y el documento de ofertas. Adicional, se viene adelantado el trámite de solicitud de Vigencias Futuras</t>
  </si>
  <si>
    <t>Se encuentra en  proceso de contratación (Estudio de Mercado)</t>
  </si>
  <si>
    <t>Renovación plataforma de Comunicaciones</t>
  </si>
  <si>
    <t>No tiene meta programada para este periodo</t>
  </si>
  <si>
    <t xml:space="preserve">No tiene meta programada </t>
  </si>
  <si>
    <t>Esta actividad se programó a partir del cuarto trimestre.</t>
  </si>
  <si>
    <t>Subdirección de Geografía y Cartografía</t>
  </si>
  <si>
    <t>Gestión Geográfica</t>
  </si>
  <si>
    <t>Se evidencia el flujograma de trabajo del proceso de precisión de líneas limítrofes a escala 1:10.000. Nota: Para este periodo no existe meta asignada.</t>
  </si>
  <si>
    <t>Se evidencia el listado de los límites con su relación de escala. Nota: Para este periodo no existe meta asignada.</t>
  </si>
  <si>
    <t>Avances y evideencias acordes</t>
  </si>
  <si>
    <t>Avance y evidencias acordes</t>
  </si>
  <si>
    <t>Durante el segundo trimestre, se estima el número de municipios y líneas limítrofes que son susceptibles de precisar la escala 1: 10.000 teniendo como parámetro que cuenten con cobertura de cartografía a escala 1:10.000. Resultado de ello, los municipios son 697 y líneas limítrofes son 2489, que serán confrontados con la normatividad. El porcentaje a actualizar con relación al total de municipios de Colombia es de 62,12%. Así mismo, se elaboró el flujograma de trabajo del proceso de precisión y se solicitó a Producción Cartográfica el Shapefile con el cubrimiento de cartografía a escala 1:10 000 del Territorio Nacional.</t>
  </si>
  <si>
    <t>Durante el primer trimestre, se elaboró el listado de los límites con su relación de escala en la cual se encuentran trazados en la actualidad y la normatividad asociada a cada línea, esto para realizar los lineamientos técnicos a partir del estado actual de los límites.</t>
  </si>
  <si>
    <t>Documentos de  Estudios Técnicos de Entidades Territoriales elaborados</t>
  </si>
  <si>
    <t>GIT Fronteras y Límites</t>
  </si>
  <si>
    <t>Documento de avance de lineamientos técnicos</t>
  </si>
  <si>
    <t>Definir lineamientos técnicos para la delimitación de entidades territoriales a escalas 1:10.000, con el propósito de estandarizar una única escala para el país.</t>
  </si>
  <si>
    <t>Fortalecimiento organizacional y simplificación de procesos</t>
  </si>
  <si>
    <t>Generación de productos cartográficos, geográficos y geodésicos, a partir de la  implementación de instrumentos efectivos de gestión, estandarización, producción y validación.</t>
  </si>
  <si>
    <t>Consolidar al IGAC como la mejor entidad en la generación e integración de información geográfica, catastral y agrológica con altos estándares de calidad</t>
  </si>
  <si>
    <t>Documentos de  Estudios Técnicos de Entidades Territoriales</t>
  </si>
  <si>
    <t xml:space="preserve"> Se evidencia documento preliminar de referencias para las Especificaciones Técnicas-ET y el documento en borrador Lineamientos básicos para la cartografía oficial de los Planes de Ordenamiento Territorial. Nota: Para este periodo no existe meta asignada.</t>
  </si>
  <si>
    <t>Se evidencia versión preliminar del documento legal (circular) sobre especificaciones técnicas para la generación de cartografía para el ordenamiento territorial. Nota: Para este periodo no existe meta asignada.</t>
  </si>
  <si>
    <t>Durante el segundo trimestre, se llevó a cabo la elaboración de la primera versión del modelo de datos, el cual ha sido revisado, validado y complementado.  Igualmente se llevó a cabo la elaboración del documento preliminar de referencias para las Especificaciones Tecnicas-ET y se realizó la revisión y la identificación de elementos a incorporar y a mejorar y se cuenta con el cronograma e identificación de responsables para el segundo semestre de 2021.</t>
  </si>
  <si>
    <t>Durante el primer trimestre, se elaboró la versión preliminar del documento legal (circular) sobre  especificaciones técnicas para la generación de cartografía para el ordenamiento territorial.</t>
  </si>
  <si>
    <t>Instrumentos  para el fortalecimiento de los procesos de ordenamiento territorial elaborados</t>
  </si>
  <si>
    <t xml:space="preserve">GIT  Estudios Geográficos y Ordenamiento Territorial </t>
  </si>
  <si>
    <t>Especificación técnica versionada, Actas de reunión y/o comunicaciones oficiales</t>
  </si>
  <si>
    <t>Actualizar, formalizar y socializar especificaciones técnicas para la generación de cartografía para el ordenamiento territorial</t>
  </si>
  <si>
    <t>Dos instrumentos  para el fortalecimiento de los procesos de ordenamiento territorial</t>
  </si>
  <si>
    <t>Avances y evidencias acordes</t>
  </si>
  <si>
    <t>Avance y evidencia acordes</t>
  </si>
  <si>
    <t xml:space="preserve">Durante el segundo trimestre, se ajustaron las versiones preliminares tanto en contenido de texto como en cartografía del capítulo 1(versión 6) y se avanzó en el capítulo 2 del Atlas de Colombia. Se inició la elaboración cartográfica de nombres geográficos diversidad étnica y multilingüismo. Se elaboró la primera versión de los productos cartográficos y contenidos temáticos de los mapas univariable de determinantes, condicionantes y ordenamiento territorial ( 15 mapas) y se realizó el cronograma del proyecto según aportes de los expertos temáticos. </t>
  </si>
  <si>
    <t>Se elaboró la propuesta de estructura temática a nivel de capítulos y determinación de los mapas esperados.</t>
  </si>
  <si>
    <t>Estudio de investigación geográfica elaborado</t>
  </si>
  <si>
    <t>Atlas versionado</t>
  </si>
  <si>
    <t>Actualizar y disponer el Atlas de Colombia.</t>
  </si>
  <si>
    <t xml:space="preserve">Atlas actualizado y disponible </t>
  </si>
  <si>
    <t>No se programó meta para el segundo trimestre del año 2021.</t>
  </si>
  <si>
    <t>No se evidencia meta programada para este trimestre del año.</t>
  </si>
  <si>
    <t xml:space="preserve">No tiene meta contemplada para este trimestre </t>
  </si>
  <si>
    <t xml:space="preserve">No hay meta programada </t>
  </si>
  <si>
    <t>Gestión Geodésica</t>
  </si>
  <si>
    <t>no hay programación de meta</t>
  </si>
  <si>
    <t>Actividad programada para el ultimo trimestre</t>
  </si>
  <si>
    <t>Esta actividad esta para desarrollar en el cuarto trimestre</t>
  </si>
  <si>
    <t xml:space="preserve">Oficina Asesora de Planeación </t>
  </si>
  <si>
    <t>Gestión Financiera</t>
  </si>
  <si>
    <t xml:space="preserve">no hay progrmación de meta. </t>
  </si>
  <si>
    <t>Actividad programada para el 4 trimestre</t>
  </si>
  <si>
    <t xml:space="preserve">Por instrucciones de la Oficina de Planeacion la actividad de reprograma para el 3 y 4 trimestre </t>
  </si>
  <si>
    <t>Esta actividad se llevará acabo en el tercer y cuarto trimestre</t>
  </si>
  <si>
    <t>Esta actividad esta para desarrollar en el tercer trimestre</t>
  </si>
  <si>
    <t>Actualizar la información documentada del SGI del proceso de acuerdo con el cronograma establecido.</t>
  </si>
  <si>
    <t>Se evidencia con desagregación presupuestal de inversión-2021</t>
  </si>
  <si>
    <t>La actividad fue cumplida en el primer trimestre</t>
  </si>
  <si>
    <t>Se evidencia la desagregacion del presupuesto de inversion y funcionamiento</t>
  </si>
  <si>
    <t>La actividad fue realizada en el primer trimestre</t>
  </si>
  <si>
    <t>El GIT realizó la desagregación del presupuesto</t>
  </si>
  <si>
    <t>Porcentaje de gastos gestionados</t>
  </si>
  <si>
    <t>GRUPO INTERNO DE TRABAJO DE PRESUPUESTO</t>
  </si>
  <si>
    <t>Memorando desagregación, fichas y ejecución inicial</t>
  </si>
  <si>
    <t>Realizar la desagregación del presupuesto</t>
  </si>
  <si>
    <t>Gestión Presupuestal y eficiencia del gasto público</t>
  </si>
  <si>
    <t>GASTOS GESTIONADOS EN LA EJECUCIÒN PRESUPUESTAL POR PRODUCTOS</t>
  </si>
  <si>
    <t>se revisa evidencia, cumple con producto esperado</t>
  </si>
  <si>
    <t>se realiza en los siguientes periodos</t>
  </si>
  <si>
    <t>Durante el segundo trimestre la OAP no citó reunión para validar las preguntas del FURAG y así determinar las oportunidades de mejora</t>
  </si>
  <si>
    <t>Esta actividad se realizará en los siguientes trimestres</t>
  </si>
  <si>
    <t>GIT de Gestión Documental</t>
  </si>
  <si>
    <t xml:space="preserve">Acta y / o correo, Formulario </t>
  </si>
  <si>
    <t>Gestión Documental</t>
  </si>
  <si>
    <t>pendiente para 4to periodo</t>
  </si>
  <si>
    <t>Esta actividad se realizará en el cuarto trimestre</t>
  </si>
  <si>
    <t>sin meta programada</t>
  </si>
  <si>
    <t>meta pendiente para el 3er y 4to periodo</t>
  </si>
  <si>
    <t>se realizara en los proximos periodos</t>
  </si>
  <si>
    <t>Esta actividad se realizará en el tercer y cuarto trimestre</t>
  </si>
  <si>
    <t>Listado Maestro de Documentos Actulizados, según cronograma</t>
  </si>
  <si>
    <t>Actualizar la información documentada del SGI del proceso de Gestión Documental de acuerdo con el cronograma establecido.</t>
  </si>
  <si>
    <t>se realizara en otro periodo</t>
  </si>
  <si>
    <t>se realiza en ultimo periodo</t>
  </si>
  <si>
    <t>Esta actividad se realizará en el último trimestre</t>
  </si>
  <si>
    <t xml:space="preserve">Número de Instrumentos archivisticos actualizados </t>
  </si>
  <si>
    <t>Programa de gestión documental PGD</t>
  </si>
  <si>
    <t>Actualizar el programa de gestión documental PGD</t>
  </si>
  <si>
    <t>Gestión documental</t>
  </si>
  <si>
    <t>Información y Comunicación</t>
  </si>
  <si>
    <t>Plan Institucional de Archivos de la Entidad -PINAR</t>
  </si>
  <si>
    <t>Instrumentos archivisticos y de gestión de la información pública actualizados</t>
  </si>
  <si>
    <t>Sin meta asignada para el trimestre, sin evidencias de ejecución de las actividades.</t>
  </si>
  <si>
    <t>Meta programada para el siguiente trimestre</t>
  </si>
  <si>
    <t>No se determmino meta para el primer trimestre</t>
  </si>
  <si>
    <t>Esta actividad esta programada para el tercer trimestre</t>
  </si>
  <si>
    <t>GI Talento Humano</t>
  </si>
  <si>
    <t>Gestión del Talento Humano</t>
  </si>
  <si>
    <t>Meta pprogramada para el tercer trimestre</t>
  </si>
  <si>
    <t>No se determmino meta para el segndo trimestre</t>
  </si>
  <si>
    <t xml:space="preserve">Esta actividad se desarrollará en el tercer trimestre </t>
  </si>
  <si>
    <t>Esta actividad esta programada para tercer trimestre</t>
  </si>
  <si>
    <t xml:space="preserve">Identificar las acciones de mejora relacionadas al cumplimiento del FURAG que apliquen al proceso. </t>
  </si>
  <si>
    <t>Sin meta asignada para el trimestre.</t>
  </si>
  <si>
    <t>Esta actividad fue ejecutada en el primer trimestre</t>
  </si>
  <si>
    <t>Para ete periodo no tiene determinada meta</t>
  </si>
  <si>
    <t>Esta actividad se desarrollara en el tercer y cuarto trimestre</t>
  </si>
  <si>
    <t>Esta actividad esta programada para el siguiente trimestre</t>
  </si>
  <si>
    <t>Sin meta asignada para el Trimestre.</t>
  </si>
  <si>
    <t>El plan de trabajo anual en seguridad y salud en el trabajo fue aprobado y adoptado mediante la Resolución 99 de 2021, así mismo fue comunicado mediante correo electrónico del 17 de febrero de 2021, por lo tanto se observa la ejecución de la actividad.</t>
  </si>
  <si>
    <t>Actividadejecutada en el primer trimestre</t>
  </si>
  <si>
    <t>Con el PLan de Trabajo Anual en Seguridad y Salud en el Trabajo,  Res. No. 100 de 2021,  y  Comunicación Interna del 17 de febrero de 2021 se evidencia el cumplimento  de la meta.</t>
  </si>
  <si>
    <t xml:space="preserve">En el primer trimestre se aprobó en el comité de Institucional de Gestión del Desempeño el 29 de 2021, se adoptó mediante Res. No. 100 de 2021 y se publicó el Plan de Trabajo Anual en Seguridad y Salud en el Trabajo 2021, a través de Comunicación Interna el 17 de febrero de 2021. </t>
  </si>
  <si>
    <t>Cumplimiento de Actividades propuestas</t>
  </si>
  <si>
    <t>Plan de Trabajo Anual en Seguridad y Salud en el Trabajo</t>
  </si>
  <si>
    <t>Aprobar, adoptar y  publicar el Plan de Trabajo Anual en Seguridad y Salud en el Trabajo</t>
  </si>
  <si>
    <t>Talento Humano</t>
  </si>
  <si>
    <t>Sin meta asignada para el trimestre</t>
  </si>
  <si>
    <t>El plan de Bienestar Institucional fue aprobado y adoptado mediante la Resolución 99 de 2021, así mismo fue comunicado mediante correo electrónico del 17 de febrero de 2021, por lo tanto se observa la ejecución de la actividad.</t>
  </si>
  <si>
    <t>Meta obtenida en el primer trimestre</t>
  </si>
  <si>
    <t>Con el plan de Bienestar Institucional,  Res. No. 98 de 2021,  y  Comunicación Interna el 17 de febrero de 2021 se evidencia el cumplimento  de la meta</t>
  </si>
  <si>
    <t xml:space="preserve">En el primer trimestre se aprobó en el  comité de Institucional de Gestión del Desempeño el 29 de 2021, y se adoptó mediante Res. No. 98 de 2021 y publicó el Plan de Bienestar Institucionales 2021, a través de Comunicación Interna el 17 de febrero de 2021. </t>
  </si>
  <si>
    <t>Plan de Bienestar Institucional</t>
  </si>
  <si>
    <t>Aprobar, adoptar y  publicar el Plan de Bienestar Institucionales</t>
  </si>
  <si>
    <t>El plan de Incentivos Institucionales 2021 fue aprobado y adoptado mediante la Resolución 99 de 2021, así mismo fue comunicado mediante correo electrónico del 17 de febrero de 2021, por lo tanto se observa la ejecución de la actividad.</t>
  </si>
  <si>
    <t>No se cuenta con meta, ya  que la actividad fue ejecutada en su totalidad en el primer periodo</t>
  </si>
  <si>
    <t>Con el plan Incentivos Institucionales,  Res. No. 98 de 2021,  y  Comunicación Interna el 17 de febrero de 2021 se evidencia el cumplimento  de la meta.</t>
  </si>
  <si>
    <t xml:space="preserve">En el primer trimestre se aprobó en el comité de Institucional de Gestión del Desempeño el 29 de 2021, adoptó mediante Res. No. 98 de 2021 y publicó el Plan de Incentivos Institucionales 2021, a través de Comunicación Interna el 17 de febrero de 2021. </t>
  </si>
  <si>
    <t>Plan de Incentivos Institucionales</t>
  </si>
  <si>
    <t>Aprobar, adoptar y  publicar el Plan de Incentivos Institucionales</t>
  </si>
  <si>
    <t>Sin meta asignada para el periodo dado que fue ejecutada durante el primer trimestre.</t>
  </si>
  <si>
    <t>El plan Institucional de Capacitación fue aprobado y adoptado mediante la Resolución 99 de 2021, así mismo fue comunicado mediante correo electrónico del 17 de febrero de 2021, por lo tanto se observa la ejecución de la actividad.</t>
  </si>
  <si>
    <t>La meta fue ejecutada en ellprimer periodo</t>
  </si>
  <si>
    <t>Con el plan Institucional de Capacitación,  Res. No. 99 de 2021,  y  Comunicación Interna el 17 de febrero de 2021 se evidencia el cumplimento  de la meta.</t>
  </si>
  <si>
    <t xml:space="preserve">En el primer trimestre se aprobó en el comité de Institucional de Gestión del Desempeño el 29 de 2021, se adoptó mediante Res. No. 97 de 2021, adoptó y publicó el Plan Institucional de Capacitación 2021 através de Comunicación Interna el 17 de febrero de 2021. </t>
  </si>
  <si>
    <t>Plan Institucional de Capacitación</t>
  </si>
  <si>
    <t>Aprobar, adoptar y  publicar el Plan Institucional de Capacitación</t>
  </si>
  <si>
    <t>Sin meta asignada para el periodo, sin evidencias de ejecución de la actividad.</t>
  </si>
  <si>
    <t xml:space="preserve">De acuerdo con el documento "Informe Acuerdos de Gestión Marzo 2021" y las evidencias que lo soportan se tienen los siguientes resultados : Al 30 de marzo  no se tiene respuesta de las evaluaciones de la vigencia 2020 solicitadas a la Dirección General tanto de los Gerentes Públicos como de los funcionarios de Libre Nombramiento y Remoción. De la vigencia 2021 sobre los Gerentes Públicos se tiene copia de la Concertación de 21 Direcciones Territoriales, Secretaria General y de la Subdirección de Cartografía. De los funcionarios de Libre Nombramiento y Remoción para la vigencia 2021, se tiene copia de las Oficinas Asesora Jurídica y de Planeación y de la Secretaria de la D. General._x000D_
</t>
  </si>
  <si>
    <t>Para este periodo no sedetermino meta.</t>
  </si>
  <si>
    <t>DE 6 actividades programadas se realizaron 5, se verifica su ejecucion en los informes de los meses enero, febrero y marzo.</t>
  </si>
  <si>
    <t xml:space="preserve">Para este periodo no se cuenta con meta </t>
  </si>
  <si>
    <t>De las 6 actividades programadas en el primer trimestre, se ejecutaron 5, la actividad faltante es debido a que están pendientes 6 concertaciones por remitir al área.</t>
  </si>
  <si>
    <t>Informe, listas de asistencias, acuerdos de gestión</t>
  </si>
  <si>
    <t>Realizar el acompañamiento técnico de los acuerdos de gestion y la evaluación comportamental de los gerentes publicos.</t>
  </si>
  <si>
    <t>Plan Estratégico de Talento Humano</t>
  </si>
  <si>
    <t>Plan Estrategico del Talento Humano</t>
  </si>
  <si>
    <t>El estratégico de Talento Humano  fue aprobado y adoptado mediante la Resolución 99 de 2021, así mismo fue comunicado mediante correo electrónico del 17 de febrero de 2021, por lo tanto se observa la ejecución de la actividad.</t>
  </si>
  <si>
    <t>Meta programada y ejecutada en el primer trimestre</t>
  </si>
  <si>
    <t>Con el plan Estrategico del Talento Humano,  Res. No. 99 de 2021,  y  Comunicación Interna el 17 de febrero de 2021 se evidencia el cumplimento  de la meta.</t>
  </si>
  <si>
    <t xml:space="preserve">En el primer trimestre se aprobó en el comité de Institucional de Gestión del Desempeño el 29 de 2021, se adoptó mediante Res. No. 99 de 2021 y se publicó a través de Comunicación Interna el 17 de febrero de 2021 el Plan Estratégico de Talento Humano 2021. </t>
  </si>
  <si>
    <t>Aprobar, adoptar y  publicar el Plan Estrategico de Talento Humano</t>
  </si>
  <si>
    <t>El plan de previsión de Recursos Humanos fue aprobado y adoptado mediante la Resolución 99 de 2021, así mismo fue comunicado mediante correo electrónico del 17 de febrero de 2021, por lo tanto se observa la ejecución de la actividad.</t>
  </si>
  <si>
    <t>La actividad  fue implementada en el primer periodo</t>
  </si>
  <si>
    <t>Con el plan Anual de Vacantes,  Res. No. 99 de 2021,  y  Comunicación Interna el 17 de febrero de 2021 se evidencia el cumplimento  de la meta.</t>
  </si>
  <si>
    <t>En el primer trimestre se aprobó el Plan de Previsión de Recursos Humanos en el  comité de Institucional de Gestión del Desempeño el 29 de 2021, se adoptó mediante Res. No. 99 de 2021 y se publicó el Plan Anual de Vacantes 2021, a través de Comunicación Interna el 17 de febrero de 2021.</t>
  </si>
  <si>
    <t>Plan de Previsión de Recursos Humanos</t>
  </si>
  <si>
    <t>Aprobar, adoptar y  publicar el Plan de Provisión del Recurso Humano</t>
  </si>
  <si>
    <t>Actividad ejecutada en el primer trimestre de la vigencia.</t>
  </si>
  <si>
    <t>El plan anual de Vacantes fue aprobado y adoptado mediante la Resolución 99 de 2021, así mismo fue comunicado mediante correo electrónico del 17 de febrero de 2021, por lo tanto se observa la ejecución de la actividad.</t>
  </si>
  <si>
    <t>Ya se ejecuto la actividad y se logro la meta en el primer trimetre</t>
  </si>
  <si>
    <t xml:space="preserve">En el primer trimestre se aprobó el Plan Anual de Vacantes en el comité de Institucional de Gestión del Desempeño el 29 de 2021, se adoptó mediante Res. No. 99 de 2021 y se publicó el Plan Anual de Vacantes 2021, a través de Comunicación Interna el 17 de febrero de 2021. </t>
  </si>
  <si>
    <t>Plan Anual de Vacantes</t>
  </si>
  <si>
    <t>Aprobar, adoptar y  publicar el Plan Anual de Vacantes</t>
  </si>
  <si>
    <t>Plan Anual de vacantes</t>
  </si>
  <si>
    <t>Sin meta asignada para el trimestre y sin evidencias de ejecución de la misma.</t>
  </si>
  <si>
    <t>Sin meta asignada para el periodo, sin embargo no se encuentran evidencias de las actividades desarrolladas.</t>
  </si>
  <si>
    <t xml:space="preserve">Lla meta esta programada para  el cuarto trimestre </t>
  </si>
  <si>
    <t>No se programo meta para este periodo, aunque se realizaron actividades en ppro de la meta.</t>
  </si>
  <si>
    <t>Durante el segundo trimestre se han desarrollado mesas de trabajo con DAFP y Presidencia para generar los decretos de estructura y de planta finales</t>
  </si>
  <si>
    <t>Durante el primer trimestre se han desarrollado mesas de trabajo con DAFP y Presidencia para generar los decretos de estructura y de planta finales</t>
  </si>
  <si>
    <t>Actividades ejecutadas /Actividades programadas para la implementación del rediseño y modernización institucional * 100</t>
  </si>
  <si>
    <t>Plan de trabajo estapa de rediseño</t>
  </si>
  <si>
    <t>Avance en la implementación del rediseño y modernización institucional</t>
  </si>
  <si>
    <t>Rediseño del IGAC y modernización basada en procesos</t>
  </si>
  <si>
    <t>Rediseño y modernización institucional</t>
  </si>
  <si>
    <t>Sin meta asignada en este trimestre.</t>
  </si>
  <si>
    <t>Actividad programada para el mes de octubre</t>
  </si>
  <si>
    <t>Esta actividad inicia a partir del mes de octubre.</t>
  </si>
  <si>
    <t>Índice de Desempeño Institucional (IDI)</t>
  </si>
  <si>
    <t>Oficina CIAF</t>
  </si>
  <si>
    <t>Formular el Plan de Acción Anual (PAA) y el Plan Anticorrupción y Atención al Ciudadano (PAAC) 2022</t>
  </si>
  <si>
    <t xml:space="preserve">Gestión del conocimiento, investigación e innovación </t>
  </si>
  <si>
    <t>Sin meta asignada para segundo trimestre.</t>
  </si>
  <si>
    <t>Esta actividad inicia a partir del mes de octubre</t>
  </si>
  <si>
    <t xml:space="preserve">Herramienta Planigac
</t>
  </si>
  <si>
    <t>Sin  meta asignada para el periodo</t>
  </si>
  <si>
    <t>No hay meta programada para el periodo</t>
  </si>
  <si>
    <t xml:space="preserve">Sin meta programada </t>
  </si>
  <si>
    <t>Gestión de Tecnologías de la Información</t>
  </si>
  <si>
    <t>Sin meta asignada para el periodo</t>
  </si>
  <si>
    <t>No hay meta asignada para el periodo</t>
  </si>
  <si>
    <t>Actualizar la información documentada del SGI del proceso gestión de tecnologías de la información y comunicaciones de acuerdo con el cronograma establecido.</t>
  </si>
  <si>
    <t>Aunque no estaba programado realizar avances en el periodo, se reporta la puesta en producción de la Ventanilla de Trámites - Simplificación de trámites, se evidencia certificacion de la Integración Servicio Ciudadano De Autenticación Digital En IGAC se encuentra funcionando correctamente de acuerdo con los lineamientos del convenio.</t>
  </si>
  <si>
    <t>La actividad se realizó en el primer trimestre</t>
  </si>
  <si>
    <t>Se llevó a cabo la puesta en producción Ventanilla de Trámites - Simplificación de trámites</t>
  </si>
  <si>
    <t>Porcentaje implementación SINIC</t>
  </si>
  <si>
    <t>Panatallazo del código fuente que se encuetra  versionado en el GITLAB.</t>
  </si>
  <si>
    <t>Puesta en producción automatización y Simplificación de trámites</t>
  </si>
  <si>
    <t>Funcionalidades de software implementadas</t>
  </si>
  <si>
    <t>Se informa que se hizo la Implementación Ventanilla de Trámites - Simplificación de trámites. Se evidencian documentos Diseño Técnico Servicio Ciudadano de Autenticación Digital - IGAC, Textos de ventanilla e Historia de usuario.</t>
  </si>
  <si>
    <t>Se realizó  la  Implementación Ventanilla de Trámites - Simplificación de trámites</t>
  </si>
  <si>
    <t>Automatización y Simplificación de trámites</t>
  </si>
  <si>
    <t>Se reporta la puesta en producción de la Implementación de único punto de acceso para la autenticación de los componentes de la entidad. Se evidencia URL e impresion de pantalla de la funcionalidad</t>
  </si>
  <si>
    <t>Se llevó a cabo  la puesta en producción de la Implementación único punto de acceso para la autenticación de los componentes de la entidad</t>
  </si>
  <si>
    <t>Porcentaje de implementación de las funcionalidades</t>
  </si>
  <si>
    <t>Aplicación desplegada en ambiente productivo (Enlace)</t>
  </si>
  <si>
    <t>Realizar la puesta en producción de la Implementación único punto de acceso para la autenticacion de los componentes de la entidad</t>
  </si>
  <si>
    <t>Aunque no estaba programado realizar avances en el periodo, se reporta la implementación de un punto único de acceso para la autenticación de los componentes de la entidad, se evidencia certificacion de la Integración Servicio Ciudadano De Autenticación Digital En IGAC se encuentra funcionando correctamente de acuerdo con los lineamientos del convenio.</t>
  </si>
  <si>
    <t>Se realizó la implementación  único punto de acceso para la autenticación de los componentes de la entidad</t>
  </si>
  <si>
    <t>sistema de autenticacion instalado, autenticado</t>
  </si>
  <si>
    <t>Implementación único punto de acceso para la autenticacion de los componentes de la entidad</t>
  </si>
  <si>
    <t xml:space="preserve">No hay meta asignada para el periodo. Se informa que se defieron las especificaciones funcionales </t>
  </si>
  <si>
    <t xml:space="preserve">Definición de  las especificaciones funcionales </t>
  </si>
  <si>
    <t xml:space="preserve">Evidencia de que el  código fuente se encuetra  versionado en el GITLAB.
Pantallazo del codigo fuente versionado en GIT Lab </t>
  </si>
  <si>
    <t>Piloto interoperabilidad Catastro - Registro sobre  base de datos no relacionales</t>
  </si>
  <si>
    <t>Realizar la puesta  en producción  de la implementación de  un piloto de Chatbot para la mesa de ayuda</t>
  </si>
  <si>
    <t>Desarrollo Implementación de  un piloto de Chatbot para la mesa de ayuda</t>
  </si>
  <si>
    <t xml:space="preserve">No hay meta asignada para el periodo, se evidencia actas de migracion </t>
  </si>
  <si>
    <t>No hay meta asignada para el periodo. Se evidencia cronograma para migración al SNC</t>
  </si>
  <si>
    <t xml:space="preserve">Se valida el seguimiento y la evidencia aportada: Actas de migración al ser coincidentes se valida el seguimiento. </t>
  </si>
  <si>
    <t xml:space="preserve">Se migró el departamento de Amazonas, el municipio de Popayán y está en proceso de migración las territoriales Bolivar, Tolima y Cundinamarca </t>
  </si>
  <si>
    <t>Se realizó el cronograma, el cual se encuentra para aprobación</t>
  </si>
  <si>
    <t>Porcentaje de Direcciones territoriales migradas a SNC</t>
  </si>
  <si>
    <t xml:space="preserve">Actas de Migración </t>
  </si>
  <si>
    <t>Migración de información de COBOL a SNC</t>
  </si>
  <si>
    <t>Unificación de Sistemas de Información de Gestión Catastral</t>
  </si>
  <si>
    <t xml:space="preserve">Se evidencia documentos:  epica metodo autodeclarativo ,homologacion de variables, propotipo, mape y protopipo ETL , sin embargo para este peridodo no se registra meta. </t>
  </si>
  <si>
    <t xml:space="preserve">No hay meta programada para el trimestre. Se informa que se están definiendo  las especificaciones funcionales </t>
  </si>
  <si>
    <t xml:space="preserve">Se valida el seguimiento y la evidencia aportada: ETL, documento de pruebas. Al ser coincidentes se valida el seguimiento. </t>
  </si>
  <si>
    <t>Se cuenta con historias de Usuario revisadas   y definición de los procesos ETL</t>
  </si>
  <si>
    <t xml:space="preserve">Se encuentra en proceso  de  contratación de la fábrica de software encargada de apoyar la etapa de desarrollo. Paralelamente se está definiendo  las especificaciones funcionales </t>
  </si>
  <si>
    <t xml:space="preserve">Ajustes al Sistema Nacional Catastral bajo el estándar LADM-COL </t>
  </si>
  <si>
    <t>Implementación del Nuevo SNC (Sistema Nacional Catastral)</t>
  </si>
  <si>
    <t>Publicacion y verificacion del repositorio de datos maestros en ambiente controlado de acuerdo a las entregas del DNP</t>
  </si>
  <si>
    <t>Implementación del SINIC (Sistema Nacional de Información de Catastro Multipropósito)</t>
  </si>
  <si>
    <t>Fortalecimiento tecnológico para la implementación del SINIC/RMD</t>
  </si>
  <si>
    <t xml:space="preserve">-aunque no hay meta programada para el periodo se reporta la realización de análisis y  las especificaciones funcionales en su primera versión para el repositorio de Datos maestros. Se evidencian documentos de Caraaaaacterización de procesos RDM, Vision Arquitectura, Especificación de Requerimientos y Mapa de Actores y Gestion de la Información geográfica </t>
  </si>
  <si>
    <t>Se encuentran pendientes las especificaciones técnicas del Repositorio de Datos Maestros - RDM , las cuales deben ser entregadas  por parte del Departamento Nacional de Planeación al Instituto Geográfico Agustín Codazzi</t>
  </si>
  <si>
    <t>Se realizó el análisis y  las especificaciones funcionales en su primera versión para el repositorio de Datos maestros.</t>
  </si>
  <si>
    <t>Documento con el resultado de la prueba de concepto</t>
  </si>
  <si>
    <t xml:space="preserve">Realizar Prueba de concepto  Repositorio de Datos Maestro </t>
  </si>
  <si>
    <t>Realizar la puesta en producción del SINIC de la Implementación del SINIC</t>
  </si>
  <si>
    <t xml:space="preserve">Como evidencia para este trimestre se aporta estudio de mercado para la contratación de la fábrica de software y detalles de las reuniones realizadas, sin embargo no se evidencia meta para este periodo </t>
  </si>
  <si>
    <t>Aunque no hay meta asignada para el trimestre, se reporta la realización de reuniones con  los Gestores Castastrales, SNR y DNP;  con el propósito de definir el alcance del  SINIC.</t>
  </si>
  <si>
    <t xml:space="preserve">Se valida el seguimiento y la evidencia aportada: estudio de mercado para la contratación de la fabrica de software y detalles de las reuniones realizadas. Al ser coincidentes se valida el seguimiento </t>
  </si>
  <si>
    <t>Se continua con el proceso de selección y contratación del personal técnico y la fábrica de software encargada de apoyar la etapa de desarrollo del Sistema Nacional de Información de Catastro Multipropósito - SINIC. Se inició con  la especificación de las épicas para la  definición de la conceptualización del SINIC,   actividad que se ha venido trabajando a través de diferentes mesas de trabajo realizadas entre la Subdirección  de Catastro como usuario funcional y la Oficina de Informática y Telecomunicaciones</t>
  </si>
  <si>
    <t>Se encuentra en proceso de  selección y contratación de la fábrica de software y Se realizaron reuniones con  los Gestores Castastrales, SNR y DNP;  con el propósito de definir el alcance del  SINIC.</t>
  </si>
  <si>
    <t>Desarrollo  del SINIC</t>
  </si>
  <si>
    <t>Porcentaje de implementación del marco estrategico de TI</t>
  </si>
  <si>
    <t xml:space="preserve">Documento  con descripción de la Arquitectura </t>
  </si>
  <si>
    <t xml:space="preserve">Aplicar la arquitectura empresarial a  un proceso misional </t>
  </si>
  <si>
    <t>Marco estrategico de TI</t>
  </si>
  <si>
    <t>Conjunto de datos abiertos</t>
  </si>
  <si>
    <t>Ampliación de los niveles de información publicados y de uso</t>
  </si>
  <si>
    <t>Mejoramiento del servicio de datos abiertos</t>
  </si>
  <si>
    <t xml:space="preserve">Sin meta asignada </t>
  </si>
  <si>
    <t>Sin meta programada para el periodo</t>
  </si>
  <si>
    <t xml:space="preserve">Sin meta programda para este periodo </t>
  </si>
  <si>
    <t>Portafolio de servicios tecnologicos</t>
  </si>
  <si>
    <t xml:space="preserve">Actualizar el Protafolio Servicios Tecnológicos </t>
  </si>
  <si>
    <t>PETIC</t>
  </si>
  <si>
    <t>Actualizar el PETIC de acuerdo con el marco de referencia de arquitectura empresarial</t>
  </si>
  <si>
    <t xml:space="preserve">Sin meta programada para el periodo </t>
  </si>
  <si>
    <t xml:space="preserve">Sin meta programada para este periodo </t>
  </si>
  <si>
    <t>Matriz de inventarios de activos</t>
  </si>
  <si>
    <t xml:space="preserve">Apoyar a los procesos en la  actualización del inventario de activos de información </t>
  </si>
  <si>
    <t xml:space="preserve">Riesgos actualizados </t>
  </si>
  <si>
    <t xml:space="preserve">Apoyar a los procesos que cuentan con activos de información actualizados en la identificación, valoración y  tratamiento de riesgos de seguridad de la información </t>
  </si>
  <si>
    <t>Se evidencia política de Seguridad de la Información  actualizada y alineada a la pólitica del Sistema de Gestión Integrado.</t>
  </si>
  <si>
    <t xml:space="preserve">Se realizó actualización  a la política de Seguridad de la Información  alineada a la pólitica del Sistema de Gestión Integrada </t>
  </si>
  <si>
    <t>Politica de seguridad de la información actualizada</t>
  </si>
  <si>
    <t xml:space="preserve">Actualización de la política Seguridad de la Información </t>
  </si>
  <si>
    <t>Sin meta asignada para este trimestre.</t>
  </si>
  <si>
    <t>Esta actividad se desarrollará en el siguiente trimestre</t>
  </si>
  <si>
    <t>GIT Servicios Administrativos</t>
  </si>
  <si>
    <t>Gestión de Servicios Administrativos</t>
  </si>
  <si>
    <t>Sin meta para este trimestre.</t>
  </si>
  <si>
    <t>No hay avance programado para el periodo</t>
  </si>
  <si>
    <t>Esta actividad se desarrollará en el cuarto trimestre</t>
  </si>
  <si>
    <t>Sin meta asignada en el segundo trimestre.</t>
  </si>
  <si>
    <t>No estaba programdo avance para el periodo</t>
  </si>
  <si>
    <t>Meta asignada para ejecutar en el tercer trimestre.</t>
  </si>
  <si>
    <t>No se registra avance durante el trimestre</t>
  </si>
  <si>
    <t>Esta actividad se desarrollará en el tercer trimestre</t>
  </si>
  <si>
    <t>Actualizar la información documentada del SGI del proceso de Gestión de Servicios Administrativos de acuerdo con el cronograma establecido.</t>
  </si>
  <si>
    <t xml:space="preserve">Sin meta asignada para el trimestre. </t>
  </si>
  <si>
    <t xml:space="preserve">Sin meta asociada para el presente trimestre. </t>
  </si>
  <si>
    <t>Oficina Difusión y Mercadeo</t>
  </si>
  <si>
    <t>Mapa de riesgos actualizado.</t>
  </si>
  <si>
    <t>Revisar y actualizar el mapa de riesgos del proceso de acuerdo a la politica de riesgo aprobada</t>
  </si>
  <si>
    <t>Gestión de comunicaciones y mercadeo</t>
  </si>
  <si>
    <t>En el autoseguimiento se hace la anotación que la actividad, se corrió para el siguiente semestre. Favor reflejar en Metas y ejecución por trimestre.</t>
  </si>
  <si>
    <t xml:space="preserve">Esta actividad se reprogramó para el siguiente trimestre. </t>
  </si>
  <si>
    <t>Reportes, informes de las acciones de mejora implementadas.</t>
  </si>
  <si>
    <t>Identificar las acciones de mejora relacionadas al cumplimiento del FURAG que apliquen al proceso</t>
  </si>
  <si>
    <t xml:space="preserve">Publicación de la documentacion actualizada del proceso. </t>
  </si>
  <si>
    <t>Actualizar la información documentada  vigente del proceso.</t>
  </si>
  <si>
    <t>Se verificó el avance de la actividad con el Diseño del Plan estratégico de comunicaciones 2021con sus contenidos como los pilares, el objetivo, objetivos específicos y las tácticas de comunicación; así como su publicación en la página web de la institución.</t>
  </si>
  <si>
    <t>se verificó el cargue de la evidencia y el reporte del avance</t>
  </si>
  <si>
    <t xml:space="preserve">El documento Plan Estratégico de Comunicaciones se encuentra publicado en la página web institucional. </t>
  </si>
  <si>
    <t xml:space="preserve">Plan estratégico de comunicaciones formulado. </t>
  </si>
  <si>
    <t xml:space="preserve">Oficina Asesora de Comunicaciones </t>
  </si>
  <si>
    <t>Documento Plan Estratégico de comunicaciones.</t>
  </si>
  <si>
    <t xml:space="preserve">Diseñar el Plan Estrategico de Comunicaciones de la entidad. </t>
  </si>
  <si>
    <t>Transparencia, acceso a la información pública y Lucha contra la Corrupción</t>
  </si>
  <si>
    <t xml:space="preserve">
Fortalecimiento de estrategias de comunicación institucional</t>
  </si>
  <si>
    <t xml:space="preserve">Trabajar de manera colaborativa y participativa con nuestras partes interesadas para la generación de valor público. </t>
  </si>
  <si>
    <t>Plan Estratégico de comunicaciones formulado e implementado.</t>
  </si>
  <si>
    <t>Sin meta asignada para el trimestre y sin evidencias de su ejecución.</t>
  </si>
  <si>
    <t>se realia seguimiento en tercer trimestre</t>
  </si>
  <si>
    <t>se desarrolla en los periodos siguientes</t>
  </si>
  <si>
    <t>Esta actividad se desarrollará a partir del tercer trimestre</t>
  </si>
  <si>
    <t>Esta actividad se desarrollara en los siguientes trimestres</t>
  </si>
  <si>
    <t>Coordinadora de gestión documental</t>
  </si>
  <si>
    <t>Gestión Contractual</t>
  </si>
  <si>
    <t>Sin meta asignada  para el trimestre y sin evidencias de su ejecución.</t>
  </si>
  <si>
    <t>se desarrolla a partir del tercer trimestre</t>
  </si>
  <si>
    <t>esta actividad se desarrolla en los siguientes periodos</t>
  </si>
  <si>
    <t>Sin meta asignada en el trimestre y sin evidencias de ejecución de la misma.</t>
  </si>
  <si>
    <t>se inicia en el tercer trimestre</t>
  </si>
  <si>
    <t>sin meta asignada para el periodo</t>
  </si>
  <si>
    <t>esta actividad se desarrollara en los siguientes periodos</t>
  </si>
  <si>
    <t>Esta actividad será desarrollada a partir del tercer trimestre</t>
  </si>
  <si>
    <t>no aplica</t>
  </si>
  <si>
    <t>NO APLICA</t>
  </si>
  <si>
    <t>Desarrollo e implementación del SINIC</t>
  </si>
  <si>
    <t>SUBDIRECCIÓN DE CATASTRO</t>
  </si>
  <si>
    <t>Pruebas realizadas</t>
  </si>
  <si>
    <t>Realizar las pruebas del SINIC</t>
  </si>
  <si>
    <t>Implementación del SINIC (sistema de información nacional de catastro multiprpoósito)</t>
  </si>
  <si>
    <t>Sistema de información nacional de catastro multipropósito</t>
  </si>
  <si>
    <t>Gestión Catastral</t>
  </si>
  <si>
    <t>No aplica ya que todavia el DANE esta en proceso de solicitud</t>
  </si>
  <si>
    <t>Se realizan a final de año</t>
  </si>
  <si>
    <t>Número de avalúos elaborados en el periodo</t>
  </si>
  <si>
    <t>GIT AVALÚOS
PEDRO</t>
  </si>
  <si>
    <t>Reporte word de avalúos IVP</t>
  </si>
  <si>
    <t xml:space="preserve">Realizar 4.921 Avalúos IVP </t>
  </si>
  <si>
    <t>Actualización del área geográfica</t>
  </si>
  <si>
    <t xml:space="preserve">Avalúos IVP elaborados 
</t>
  </si>
  <si>
    <t>No aplica porque hasta ahora esta en proceso la creacion del modulo</t>
  </si>
  <si>
    <t>No aplica para el periodo</t>
  </si>
  <si>
    <t>Desarrollo e implementación de la herramienta de avalúos</t>
  </si>
  <si>
    <t>GIT AVALÚOS
PEDRO - JUAN CARLOS ZAMUDIO</t>
  </si>
  <si>
    <t xml:space="preserve">Realizar las pruebas del módulo de avalúos comerciales </t>
  </si>
  <si>
    <t>Implementación del plan de mercadeo para la promoción de los productos y servicios de la entidad</t>
  </si>
  <si>
    <t>Garantizar y fortalecer la autosostenibilidad del Instituto  por medio de la venta de los productos y servicios de la entidad</t>
  </si>
  <si>
    <t>Implementación módulo de avalúos</t>
  </si>
  <si>
    <t>Sin meta programada para el segundo trimestre del año.</t>
  </si>
  <si>
    <t>No se programó meta para este trimestre.</t>
  </si>
  <si>
    <t>No tiene meta programada</t>
  </si>
  <si>
    <t>Gestión Cartográfica</t>
  </si>
  <si>
    <t>No se programó meta para este periodo.</t>
  </si>
  <si>
    <t>Gestión Agrológica</t>
  </si>
  <si>
    <t>No hay programación en el periodo</t>
  </si>
  <si>
    <t>No hay programación para el periodo.</t>
  </si>
  <si>
    <t>Sin meta asignada en el periodo.</t>
  </si>
  <si>
    <t xml:space="preserve">Actividad programada para el tercer trimestre. Sin meta asignada para este periodo. </t>
  </si>
  <si>
    <t>Actividad programada para los siguientes trimestres trimestre.</t>
  </si>
  <si>
    <t>Efectividad</t>
  </si>
  <si>
    <t>Porcentaje de avance del plan de mantenimiento del SGA Implementado</t>
  </si>
  <si>
    <t>Matriz de cumplimiento Legal</t>
  </si>
  <si>
    <t>Actualizar matriz de cumplimiento legal ambiental</t>
  </si>
  <si>
    <t>Mantenimiento y operación del Sistema de Gestión Ambiental</t>
  </si>
  <si>
    <t xml:space="preserve">Actividad programada para el cuarto trimestre. Sin meta asignada. </t>
  </si>
  <si>
    <t>Auditoria externa</t>
  </si>
  <si>
    <t>Acompañar la presentación de la auditoria externa para mantener la certificación en los sistemas de gestión de calidad y ambiental (visita de seguimiento)</t>
  </si>
  <si>
    <t>Se observa la justificación por parte del proceso, para la reprogramación de la actividad para el mes de abril de 2021.</t>
  </si>
  <si>
    <t xml:space="preserve">Se observa justificación para reprogramar la actividad para la última semana del mes de abril de 2021. </t>
  </si>
  <si>
    <t xml:space="preserve">Actividad completada satisfactoriamente el periodo anterior. </t>
  </si>
  <si>
    <t xml:space="preserve">Teniendo en cuenta los resultados de la auditoría de acreditación al LNS, respecto a los requisitos de entrada y de salida para la revisión por la Dirección, Se reprogramo el comité institucional de gestión y desempeño para el mes de abril para que solventaran los hallazgos producto de la auditoría de manera satisfactoria </t>
  </si>
  <si>
    <t>Correos, presentación y acta de comité institucional de gestión y desempeño</t>
  </si>
  <si>
    <t>Preparar y realizar las Revisión por la Dirección (2020)</t>
  </si>
  <si>
    <t xml:space="preserve">Actividad programada para el próximo trimestre. </t>
  </si>
  <si>
    <t>Actividad programada para los próximos trimestres.</t>
  </si>
  <si>
    <t>Informe</t>
  </si>
  <si>
    <t>Generar informe frente a los resultados de la encuesta FURAG 2020 vs. 2019</t>
  </si>
  <si>
    <t>Acompañar la formulación del PAA y del PAAC 2022</t>
  </si>
  <si>
    <t>Elaborar mapa de riesgos institucional 2022</t>
  </si>
  <si>
    <t xml:space="preserve">Actividad programada para el próximo trimestre. Sin meta asignada. </t>
  </si>
  <si>
    <t>Aunque la actividad esta programada para el tercer trimestre, se adelanto parte de la actualización documenta, se carga en las evidencias el cronograma de trabajo.</t>
  </si>
  <si>
    <t>Actualizar la información documentada del SGI del proceso Direccionamiento Estratégico y Planeación de acuerdo al cronograma establecido.</t>
  </si>
  <si>
    <t>Se constata la realización del reporte de acciones con corte al 31 de marzo de2021.</t>
  </si>
  <si>
    <t>Se observa que se realizó reporte de acciones con corte al 31 de marzo de2021</t>
  </si>
  <si>
    <t>Se realizó reporte de acciones con corte al 31 de marzo de2021</t>
  </si>
  <si>
    <t>Elaborar informe respecto del análisis de las acciones de mejoramiento</t>
  </si>
  <si>
    <t>Se verifica la publicación del informe de gestión de cierre de la vigencia 2020 del IGAC.</t>
  </si>
  <si>
    <t xml:space="preserve">Se observa que se publicó el informe de gestión2020  de la entidad </t>
  </si>
  <si>
    <t xml:space="preserve">Actividad programada para los próximos periodos. </t>
  </si>
  <si>
    <t>Se publicó el informe de gestión con el cierre de la vigencia 2020 en el link: https://www.igac.gov.co/es/contenido/informes-de-gestion-y-empalme</t>
  </si>
  <si>
    <t>Informes de gestión elaborados</t>
  </si>
  <si>
    <t>Publicación informes de gestión</t>
  </si>
  <si>
    <t>Publicar los informes de gestión de la entidad en las herramientas definidas</t>
  </si>
  <si>
    <t>Planeacion Institucional</t>
  </si>
  <si>
    <t xml:space="preserve">Informes de gestión </t>
  </si>
  <si>
    <t>Se verifica el informe de gestión del cierre vigencia 2020.</t>
  </si>
  <si>
    <t>Se observa que se realizó el informe de gestión cierre vigencia 2020</t>
  </si>
  <si>
    <t>Se realizó el informe de gestión cierre vigencia 2020</t>
  </si>
  <si>
    <t>Informe de gestión vigencia y congreso</t>
  </si>
  <si>
    <t>Elaborar los informes de gestión de la entidad (vigencia y congreso)</t>
  </si>
  <si>
    <t>Se constata la socialización del anteproyecto de presupuesto, a través de correo electrónico de fecha 24 de marzo de 2021.</t>
  </si>
  <si>
    <t xml:space="preserve">Se observa que se realizó socialización del Anteproyecto de presupuesto </t>
  </si>
  <si>
    <t>Actividad completada en el primer trimestre del 2021. Sin meta para este periodo.</t>
  </si>
  <si>
    <t xml:space="preserve">Se realizó socialización vía correo electrónico el 24 de marzo del anteproyecto de presupuesto </t>
  </si>
  <si>
    <t>Anteproyecto de presupuesto presentado</t>
  </si>
  <si>
    <t>Socialización anteproyecto de presupuesto</t>
  </si>
  <si>
    <t>Socializar el anteproyecto de presupuesto con los procesos de la Entidad</t>
  </si>
  <si>
    <t>Anteproyecto de presupuesto - MGMP</t>
  </si>
  <si>
    <t>Se verifica la actividad con las evidencias aportadas por el proceso como los formularios, la justificación y programa de gastos e ingresos.</t>
  </si>
  <si>
    <t xml:space="preserve">Se observa que se estructuró el anteproyecto de presupuesto </t>
  </si>
  <si>
    <t xml:space="preserve">Se estructuro el anteproyecto de presupuesto y se cargo en la página de SIIF Nación el 29 de marzo </t>
  </si>
  <si>
    <t>Anteproyecto de presupuesto</t>
  </si>
  <si>
    <t>Estructurar el anteproyecto de presupuesto del IGAC con las dependencias de la entidad</t>
  </si>
  <si>
    <t>Sin meta asignada para el trimestre, sin evidencias de desarrollo de la actividad.</t>
  </si>
  <si>
    <t>no programada para el primer trimestre</t>
  </si>
  <si>
    <t>Esta actividad se desarrollará en los siguientes trimestres</t>
  </si>
  <si>
    <t>GIT Control Disciplinario</t>
  </si>
  <si>
    <t>Control Disciplinario</t>
  </si>
  <si>
    <t>Esta actividad se desarrollará en tercer trimestre</t>
  </si>
  <si>
    <t>Actualizar la información documentada del SGI del proceso de Control Disciplinario de acuerdo con el cronograma establecido.</t>
  </si>
  <si>
    <t>No se evidencia el cumplimiento de esta actividad.</t>
  </si>
  <si>
    <t>Concepto No Favorable</t>
  </si>
  <si>
    <t>El cronograma de participación ciudadana y rendición de cuentas se encuentra en aprobación del equipo líder de participación y rendición de cuentas por lo tanto no ha podido ser publicada</t>
  </si>
  <si>
    <t>La actividad está programada para el siguiente trimestre</t>
  </si>
  <si>
    <t>Publicación en la Pagina WEB del IGAC</t>
  </si>
  <si>
    <t xml:space="preserve">Publicar a consulta ciudadana el cronograma de participación ciudadana y rendición de cuentas </t>
  </si>
  <si>
    <t>Se evidencia 16 estudios de límites de entidades territoriales.Nota:no se cumple con la meta.</t>
  </si>
  <si>
    <t>Se evidencia 15 estudios de límites de entidades territoriales.</t>
  </si>
  <si>
    <t>A 30 de junio, se cuenta con un total acumulado de 31 documentos de diagnósticos finalizados correspondientes a los municipios de Amalfi, Anorí, Apartadó, Carepa, El Bagre, Remedios, Segovia, Yondó, Zaragoza, Cartagena De India, Santa Rosa Del Sur, Solano, San Carlos, Mapiripán, Mesetas, Uribe, Puerto Concordia, Puerto Rico, Vistahermosa, Bochalema, Monterrey, Mirití-Paraná, San José Del Guaviare, Miraflores, Mitú y Pacoa.</t>
  </si>
  <si>
    <t>Durante el primer trimestre, se elaboraron 15 documentos de Diagnósticos  de límites de entidades territoriales como insumo para la caracterización territorial y levantamiento catastral, correspondientes a los municipios de Villavicencio, Meta (5): Acacías, El Calvario, Guayabetal, Restrepo y San Carlos Guaroa; Santa Rosalía-Primavera (1); Popayán, Cauca(4): Puracé, Sotará, Totoró, Timbío; San Juanito (3): Fómeque, Junín y San Gachalá y Valencia, Córdoba (2): Apartadó y Turbo.</t>
  </si>
  <si>
    <t>Informes de diagnóstico de las líneas limítrofes</t>
  </si>
  <si>
    <t>Elaborar, remitir y publicar el diagnóstico de  límites de entidades territoriales como insumo para la caracterización territorial y levantamiento catastral.</t>
  </si>
  <si>
    <t>No se evidencia avance en la meta propuesta.</t>
  </si>
  <si>
    <t>La evidencia aportada no corresponde al producto esperado.</t>
  </si>
  <si>
    <t xml:space="preserve">Durante el segundo trimestre, se llevó a cabo el acercamiento con organizaciones de la Región amazónica con el propósito de aunar esfuerzos para  la articulación a la BNNG con la información propia de los grupos étnicos a través de topónimos, tanto de cartografía base como asociada a ámbitos ancestrales. Así mismo, se propuso reto MinTIC el cual fue escogido para desarrollar y cuyo objetivo es establecer una metodología para la automatización de la extracción de nombres geográficos potenciales a partir de diferentes fuentes. Adicionalmente, se estructuró e integró los datos existente en una única base de datos, así como se desarrolló el servicio web geográfico para su uso (https://mapas.igac.gov.co/server/rest/services/carto/nombresgeograficos/MapServer)" </t>
  </si>
  <si>
    <t>Durante el primer trimestre, se avanzó con la gestión contractual para el desarrollo de esta actividad.</t>
  </si>
  <si>
    <t>Nombres geográficos recolectados, actualizados y/o integrados</t>
  </si>
  <si>
    <t>Base de datos geográfica</t>
  </si>
  <si>
    <t>Robustecer en un 20% los nombres geográficos en la Base Nacional, a partir de la gestión de diferentes fuentes e integración de existentes.</t>
  </si>
  <si>
    <t>Base Nacional de Nombres Geográficos integrada, actualizada y disponible 
(Base de datos del diccionario geográfico)</t>
  </si>
  <si>
    <t xml:space="preserve">El proceso no ha cargado acciones de mejora </t>
  </si>
  <si>
    <t xml:space="preserve">sin meta programada. </t>
  </si>
  <si>
    <t>Esta actividad esta para desarrollar en el siguiente trimestre</t>
  </si>
  <si>
    <t>No se cumplió la meta.</t>
  </si>
  <si>
    <t>No se reporta avance cuantitativo. Se evidencia act de reunión del 26/03/2021, sin firmas, con el Programa suizo de cooperación económica, a través de SwissTierras, en donde se presentaron los avances en el diseño de la estrategia territorial para el fortalecimiento de capacidades en el marco de la política de catastro multipropósito.</t>
  </si>
  <si>
    <t xml:space="preserve">No se cumplió la meta </t>
  </si>
  <si>
    <t>Se acogieron las directrices del DNP en marco de la estrategia territorial. En tal sentido, se estableció una serie de hitos intermedios, por lo que a junio se esperaba contar con los contenidos técnicos publicados en la nueva plataforma de la ICDE, antes de su implementación en territorio. Sin embargo, las demoras en la contratación de Banca no permitieron llevar a cabo los avances para el desarrollo de la plataforma, no obstante, los contenidos quedaron listos en el segundo trimestre, con la elaboración de las unidades temáticas 2, 3 y 4 del KIT de fortalecimiento territorial. Por otra parte, se realizó una sesión de trabajo con el Programa suizo de cooperación económica (SwissTierras), donde se presentaron avances en el diseño de la estrategia de fortalecimiento territorial.</t>
  </si>
  <si>
    <t xml:space="preserve">Se realizó una sesión de trabajo con el Programa suizo de cooperación económica, a través de SwissTierras, en donde se presentaron los avances en el diseño de la estrategia territorial para el fortalecimiento de capacidades en el marco de la política de catastro multipropósito, así como la revisión metodológica de acuerdo al proceso de priorización temática y acompañamiento técnico brindado por SwissTierras a las entidades territoriales de Colombia._x000D_
</t>
  </si>
  <si>
    <t xml:space="preserve">Municipios fortalecidos  en materia de uso y gestión de información geográfica </t>
  </si>
  <si>
    <t xml:space="preserve">Informe sobre la implementación de la ruta de fortalecimiento de capacidades de los municipios priorizados, incluyendo componente tecnológico.
</t>
  </si>
  <si>
    <t>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t>
  </si>
  <si>
    <t>Gestión del conocimiento y la innovación</t>
  </si>
  <si>
    <t>Gestión del Conocimiento y la Innovación</t>
  </si>
  <si>
    <t>Fortalecimiento de la Infraestructura Colombiana de Datos Espaciales</t>
  </si>
  <si>
    <t xml:space="preserve">Maximizar la disposición y uso de la información generada </t>
  </si>
  <si>
    <t>Marco de referencia geoespacial actualizado para Colombia</t>
  </si>
  <si>
    <t>Se incumplió la meta.</t>
  </si>
  <si>
    <t>Actividad programada para el mes de abril</t>
  </si>
  <si>
    <t>Se realizó la socialización de la priorización de datos fundamentales con el MinAmbiente y MinMinas. Se avanza en el diseño de la arquitectura de la plataforma tecnológica para la disposición de datos fundamentales.Se realizó la publicación de datos fundamentales en la pagina de la ICDE. No se logró la meta de los 5 conjuntos de datos prevista para el segundo trimestre, dado retrasos en los procesos de contratación que imposibilitaron el logro de la meta. A la fecha de presente informe, de los 5 consultores previstos en la línea 2.4.4 del PEP-POA, se cuenta con aprobación y en proceso de contratación 2, y 3 más están en proceso de No Objeción por el BID. Se espera lograr la contratación del equipo requerido en el tercer trimestre de la vigencia y nivelar los rezagos existentes</t>
  </si>
  <si>
    <t>Esta actividad iniciara a partir del mes de abril.</t>
  </si>
  <si>
    <t>Número de conjuntos de datos dispuestos  como apoyo al catastro multipropósito y a la administración del territorio</t>
  </si>
  <si>
    <t>Conjuntos de datos complementarios a la matriz de insumos gestionados y dispuestos en la plataforma tecnológica ICDE</t>
  </si>
  <si>
    <t>Establecer la arquitectura de los datos fundamentales complemementarios a la matriz de insumos para el catastro multipropósito y contenidos en las temáticas definidas por el IGIF, adoptando mecanismos de custodia, gestión y disposición dentro de la ICDE.</t>
  </si>
  <si>
    <t>Datos geográficos integrados y dispuestos en la plataforma ICDE como apoyo al catastro multipropósito y a la administración del territorio</t>
  </si>
  <si>
    <t xml:space="preserve">Se evidencia herramienta en planigac , se valida el seguimiento </t>
  </si>
  <si>
    <t>Se evidencia seguimiento a las actividades contempladas en el plan de acción anual del proceso. Archivo Planigac</t>
  </si>
  <si>
    <t>Se valida el seguimiento y la evidencia aportada: herramienta planigac diligenciada, al ser coincidentes se aprueba el seguimiento.</t>
  </si>
  <si>
    <t>Se realizó  las actividades contempladas en el plan de acción anual y en el plan anticorrupción,  las evidencias se encuentran en el respectivo OneDrive.</t>
  </si>
  <si>
    <t>Realizó  las actividades contempladas en el plan de acción anual y en el plan anticorrupción.</t>
  </si>
  <si>
    <t xml:space="preserve">Realizar las actividades contempladas en el plan de acción anual y en el plan anticorrupción a cargo del proceso gestión de tecnologias de la información y las comunicaciones </t>
  </si>
  <si>
    <t>Para este periodo no existe meta asignada</t>
  </si>
  <si>
    <t>Meta programada para los dos últimos trimestres</t>
  </si>
  <si>
    <t>Actualización, implementación y seguimiento de las actividades de MIPG</t>
  </si>
  <si>
    <t>número</t>
  </si>
  <si>
    <t>Procedimientos en word</t>
  </si>
  <si>
    <t>Actualizar la documentación asociada al proceso de Gestión Catastral</t>
  </si>
  <si>
    <t>No existe avance para esta actividad.</t>
  </si>
  <si>
    <t>Se está a la espera de tener las especificaciones funcionales del SNC.</t>
  </si>
  <si>
    <t>Desarrollo e implementación de SNC</t>
  </si>
  <si>
    <t>Realizar las pruebas del SNC</t>
  </si>
  <si>
    <t>Implementación del nuevo SNC (sistema nacional catastral)</t>
  </si>
  <si>
    <t>Puesta en marcha del sistema de información  nacional de catastro</t>
  </si>
  <si>
    <t xml:space="preserve">Se evidencia documentos en el avance de las especificaciones funcionales del SNC.Nota:para este trimestre se debio tenerel documento definitivo con las especificaciones </t>
  </si>
  <si>
    <t>Se evidencia avance con documento de épicas de tramites catastrales.</t>
  </si>
  <si>
    <t>Requerimientos y cronograma en evidencias</t>
  </si>
  <si>
    <t>Anexaron lo correspondiente al avance</t>
  </si>
  <si>
    <t xml:space="preserve">Se socializó por parte de la directora general del Instituto, tanto al BID como al Banco Mundial, el modelo general del flujo de la información, en el que se aclara las diferencias entre el SNC, el SINIC y el RDM. Se realizó la determinación de historias de usuario para el desarrollo de una funcionalidad que permita identificación de cambios en la base catastral teniendo como referencia la información registral, realizando validaciones, cruces y aplicaciones de cambios en el SNC, las cuales se están validando con la OIT_x000D_
Se realizó la homologación del modelo LADM y SNC _x000D_
En el segundo trimestre se identificaron nuevos componentes para esta actividad._x000D_
</t>
  </si>
  <si>
    <t>Se avanzó en la especificación de mutaciones masivas y en la épica del flujo de conservación.</t>
  </si>
  <si>
    <t>Documento de especificaciones</t>
  </si>
  <si>
    <t>Realizar las especificaciones funcionales del SNC</t>
  </si>
  <si>
    <t>Sistema nacional catastral</t>
  </si>
  <si>
    <t>Se evidencia cronograma de actividades y presentación Mapeo de Atributos CICA y GDB a modelo de Levantamiento Catastral para Construcción de ETLs. Nota: no se observa avance en la actividad.</t>
  </si>
  <si>
    <t>Se observa en las evidencias el cronograma y las actividades realizadas para los ajustes</t>
  </si>
  <si>
    <t xml:space="preserve">Se revisó por parte de la Oficina de Tecnología, Dirección General, Subdirección de Catastro y Bancos el documento levantado por el Departamento Nacional de Planeación que contiene la lógica de lo que espera de la herramienta y se solicitaron los ajustes pertinentes._x000D_
_x000D_
Se realizó la planificación del cronograma y se iniciaron las reuniones de entendimiento con OIT._x000D_
</t>
  </si>
  <si>
    <t>Realizar las especificaciones funcionales del SINIC</t>
  </si>
  <si>
    <t>Se evidencia mediante informes los avances en los procesos de actualización que lleva acabo el IGAC. Nota: El documento con el cual se valida esta actividad son las resoluciones de cierre, donde se ponen en firme las actualizaciones y con esto el área total actualizada, por lo tanto, hasta que no se terminen estos procesos no se valida el avance.</t>
  </si>
  <si>
    <t>Se evidencia mediante informes los avances en los procesos de actualización de Popayán, Villavicencio, Arauquita y los municipios de Boyacá (Beteitiva, Busbanza, Corrales, Floresta, Sativa Sur, Socotá, Socha y Tasco). Nota: El documento con el cual se valida esta actividad son las resoluciones de cierre, donde se ponen en firme las actualizaciones y con esto el área total actualizada, por lo tanto, hasta que no se terminen estos procesos no se valida el avance.</t>
  </si>
  <si>
    <t>Se evidencia el seguimiento realizado a los procesos de actualizacion que están en proceso</t>
  </si>
  <si>
    <t>Se verifico las actividades reportadas</t>
  </si>
  <si>
    <t xml:space="preserve">Se realizó la identificación predial en Villavicencio de 52.255 predios, Popayán 33.126, Arauquita 240 predios (suspendido temporalmente por orden público). En los 8 municipios de Boyacá se inició la operación en campo, reconocimiento de 3.529 predios, habilitación de la atención de PQRS a través de canales de atención presencial y virtual, socialización nivel 2 tiene como objetivo la recolección y retroalimentación de información del territorio y el establecimiento de acuerdos para la identificación predial con líderes comunitarios._x000D_
En Rioblanco (Tolima), Guamo y Córdoba (Bolívar) se realizó diagnóstico de la información catastral y análisis de la dinámica inmobiliaria e identificación del perímetro urbano para definir la zona de intervención del IGAC, en conjunto con la ANT._x000D_
</t>
  </si>
  <si>
    <t>A marzo re realizó la socialización con las autoridades municipales de los procesos de Popayán y Villavicencio, inicio de trabajo de campo en este último. Acto de apertura de Arauquita y firma de inicio de operador para Boyacá.</t>
  </si>
  <si>
    <t>Procesos de actualización catastral</t>
  </si>
  <si>
    <t>GIT GESTIÓN CATASTRAL
MARIA ANGÉLICA ACERO</t>
  </si>
  <si>
    <t>Resoluciones de cierre</t>
  </si>
  <si>
    <t>Realizar la actualización física, jurídica y económica de los municipios del país programados para la vigencia 2021.</t>
  </si>
  <si>
    <t>Área geográfica actualizada catastralmente</t>
  </si>
  <si>
    <t>Se observa que para el segundo trimestre del año se dispusieron 3.238 elementos escaneados de los rollos de negativos de película de fotografía aérea.  Sin embargo, no se cumplió con la meta establecida para este periodo del año.</t>
  </si>
  <si>
    <t>Se presenta el reporte presupuestal de “Adquisición de Bienes y Servicios - Servicio de Información Geográfica, Geodésica y Cartográfica - Levantamiento, Generación y Actualización de La Red Geodésica y La Cartografía Básica a Nivel Nacional”, de igual manera se observa el contrato firmado con la persona que va apoyar el proceso de escaneo fotogramétrico de rollos de aerofotografías análogas y compresión de imágenes. No se ejecutó la meta programada pero se avanzó en la contratación, por lo anterior se valida el avance para el trimestre.</t>
  </si>
  <si>
    <t xml:space="preserve">Avance y evidencia acordes </t>
  </si>
  <si>
    <t>Durante el segundo trimestre, se dispusieron en el archivo histórico 3.238 elementos escaneados de los rollos de negativos de película de fotografía aérea.</t>
  </si>
  <si>
    <t>Durante el primer trimestre se gestionó la contratación para el desarrollo de esta actividad</t>
  </si>
  <si>
    <t>Productos disponibles</t>
  </si>
  <si>
    <t>GIT Administración de información geográfica, cartográfica y geodésica</t>
  </si>
  <si>
    <t>Base de datos</t>
  </si>
  <si>
    <t xml:space="preserve">Preservar y disponer el archivo histórico de rollos de negativos de pelicula de fotografía áerea </t>
  </si>
  <si>
    <t>Integración y disposición de la información geográfica nacional a través de Colombia en Mapas como portal único de información geográfica nacional</t>
  </si>
  <si>
    <t xml:space="preserve">3 Servicios de Información Geográfica, geodesica y cartográfica </t>
  </si>
  <si>
    <t>Para el segundo trimestre del año se gestionó la imagen correspondiente al municipio de El Reten (Magdalena), con un área de 17.798,00 ha a escala 1:35.000. Sin embargo, se observa que no se cumplió con la meta programada para el periodo evaluado.</t>
  </si>
  <si>
    <t>Se evidencia que para este trimestre se gestionaron las imágenes correspondientes a los municipios de: Arauquita, Sardinata, Carmen de Bolívar, Tumaco y un área de 426023 ha correspondientes a los páramos CAR.</t>
  </si>
  <si>
    <t>Para el segundo trimestre, se generó mosaico de imágenes del municipio de El Retén (Magdalena) con un área de 17.798,22 Ha, útil para escala 1:25.000. Adicionalmente, se avanzó en la generación de ortoimágenes de los municipios de: Puerto Colombia, Baranoa, Luruaco, Polonuevo, Sabanagrande, Sabanalarga, Usiacuri, Piojó, Santa Lucía (Atlántico), El Peñon, Arjona, Zambrano, Maria la Baja, Santa Catalina, Regidor, Calamar, Arroyohondo, Turbaco, Manatí (Bolívar), Coveñas (Sucre), Puerto Colombia (Guainía),  Gachantivá, Moniquirá, Sáchica, Togüi, Villa de Leiva, Santa Sofia (Boyacá) y Marsella (Risaralda), los cuales se encuentran en proceso de validación.</t>
  </si>
  <si>
    <t>Se gestionaron 1.301.685 ha de imágenes con la Fuerzas Militares, las cuales serán evaluadas para viabilizar la generación de mosaicos con las características requeridas</t>
  </si>
  <si>
    <t>Área geográfica (ha) con cartografía básica</t>
  </si>
  <si>
    <t xml:space="preserve">GIT  Producción Cartográfica </t>
  </si>
  <si>
    <t>Generar mosaicos de ortoimágenes gestionadas, con exactitud posicional para escalas máximo 1:25.000.</t>
  </si>
  <si>
    <t>Información cartográfica generada o actualizada a diferentes  resoluciones de 13,5 millones de ha del país.</t>
  </si>
  <si>
    <t>Se presentan 3 planos correspondientes a los departamentos del Huila y Cundinamarca a escala 1:80.000 y 1:100.000, donde se observa que para el Municipio El Tablazo se generaron para este trimestre 17.768,38 ha y para la Quebrada Yaguilga 25.587,00 ha de productos cartográficos de la zona rural, para un total de 52.726,67 ha generadas para el segundo trimestre de 2021.  Se valida el avance obtenido sin embargo se evidencia que la meta establecida no se cumplió.</t>
  </si>
  <si>
    <t>Se presentan 3 planos correspondientes a los departamentos del Meta y Tolima a escala 1:10.000 y 1:5.000, pero se evidencia que no se cumplió con la meta programada para el primer trimestre.</t>
  </si>
  <si>
    <t>Durante el segundo trimestre se generaron 52.727 ha de productos cartográficos del área rural correspondientes a los proyectos El Tablazo (Cundinamarca) y Quebrada Yaguilga (Huila). Se está avanzando en la producción del área rural de Arauquita (Arauca), Chaparral (Tolima), Popayán (Cauca), Mirití (Amazonas), Carmen de Bolívar (Bolívar) y María La Baja (Bolívar).</t>
  </si>
  <si>
    <t>Durante el primer trimestre se generaron 164.505 ha de productos cartográficos del área rural correspondiente a los municipios de Cáceres, Villavicencio, Planadas, La Plata y Fuente de Oro</t>
  </si>
  <si>
    <t>Generar o actualizar productos cartográficos con cubrimiento del área del territorio continental del país (escalas 1:5.000, 1:10.000, y/o 1:25.000) .</t>
  </si>
  <si>
    <t>No se evidencian insumos que den cumplimiento a esta actividad.</t>
  </si>
  <si>
    <t>No se evidencian insumos para validar esta actividad, de hecho, no se cumplió con la meta programada para el primer trimestre del año 2021.</t>
  </si>
  <si>
    <t>No se alcanzó la meta programada, no se evidencia reporte</t>
  </si>
  <si>
    <t>Formato de identificación y control de PTS</t>
  </si>
  <si>
    <t xml:space="preserve">Realizar reporte a los Productos No conformes  </t>
  </si>
  <si>
    <t>No se alcanzo la meta programada, no se evidencia reporte</t>
  </si>
  <si>
    <t>No se evidencian insumos para validar esta actividad, de hecho, no se cumplió con la meta programada para el primer trimestre del año 2021</t>
  </si>
  <si>
    <t>No se dió cumplimiento a la meta programada.</t>
  </si>
  <si>
    <t>Realizar las actividades contempladas en el plan de acción anual y en el plan anticorrupción a cargo del proceso</t>
  </si>
  <si>
    <t>No se cumplió con la meta programada, no se evidencia reporte por parte del área técnica.</t>
  </si>
  <si>
    <t>Realizar seguimiento a los controles de los riesgos del proceso</t>
  </si>
  <si>
    <t>Para esta actividad no se da cumplimiento a la meta programada, por favor entregar los soportes más claros, donde se pueda evidenciar que se desarrollaron las 307.800 has descritas en el autoseguimiento.</t>
  </si>
  <si>
    <t>Sin embargo, no se cumplió con la meta programada, se recomienda entregar reporte del porqué no se cumplió con la meta.</t>
  </si>
  <si>
    <t>No se dió cumplimiento con la meta programada para el periodo. Verificar que el soporte sea especifio para la actividad y evidecie el desarrollo de la misma. Los documentos de verificación deben estar disponibles.</t>
  </si>
  <si>
    <t>No se cumplió la meta programada para el trimestre, por lo que se sugiere para próximos reportes describir los motivos por los cuales no fue posible alcanzar la meta programada.  No hay Observación frente al no reporte del avance programado.</t>
  </si>
  <si>
    <t>Se desarrollaron 307.800 has en Capacidad y Uso de las Tierras, equivalente al 34% de avance por debajo de lo programado, para el proximo perido se podra contar con un avance mayor que subsana los retrasos</t>
  </si>
  <si>
    <t>producto</t>
  </si>
  <si>
    <t xml:space="preserve">Áreas de estudio de suelos realizados, como insumo para el ordenamiento del territorio. </t>
  </si>
  <si>
    <t>Gestión de Suelos y Aplicaciones Agrologicas</t>
  </si>
  <si>
    <t>Realizar la clasificación de capacidad de uso de las tierras</t>
  </si>
  <si>
    <t>Seguimiento y evaluación del desempeño institucional</t>
  </si>
  <si>
    <t>Ampliación de la cobertura en la identificación de los suelos,  geomorfología y capacidad agrológica a escalas más detalladas, sus  usos y aplicaciones</t>
  </si>
  <si>
    <t xml:space="preserve">Estudio de suelos realizados, como insumo para el ordenamiento del territorio. </t>
  </si>
  <si>
    <t>Para esta actividad se observa un significativo avance. Sin embargo, no se cumplió con la meta programada para el segundo trimestre del año.</t>
  </si>
  <si>
    <t>No se cumplió con la meta programada, se recomienda entregar reporte del porqué no se cumplió con la meta.</t>
  </si>
  <si>
    <t>No se dió cumplimiento a la meta programada para el periodo. Se solicita verificar que el soporte evidencia las actividades desarrolladas y los documentos de verificación cumplan con su proposito.</t>
  </si>
  <si>
    <t xml:space="preserve">Se interpretaron e Cobertura y Uso de las Tierras 152.190 has, encontrandose el 15% por debajo de lo programado, esto debido a la disponibilidad de información de imagenes </t>
  </si>
  <si>
    <t>Modernización y administración de la información</t>
  </si>
  <si>
    <t>Elaborar la interpretación de cobertura y uso de las tierras</t>
  </si>
  <si>
    <t xml:space="preserve">Según el reporte de avance del 30/06/2021 se evidencia que se ejecutaron 342.180 ha de levantamiento de suelos.  Sin embargo, no se alcanza a cumplir con la meta programa para el segundo trimestre del año. </t>
  </si>
  <si>
    <t>Según el reporte de avance del 31/03/2021 se describe que se actualizaron 186 perfiles y 4 leyendas de suelos de los complejos de páramos (Chingaza, Rabanal y Guargua), de igual manera se elaboraron los shape de puntos de muestreo y de suelos de los complejos de páramos,  se describieron 223 UCS de los complejos de páramos (Chingaza, Rabanal y Guargua), así mismo, se inició la revisión de la base de datos de perfiles entregadas por el GIT Modernización y las existentes en los diferentes estudios de suelos.  Sin embargo, no se cumplió con la meta programada, se recomienda entregar reporte del porqué no se cumplió con la meta.</t>
  </si>
  <si>
    <t>No se dió cumplimiento a la meta programada. Se espera que se compense en periodo posteriores. Revisar el soporte de la actividad el cual debe ser específico para actividad y dar evidencia del desarrollo de la misma.</t>
  </si>
  <si>
    <t>No se cumplió la meta programada para el trimestre, por lo que se sugiere para próximos reportes describir los motivos por los cuales no fue posible alcanzar la meta programada.  La observación esta inconclusa.</t>
  </si>
  <si>
    <t>Se ejecutaron 342.180 has de levantamientos de suelos equivalente al 38% de avance, e 2% por debajo de lo programao, esto debido a la disponibilidad de la información básica</t>
  </si>
  <si>
    <t xml:space="preserve">Se avanzó en un área de </t>
  </si>
  <si>
    <t>Realizar el levantamiento de suelos</t>
  </si>
  <si>
    <t>Independiente que se informa que se atendieron todas las solicitudes recibidas para este segundo trimestre. No se evidencia un soporte para poder hacer la verificación, el existente corresponde a la actividad 11.  Por lo anterior no se da cumplimiento a la actividad por falta de evidencias.</t>
  </si>
  <si>
    <t>Para el primer trimestre del año 2021, se observa que se atendieron doce (12) solicitudes de información de clases agrológicas y quince (15) solicitudes de asesoría agrológica de usuarios externos, descritas en el reporte avance del 31/03/2021 de la Subdirección.  Sin embargo, no se cumplió con la meta programada, se recomienda entregar reporte del porqué no se cumplió con la meta.</t>
  </si>
  <si>
    <t xml:space="preserve">Si se dió cumplimiento a la meta programada en el periodo. </t>
  </si>
  <si>
    <t>No se cumplió la meta programada para el trimestre, por lo que se sugiere para próximos reportes describir los motivos por los cuales no fue posible alcanzar la meta programada.</t>
  </si>
  <si>
    <t>Fueron atentidas todas las solicitudes recibidas</t>
  </si>
  <si>
    <t>Se atendieron todas las solicitudes recibidas</t>
  </si>
  <si>
    <t xml:space="preserve">Hectáreas AHT elaboradas y actualizadas </t>
  </si>
  <si>
    <t>Atender prioritariamente solicitudes judiciales, catastrales procesos de restitución de tierras, entre otras (a demanda).</t>
  </si>
  <si>
    <t xml:space="preserve">Áreas homogéneas elaboradas y actualizadas </t>
  </si>
  <si>
    <t>Se evidencia que no se cumplió con la meta programada en el segundo trimestre del año 2021.</t>
  </si>
  <si>
    <t>Se evidencia pdf reporte avance suministrado por el área el día 31/03/2021, donde se describe que para este trimestre se tiene un avance consolidado del 27.84 %.</t>
  </si>
  <si>
    <t>No se dió cumplimiento a la meta programada en el periodo. Se espera que se de alcance a la programación realizada por la dependencia en meses hacia adelante. Revisar el soporte ya que no es especifico para la actividad.</t>
  </si>
  <si>
    <t>Se cumplió la meta programada para el primer trimestre. se sugiere describir para futuros reportes motivos por lo que se superó la meta programada.</t>
  </si>
  <si>
    <t>Se alcanzó un cumplimiento del 11,55% de lo programado frente a la demanda de los clientes externos</t>
  </si>
  <si>
    <t xml:space="preserve">Demanda de clientes externos </t>
  </si>
  <si>
    <t>Sumatoria de análisis químicos, físicos, mineralógicos y biológicos de suelos realizados</t>
  </si>
  <si>
    <t>Laboratorio Nacional de Suelos</t>
  </si>
  <si>
    <t>Análisis</t>
  </si>
  <si>
    <t>Ejecutar análisis mineralógicos y micro morfológicos de suelos, producto de la satisfacción a la demanda por ventanilla</t>
  </si>
  <si>
    <t>Servicio de análisis químicos, físicos, mineralógicos y biológicos de suelos</t>
  </si>
  <si>
    <t>Se evidencia pdf reporte avance suministrado por el área, donde se describe que para este trimestre se tiene un avance consolidado del 68.73 %.  Sin embargo, se observa que no se cumplió con la meta programada para el periodo.</t>
  </si>
  <si>
    <t>Se evidencia pdf reporte avance suministrado por el área el día 31/03/2021, donde se describe que para este trimestre se tiene un avance consolidado del 27.84 %.  Sin embargo se evidencia que no se cumplió con la meta programada para el periodo.</t>
  </si>
  <si>
    <t>No se dió cumplimiento a la meta programada en el periodo. Se espera que se de alcance a la programación realizada por la dependencia en meses hacia adelante. Revisar el soporte, ya que éste incluye tramites internos.</t>
  </si>
  <si>
    <t>Se alcanzó un cumplimiento del 68,73% de lo programado frente a la demanda de los clietes externos</t>
  </si>
  <si>
    <t>Ejecutar análisis físicos de suelos, producto de la satisfacción a la demanda por ventanilla</t>
  </si>
  <si>
    <t>Se evidencia que se procesaron 23.444 muestras en Laboratorio Nacional de Suelos, lo que corresponde al análisis mineralógico y micro morfológico de suelos en un 0.61% para clientes internos y un 1.33% para clientes externos. Sin embargo, se observa que no se cumplió con la meta programada para el segundo trimestre del año.</t>
  </si>
  <si>
    <t>Para el análisis mineralógico se evidencia 10% de avance para clientes externos, correspondientes al primer trimestre del año. Información descrita en el documento en pdf del 31/03/2021.</t>
  </si>
  <si>
    <t xml:space="preserve">No se dió cumplimiento a la meta programada en el periodo. Se espera que se de alcance a la programación realizada por la dependencia en meses hacia adelante. La evidencia debe ser de acuerdo al tipo de analisis de la actividad y no debe ser igual para varias actividades. </t>
  </si>
  <si>
    <t>Se cumplió la meta programada para el primer trimestre. se sugiere describir para futuros reportes motivos por lo que se superó la meta programada</t>
  </si>
  <si>
    <t>El cumplimiento de lo programado se ha visto afectado por el retraso en las salidas de campo debido a la pandemia, se espera programar las visitas para los próximos meses y así alcanzar las metas programas.</t>
  </si>
  <si>
    <t>Se avanzó en el procesamiento de muestras de suelo proyecto CAR</t>
  </si>
  <si>
    <t>Análisis químicos, físicos, mineralógicos y biológicos de suelos, aguas y tejido vegetal realizados</t>
  </si>
  <si>
    <t>Ejecutar análisis mineralógicos y micro morfológicos de suelos, producto de convenios y contratos</t>
  </si>
  <si>
    <t>Se evidencia que se procesaron 23.444 muestras en Laboratorio Nacional de Suelos, lo que corresponde al análisis físico en un 0.065% para clientes internos y un 6.49% para clientes externos.  Sin embargo, se observa que no se cumplió con la meta programada para el segundo trimestre del año.</t>
  </si>
  <si>
    <t>Para esta actividad se evidencia que para este trimestre se realizaron los análisis físicos para las muestras del Contrato CAR, por lo tanto, el avance para el análisis físico es del 15.27% para clientes internos y el 21.1% para clientes externos.  Sin embargo se evidencia que no se cumplió con la meta programada para el periodo, además no se evidencia un soporte explicando el porqué del no cumplimiento.</t>
  </si>
  <si>
    <t>No se dió cumplimiento a la meta programada en el periodo. Se espera que se de alcance a la programación realizada por la dependencia en meses hacia adelante.</t>
  </si>
  <si>
    <t>Ejecutar análisis físicos de suelos, producto de convenios y contratos</t>
  </si>
  <si>
    <t>Se evidencia que se procesaron 23.444 muestras en Laboratorio Nacional de Suelos, lo que corresponde al análisis químico en un 4.02%, para clientes internos y un 80.06% para clientes externos. Sin embargo, se observa que no se cumplió con la meta programada para el segundo trimestre del año.</t>
  </si>
  <si>
    <t>Se evidencia el archivo donde se describen los avances correspondientes al servicio de análisis de los suelos para los meses de enero, febrero y marzo de 2021.  Donde se informa que el avance consolidad a marzo es del 27.84%.</t>
  </si>
  <si>
    <t>Se avanzo en los analisis el proyecto CAR</t>
  </si>
  <si>
    <t>Ejecutar análisis químico de suelos, aguas y tejido vegetal, producto de convenios y contratos</t>
  </si>
  <si>
    <t>De acuerdo con las evidencias presentadas: "cuadro resumen de los procesos disciplinarios en curso en donde se encuentra la información de sede central y direcciones territoriales, el acumulado de procesos hasta el 30 de mayo 2021 se han realizado 597 procesos en Sede Central y 7 en Direcciones Territoriales, además se presenta informe del estado de los procesos con corte al 15 de junio de 2021. También se presenta relación de 32 autos proferidos en las diferentes etapas de los procesos que se encuentran en curso.</t>
  </si>
  <si>
    <t>De acuerdo con las evidencias presentadas: "cuadro resumen de los procesos disciplinarios en curso en donde se encuentra la información de sede central y direcciones territoriales para el 2021 se han realizado 13 investigaciones y se tienen 611 procesos, además se presenta informe del estado de los procesos con corte al 20 de marzo de 2021</t>
  </si>
  <si>
    <t>se verificaron los archivos: cuadro de procesos, informe general de proceso disciplinarios y relación de autos proferidos junio en cumplimiento del resumen de los procesos disciplinarios en curso</t>
  </si>
  <si>
    <t>Se verifico los archivos “Cuadro resumen de los procesos disciplinarios en curso” de los meses de enero febrero mazo y el informe de estado por proceso.</t>
  </si>
  <si>
    <t>Durante el segundo trimestre se profirieron los actos administrativos necesarios para impulsar y adoptar decisiones de fondo en curso de los procesos de competencia</t>
  </si>
  <si>
    <t>Durante el primer trimestre se profirieron los actos administrativos necesarios para impulsar y adoptar decisiones de fondo en curso de los procesos de competencia</t>
  </si>
  <si>
    <t>Porcentaje procesos disciplinarios tramitados</t>
  </si>
  <si>
    <t xml:space="preserve">Cuadro resumen de los procesos disciplinarios en curso </t>
  </si>
  <si>
    <t xml:space="preserve">Proferir los actos administrativos necesarios para impulsar y adoptar decisiones de fondo en curso de los procesos de competencia del GIT Control Disciplinario. </t>
  </si>
  <si>
    <t>Control Interno</t>
  </si>
  <si>
    <t>Procesos disciplinarios en curso</t>
  </si>
  <si>
    <t xml:space="preserve">Se evidencia con resultados en FURAG a nivel Institucional en la página web del Instituto. </t>
  </si>
  <si>
    <t xml:space="preserve">Se evidencia registros que dan cuenta de la realización de reuniones con la OAP en la que se realizó retroalimentación frente a los resultados del Índice de Desarrollo Institucional del FURAG y identificaron acciones de mejora relacionadas con dicha medición. </t>
  </si>
  <si>
    <t>Los días 16,23 y 24 se participó en reuniones con la OAP para validar los resultados del FURAG y evaluar las acciones de mejora del FURAG</t>
  </si>
  <si>
    <t xml:space="preserve">Se evidencia con Plan Anticorrupción página web Instituto. </t>
  </si>
  <si>
    <t>Se evidencia con reporte correo del 14 de abril de 2021, meidante el cua envían el Seguimiento al Plan anticorrupción y de atención al ciudadano - 1er trimestre 2021</t>
  </si>
  <si>
    <t>De acuerdo con la evidencia aportada y con la consulta realizada a la página web del IGAC se observa que se desarrollaron las actividades contempladas en el plan anticorrupción a cargo del proceso.</t>
  </si>
  <si>
    <t>Se observa que se desarrollaron las actividades contempladas en el plan anticorrupción a cargo del proceso</t>
  </si>
  <si>
    <t xml:space="preserve">Se desarrollaron las actividades contempladas en el plan anticorrupción a cargo del proceso. </t>
  </si>
  <si>
    <t xml:space="preserve">Realizar las actividades contempladas en el plan anticorrupción a cargo del proceso. </t>
  </si>
  <si>
    <t xml:space="preserve">Se evidencias 3 informes del avance del cronograma de participación ciudadana en la pagina web del Instituto. </t>
  </si>
  <si>
    <t>Se evidencia publicación del infrome 3 Informes de avance del cronograma del participación ciudadana y rendición de cuentas del IGAC en el espacio de participación ciudadana de la página Web del IGAC.</t>
  </si>
  <si>
    <t>Se realizó la publicación del informe (https://www.igac.gov.co/sites/igac.gov.co/files/informe_validado_avance_cronograma_participacion_y_rendicion_de_cuentas.pdf)</t>
  </si>
  <si>
    <t>Evidencia publicación en pagina WEB</t>
  </si>
  <si>
    <t xml:space="preserve">Publicar  en pagina web 3 Informes de avance del cronograma del participación ciudadana y rendición de cuentas del IGAC </t>
  </si>
  <si>
    <t xml:space="preserve">Se evidencia con el informe del avance  del cronograma de participación ciudadana y rendición de cuentas del IGAC </t>
  </si>
  <si>
    <t xml:space="preserve">Se evidencia la elaboración y validación de informe del avance  del cronograma de participación ciudadana y rendición de cuentas del IGAC </t>
  </si>
  <si>
    <t xml:space="preserve">Durante el segundo trimestre se realizá informe del avance  del cronograma de participación ciudadana y rendición de cuentas del IGAC </t>
  </si>
  <si>
    <t>Informes sobre el avance del cronograma</t>
  </si>
  <si>
    <t xml:space="preserve">Realizar 3 informes del avance  del cronograma de participación ciudadana y rendición de cuentas del IGAC </t>
  </si>
  <si>
    <t>Se evidencia con cuadro control en excel del estado y respuesta de las PQRD, correo electrónico del 9 de junio de 2021.</t>
  </si>
  <si>
    <t xml:space="preserve">Se evidencia con correo electrónico del 19 de marzo de 2020, mediante el cual se realia seguimiento a las PQRDS  de la Dirección territorial de Boyacá. </t>
  </si>
  <si>
    <t>Se evidencia que el GIT de servicio al Ciudadano ha realizado reporte mensual del estado y/o respuesta a PQRDS para entregar a Dirección General.</t>
  </si>
  <si>
    <t>Se observa que el GIT de servicio al Ciudadano ha realizado reporte mensual del estado y/o respuesta a PQRDS para entregar a Dirección General.</t>
  </si>
  <si>
    <t>Durante el segundo trimestre del año el GIT de servicio al Ciudadano ha realizado reporte mensual del estado y/o respuesta a PQRDS para entregar a Dirección General.</t>
  </si>
  <si>
    <t>Durante el primer trimestre del año el GIT de servicio al Ciudadano ha realizado reporte mensual del estado y/o respuesta a PQRDS para entregar a Dirección General.</t>
  </si>
  <si>
    <t>(Nùmero) Porcentaje de PQRD atendidas con oportunidad</t>
  </si>
  <si>
    <t>Informe del reporte mensual</t>
  </si>
  <si>
    <t>Realizar reporte mensual del estado y/o respuesta a  PQRDS para entregar a Dirección General  o cualquier otra instancia que lo necesite</t>
  </si>
  <si>
    <t>PQRSD atendidas dentro del término de ley</t>
  </si>
  <si>
    <t xml:space="preserve">Se evidencia con reportes de abril, mayo y junio del corriente año de PQRDS. </t>
  </si>
  <si>
    <t>Se evidencia con relación de peticiones virtuales de febrero de 2020 y correo electrónico del 8 de enero de 2021 en la cual se realiza seguimiento a las PQRDS de la Dirección territorial de Boyacá.</t>
  </si>
  <si>
    <t>Se evidencia la existencia de reportes mensuales que dan cuenta del seguimiento realizado al estado y/o respuesta a PQRDS</t>
  </si>
  <si>
    <t>Se observa que el GIT de servicio al Ciudadano ha realizado reportes mensuales del estado y/o respuesta a PQRDS.</t>
  </si>
  <si>
    <t>Durante el segundo trimestre del año el GIT de servicio al Ciudadano ha realizado reportes mensuales del estado y/o respuesta a PQRDS.</t>
  </si>
  <si>
    <t>Durante el primer trimestre del año el GIT de servicio al Ciudadano ha realizado reportes mensuales del estado y/o respuesta a PQRDS.</t>
  </si>
  <si>
    <t>Seguimiento a las PQRS</t>
  </si>
  <si>
    <t>Realizar seguimiento al indicador de oportunidad de respuesta a las PQRDS en Sede Central y Direcciones Territoriales.</t>
  </si>
  <si>
    <t xml:space="preserve">Se evidencia con cuadro control de OPAS.Registro datos de operación SUIT en excel. </t>
  </si>
  <si>
    <t xml:space="preserve">Se evidencia actualizados los formatos integrados de los trámites y OPAS, en el Sistema Único de Trámites SUIT </t>
  </si>
  <si>
    <t xml:space="preserve">Se valida que el GIT de Servicio al Ciudadano  mantiene actualizados los formatos integrados de los trámites y OPAS de cara al ciudadano en el Sistema Único de Trámites SUIT </t>
  </si>
  <si>
    <t>El GIT de Servicio al Ciudadano y la OAP han mantenido actualizado los tramites y OPAS de cara al ciudadano en el Sistema Único de Trámites SUIT durante este trimestre.</t>
  </si>
  <si>
    <t>Archivo con las OPAS</t>
  </si>
  <si>
    <t>Mantener actualizado los tramites y OPAS de cara al ciudadano en el Sistema Unico de Trámites SUIT</t>
  </si>
  <si>
    <t xml:space="preserve">Trámites y OPAS </t>
  </si>
  <si>
    <t>Se evidencia con correo del 4 de junio de 2021, Guía atención al ciudadano.</t>
  </si>
  <si>
    <t>Se observa la elaboración del documento "Guía de de Atención al Ciudadano" la cual se definió como herramienta de consulta que permite unificar la información que se entrega a la_x000D_
ciudadanía, a través de los diferentes canales de atención.</t>
  </si>
  <si>
    <t xml:space="preserve">Durante el segundo trimeste de 2021 se realizó la herramento de consulta que permite unificar la información que se entrega a la ciudadania </t>
  </si>
  <si>
    <t>Herramienta de consulta</t>
  </si>
  <si>
    <t xml:space="preserve">Crear herramienta de consulta que permita unificar la información que se entrega a la ciudadanía, a través de los diferentes canales de atención, con reflexiones sobre el servicio, preguntas frecuentes, Resoluciones, productos y servicios, entre otros, para que esté disponible a los servidores públicos. </t>
  </si>
  <si>
    <t>Se valida con afiche de protección de datos</t>
  </si>
  <si>
    <t>Se evidencia la elaboración de piezas de comunicación relacionada con  Tratamiento de Datos Personales y con los trámites y servicios del instituto.</t>
  </si>
  <si>
    <t>El GIT de Servicio al Ciudadano con la compañia de la OAJ realizaron afiche sobre la protección de datos</t>
  </si>
  <si>
    <t>Correos electronicos solicitando las piezas publicitarias, las piezas publicitarias</t>
  </si>
  <si>
    <t>Fomentar la cultura de servicio al ciudadano en los servidores publicos mediante la construcción de piezas y/o contenidos relacionados con: Servicio al Ciudadano, Participación Ciudadana, rendición de cuentas, Atención en los canales presencial, virtual y telefónico, grupos de valor y/o interes con  enfoque diferencial responsabilidades en las respuestas de PQRDS , sanciones disciplinaria y judiciales, entre otros.</t>
  </si>
  <si>
    <t xml:space="preserve">Se evidencia con  tip de promoción del cuarso de lenguaje claro y realización de éste. </t>
  </si>
  <si>
    <t>Se evidencia mediante "INFORME DE ACTIVIDADES DESARROLLADAS DURANTE EL PERIODO COMPRENDIDO ENTRE EL 18 AL 31 DE ENERO DE 2021_1"_x000D_
A</t>
  </si>
  <si>
    <t>Se observa que eL GIT de Servicio al Ciudadano promovió la participación del curso de lenguaje claro y consolidó la información de la realización de dicho curso por parte de las diferentes territoriales del IGAC.</t>
  </si>
  <si>
    <t>Se observa que eL GIT de Servicio al Ciudadano promovió la participación del curso de lenguaje claro.</t>
  </si>
  <si>
    <t>EL GIT de Servicio al Ciudadano promovio la participación de los cursos generados para este segundo trimestre</t>
  </si>
  <si>
    <t>EL GIT de Servicio al Ciudadano promovio la participación del curso de lenguaje claro.</t>
  </si>
  <si>
    <t>Correos, reuniones, participaciones a los cursos y/o talleres</t>
  </si>
  <si>
    <t>Promover la participación de los Servidores Públicos en los talleres y cursos virtuales de lenguaje claro, ofrecidos por el Programa Nacional de Servicio al Ciudadano del DNP.</t>
  </si>
  <si>
    <t>Se evidencia ejercicio cliente incógnito realizado el 28, 29 y 30 de junio del corriente año.</t>
  </si>
  <si>
    <t xml:space="preserve">se evidencia mediante ficha técnica de marzo para realizar ejercicio de cliente incógnito telefónico </t>
  </si>
  <si>
    <t>Se evidencia informe de la realización de ejercicio de cliente oculto durante los días 28, 29 y 30 de junio de 2021.</t>
  </si>
  <si>
    <t xml:space="preserve">Se observa que se estableció la ficha técnica para realizar ejercicio de cliente incógnito telefónico </t>
  </si>
  <si>
    <t>Los días 28, 29 y 30 de junio se realizó el ejercicio de Cliente Incognito</t>
  </si>
  <si>
    <t>Se estableció la ficha técnica para realizar ejercicio de cliente incógnito telefónico y así poder ser aplicada en el IGAC</t>
  </si>
  <si>
    <t>Ficha tecnica para realizar ejercicio de cliente incógnito telefónico</t>
  </si>
  <si>
    <t>Construcción ficha tecnica para realizar ejercicio de cliente incógnito telefónico y aplicarla en el IGAC</t>
  </si>
  <si>
    <t>Se evidenciacon informe digiturno de abril de 2021.</t>
  </si>
  <si>
    <t xml:space="preserve">Se evidencian documentos que dan cuenta de la elaboración de Diagnóstico de la funcionalidad de asignación de turnos, en los cuales se relacionan los elementos con los que cuenta cada territorial y las correspondientes observaciones frente a su funcionamiento. </t>
  </si>
  <si>
    <t xml:space="preserve">Se elaboró el documento de Diagnóstico de la funcionalidad de los asignadores de turno </t>
  </si>
  <si>
    <t>Documento Diagnostico</t>
  </si>
  <si>
    <t>Realizar documento Diagnóstico de la funcionalidad de los asignadores de turno en las direcciones territoriales y sede central a fin de establecer las necesidades y  solución para la operación del sistema.</t>
  </si>
  <si>
    <t>Se evidencia con implementación al canal telefónico, mediante informes protocolo atención-respuesta, correo del 2 de junio de 2021.</t>
  </si>
  <si>
    <t xml:space="preserve">Se evidencia con  mecanismo de seguimiento al canal telefónico </t>
  </si>
  <si>
    <t>Para el segundo trimestre de 2021, se evidencian documentos que dan cuenta de  la implementación de un mecanismo de seguimiento al canal de atención telefónico.</t>
  </si>
  <si>
    <t xml:space="preserve">Se observa que desde el GIT de Servicio al Ciudadano se ha implementado un mecanismo de seguimiento al canal telefónico </t>
  </si>
  <si>
    <t>Desde el GIT de Servicio al Ciudadano se ha implementado el seguimiento al canal telefónico y se ha entregado informes.</t>
  </si>
  <si>
    <t>Desde el GIT de Servicio al Ciudadano se ha implementado un mecanismo de seguimiento al canal telefónico y se ha entregado informes.</t>
  </si>
  <si>
    <t xml:space="preserve">Documento de seguimiento </t>
  </si>
  <si>
    <t>Implementar mecanismo de medición en el canal telefónico y a partir de los resultados, tomar decisiones en el servicio.</t>
  </si>
  <si>
    <t>Se evidencia con la asistencia a la feria los días 29 y 30 en Corrales Boyacá.</t>
  </si>
  <si>
    <t>Se evidencia documentos que dan cuenta de la planeación, programación y realización de la feria de servicio al ciudadano en Corrales Boyacá.</t>
  </si>
  <si>
    <t xml:space="preserve">Se ha asistido a la feria los días 29 y 30 en Corrales Boyacá, ademas se realizó el acompañamiento de las piezas comunicativas para este feria </t>
  </si>
  <si>
    <t>Aunque la actividad esta para desarrollarse en el segundo y cuarto trimestre el GIT de Servicio al ciudadano ha desarrollado diferentes reuniones internas para realizar la planeación de estas ferias al ciudadano programadas</t>
  </si>
  <si>
    <t>Asistencia, imágenes, pieza de las ferias</t>
  </si>
  <si>
    <t>Llevar a cabo dos ferias de Servicio al ciudadano.</t>
  </si>
  <si>
    <t>Se evidencia con el Informe "Estrategia de Servicio al Ciudadano 2021"_x000D_
_x000D_
Grupo Interno de Trabajo Servicio al Ciudadano_x000D_
_x000D_
2021</t>
  </si>
  <si>
    <t xml:space="preserve">Se evidencia avance en la elaboración del documento de Estrategia de Servicio al Ciudadano </t>
  </si>
  <si>
    <t>Durante el segundo trimestre se realiza un avance en la estrategia de servicio al ciudadano</t>
  </si>
  <si>
    <t>Estrategia de Servicio y segumiento del mismo</t>
  </si>
  <si>
    <t>Elaborar estrategia de servicio al ciudadano e implementarla.</t>
  </si>
  <si>
    <t>Se evidenció cumplimiento con el Seguimiento Plan Anticorrupción y Atención al Ciudadano I Trimestre ( correo mayo del 2021).</t>
  </si>
  <si>
    <t>Se constata la realización de la actividad durante el trimestre programado.</t>
  </si>
  <si>
    <t xml:space="preserve">La actividad cuenta con las evidencias </t>
  </si>
  <si>
    <t>La actividad cuenta con la evidencia</t>
  </si>
  <si>
    <t>Se cumple Seguimiento Plan Anticorrupción y Atención al Ciudadano I Trimestre mediante correo del 13 de mayo del 2021</t>
  </si>
  <si>
    <t>Se realiza seguimiento programado para el primer trimestre 2021</t>
  </si>
  <si>
    <t>Avence en la actualizacion, implemntacion y seguimeinto de las actividades de MIPG</t>
  </si>
  <si>
    <t>Informe de Seguimiento</t>
  </si>
  <si>
    <t>Realizar el seguimiento de las actividades contempladas en el Plan Anticorrupción del proceso</t>
  </si>
  <si>
    <t>Se constató cumplimiento del seguimiento de la cultura de autocontrol y eutoevaluación a través de la publicación de las Piezas en los medios de comunicación.</t>
  </si>
  <si>
    <t>La actividad se valida con el envío de archivos a la Oficina de Comunicaciones y Mercadeo   y su publicación en el correo institucional.</t>
  </si>
  <si>
    <t>La actuvidad cuenta con la evidencia</t>
  </si>
  <si>
    <t>Se cumplio con el Seguimiento de la cultura de autocontrol y eutoevaluación mediante la publicación de las Piezas en los medios de comunicación</t>
  </si>
  <si>
    <t>Se ejecuta actividad programada para el primer trimestre 2021</t>
  </si>
  <si>
    <t>Número de  Actividades de fomento autocontrol realizadas</t>
  </si>
  <si>
    <t>Informe de actividades</t>
  </si>
  <si>
    <t>Realizar actividades para el fomento de la cultura de autocontrol y autoevaluación.</t>
  </si>
  <si>
    <t>Actividades de fomento de la cultura de autocontrol y  autoevaluación</t>
  </si>
  <si>
    <t>Se evidencian las actividades programadas para el periodo.</t>
  </si>
  <si>
    <t>Se evidencia la ejecución de la actividad de los informes de Auditoria con certificados EKOGUI, Plan de Mejoramiento de la Contraloría, Control Interno Contable, Derechos de Autor, FURAG, Informes de Gestión, Radicados y correos entre otros.</t>
  </si>
  <si>
    <t>Se ejecuto los 18 seguimientos programados en el Plan Anual de Auditorias.</t>
  </si>
  <si>
    <t>Ejecuta los seguimientos de ley programados en el Plan de Auditorias I trimestre 2021</t>
  </si>
  <si>
    <t>Informes emitidos en el trimestre/ informes progamados en el plan anual de auditorias, para el  trimestre.</t>
  </si>
  <si>
    <t>Realizar informes de ley y otros informes ( Ejecutivo Anual, Control Interno Contable. Seguimientos: Plan Anticorrupción y Atención al Ciudadano, PMCGR,  PAA, PES, Plan de fortalecimiento, Acuerdos de Gestión, ACPM, SNARIV), entre otros.</t>
  </si>
  <si>
    <t>Informes de auditorias</t>
  </si>
  <si>
    <t>Se verifica la realización de las auditorias Integrales, de Seguimiento y Especiales  a los procesos de la entidad en las Direcciones Territoriales, Sede Central, definidas en el plan anual de auditorias.</t>
  </si>
  <si>
    <t>Se evidencia la actividad con la  realización de las Auditorias de la Direcion Territorial Magdalena y GIT Talento Humano)</t>
  </si>
  <si>
    <t>Se evidencian los informes de auditoria</t>
  </si>
  <si>
    <t>En el segundo trimestre se ejecuto las Auditorias programadas, Avance del informe mes de Mayo e Informe Auditoría Integral Gestión Geográfica mes de junio, Auditoría de Seguimiento (Territoriales Sucre, Norte de Santander, Sede Central - Gestión Catastral, Proceso Gestión Informática y Gestión Financiera)</t>
  </si>
  <si>
    <t>Se realiza las Auditorias programadas para el I trimestre 2021 (Auditoria de Seguimiento Direcion Territorial Magdalena y GIT Talento Humano)</t>
  </si>
  <si>
    <t>Informes de Auditorias</t>
  </si>
  <si>
    <t>Realizar las auditorias Integrales, de Seguimiento y Especiales  a los procesos de la entidad en las Direcciones Territoriales, Sede Central, definidas en el plan anual de auditorias.</t>
  </si>
  <si>
    <t>Se evidencia cronograma de actividades y su avance en actividades de mejora en el tema de regulación – FURAC.</t>
  </si>
  <si>
    <t>Con cronograma de actividades y su avance en actividades de mejora en el tema de regulación - FURAC, se evidencia la implemetación dela actividad</t>
  </si>
  <si>
    <t>No se tiene programada actividad para este timestre</t>
  </si>
  <si>
    <t>El proceso dio continuidad al cronograma de actividades de mejora en materia de regulación, en el cual principalmente se encuentra la actualización del procedimiento de regulación de conformidad con la normatividad vigente. Como evidencia, 1 cronograma con cumplimiento de actividades. Así mismo, el proceso se encuentra en evaluación de resultado de la vigencia anterior por parte de la Oficina Asesora de Planeación, el cual fue remitido en marzo de 2021 para seguimiento del DAFP. Se está a la espera de mesa de trabajo para adecuar acciones de mejora del proceso.</t>
  </si>
  <si>
    <t>Seguimiento de cumplimiento de meta desde 2 trimestre 2021.</t>
  </si>
  <si>
    <t>Se evidencia diligenciamiento y seguimiento al PAA y Mapa de riesgos en PLANIGAC.Se evidencia diligenciamiento y seguimiento al PAA y Mapa de riesgos en PLANIGAC.</t>
  </si>
  <si>
    <t>Se evidencia diligenciamiento y seguimiento al PAA y Mapa de riesgos en PLANIGAC.</t>
  </si>
  <si>
    <t>Se comprueba la  realizacion del  seguimiento al plan de accion a al PAAC en herramienta PLANIGAC Regulacion y la matriz PAAC diligenciada</t>
  </si>
  <si>
    <t>Se realiza el seguimiento al plan de accion a al PAAC en herramienta PLANIGAC Regulacion y la matriz PAAC diligenciada</t>
  </si>
  <si>
    <t>Se realiza el seguimiento al plan de accion y al PAAC del proceso mediante el diligenciamiento de la herramienta PLANIGAC Regulacion y la matriz PAAC a 30 de junio de 2021. Como evidencia, herramienta PLANIGAC regulacion diligenciada y matriz PAAC diligenciada, y sus correspondientes soportes cargados en DRIVE.</t>
  </si>
  <si>
    <t>Se realiza el seguimiento al plan de accion y al PAAC del proceso mediante el diligenciamiento de la herramienta PLANIGAC Regulacion y la matriz PAAC a 31 de marzo de 2021. Como evidencia, herramienta PLANIGAC regulacion diligenciada y matriz PAAC diligenciada, y sus correspondientes soportes cargados en DRIVE.</t>
  </si>
  <si>
    <t>Se observa diligenciamiento y cargue de evidencias del mapa de riesgos en PLANIGAC.</t>
  </si>
  <si>
    <t>Se evidencias el cumplimiento de la actividad en el el mapa de riesgos en PLANIGAC con su diligenciamiento</t>
  </si>
  <si>
    <t>Se realiza el seguimmiento a los riesos del proceso evidenciandose Herramienta Planigac</t>
  </si>
  <si>
    <t>Se realiza el seguimiento a los controles del proceso mediante el diligenciamiento de la herramienta PLANIGAC Regulacion a 30 de junio de 2021. Como evidencia, herramienta PLANIGAC regulacion diligenciada y sus correspondientes soportes cargados en DRIVE.</t>
  </si>
  <si>
    <t>Se realiza el seguimiento a los controles del proceso mediante el diligenciamiento de la herramienta PLANIGAC Regulacion a 31 de marzo de 2021. Como evidencia, herramienta PLANIGAC regulacion diligenciada y sus correspondientes soportes cargados en DRIVE.</t>
  </si>
  <si>
    <t>Se evidencia dos reuniones en las cuales se revisó y ajusto el procedimiento de regulación, se observa documento proyecto de procedimiento de regulación.</t>
  </si>
  <si>
    <t>Se da cumplimiento al cronograma y a mesas de trabajo, se evidencia en convocatorias y en procedimiento PROPUETA</t>
  </si>
  <si>
    <t>Actividad progamada para el tercer trimestre</t>
  </si>
  <si>
    <t>Se llevó a cabo el cumplimiento del cronograma establecido para actualización de documentación del procedimiento de regulación. Como soporte, 1 excel con cronograma establecido, 2 PDF con cumplimiento de cronograma, 1 word con proyecto de procedimiento de regulación.</t>
  </si>
  <si>
    <t>Programado para cumplimiento desde 3 trimestre de 2021.</t>
  </si>
  <si>
    <t>Se evidencia la publicación de un acto administrativo de regulación para comentarios de la ciudadanía, esta se encuentra ubicada en el link https://www.igac.gov.co/es/transparencia-y-acceso-a-la-informacion-publica/proyectos-para-comentar.</t>
  </si>
  <si>
    <t>No se presentan solicitudes en el primer trimestre.</t>
  </si>
  <si>
    <t>Con la información contenida y publicada en el link https://www.igac.gov.co/es/transparencia-y-acceso-a-la-informacion-publica/proyectos-para-comentar,se da cumplimiento a la actividad programada</t>
  </si>
  <si>
    <t xml:space="preserve">al no  recibir requerimientos  no hubo que publicarse para la participación de la Ciudadania </t>
  </si>
  <si>
    <t xml:space="preserve"> Se llevó a cabo la revisión y soporte en la publicación de un acto administrativo de regulación para comentarios de la ciudadanía. Como soporte, información contenida y publicada en el link https://www.igac.gov.co/es/transparencia-y-acceso-a-la-informacion-publica/proyectos-para-comentar </t>
  </si>
  <si>
    <t>El presente es un indicador que depende de las solicitudes efectuadas por las areas misionales que generan regulacion. En el primer trimestre de 2021 no se evidencio requerimiento alguno, por lo que no hubo necesidad de publicacion para participacion ciudadana de los actos de regulacion, no teniendo nada pendiente.</t>
  </si>
  <si>
    <t>Porcentaje de Servicios Juridicos Implementados</t>
  </si>
  <si>
    <t>Apoyar a las áreas misionales en la revisión de los comentarios recibidos por la ciudadanía  a los proyectos de actos administrativos de regulación.</t>
  </si>
  <si>
    <t>Se evidencia cinco correos electrónicos donde se ve el acompañamiento y asesoría a los proyectos de actos administrativos de regulación, a solicitud de las áreas misionales. Se observa tres listados de asistencia de reuniones llevadas a cabo en el segundo trimestre de 2021. Se evidencia cinco correos electrónicos en los cuales se remiten actos administrativos revisados y/o proyectados por el proceso.</t>
  </si>
  <si>
    <t>Se evidencia correos electrónicos donde se realizó acompañamiento y asesoría a los proyectos de actos administrativos de regulación a la Subdirección de Agrología,  Catastro y Cartografía.</t>
  </si>
  <si>
    <t>se evidencia las asesorias brindadas, 3 PDF de consolidado de reuniones llevadas a cabo en el segundo Se evidencia el cumplimiento de la meta con: correos en los cuales se evidencia las asesorias brindadas, correos remisorios donde  remiten actos administrativos revisados y/o proyectados por el proceso.</t>
  </si>
  <si>
    <t>Se realizo acompañamiento y asesoria a los proyectos de actos administrativos de regulacion a la Subdireccion de Arologia,  Catasto y Cartografia.</t>
  </si>
  <si>
    <t>Desde el mes de abril al 30 de junio de 2021 se llevo a cabo el acompañamiento y asesoria a los proyectos de actos administrativos de regulacion, a solicitud de las areas misionales. Como soporte, 5 PDF de correos electronicos en los que se evidencia las asesorias brindadas, 3 PDF de consolidado de reuniones llevadas a cabo en el segundo trimestre de 2021, 5 PDF correos en los cuales se remiten actos administrativos revisados y/o proyectados por el proceso.</t>
  </si>
  <si>
    <t>Desde el mes de enero al 31 de marzo de 2021 se llevo a cabo el acompanamiento y asesoria a los proyectos de actos administrativos de regulacion, a solicitud de las areas misionales. Como soporte, 6 PDF de correos electronicos en los que se evidencia las asesorias brindadas</t>
  </si>
  <si>
    <t>Acompañar en la elaboración de proyectos de actos administrativos que hacen parte del alcance del proceso de regulación.</t>
  </si>
  <si>
    <t>Se evidencia correos electrónicos donde se socializa el proceso de regulación.</t>
  </si>
  <si>
    <t>Se evidencian pantallazos de dos socializaciones virtuales de los procesos de regulación.</t>
  </si>
  <si>
    <t>Se comprueba el cumplimiento de lo programado con la realización de 3 socializaciones, 2 correos de solicitudes de publicación de regulación, 3 convocatorias de reuniones.</t>
  </si>
  <si>
    <t xml:space="preserve">Se Verifica realización de la actividad teniendo en cuenta las dos convocatorias socializaciones del procedimiento de regulacion </t>
  </si>
  <si>
    <t>Se llevaron a cabo tres socializaciones del procedimiento de regulacion, dos correos de solicitud de publicación de regulación para participación ciudadana . Como soporte, 3 PDF de convocatorias a reuniones virtuales de socializacion y 2 correos electrónicos solicitando publicación para participación ciudadana.</t>
  </si>
  <si>
    <t>Se llevaron a cabo dos socializaciones del procedimiento de regulacion con el GIT Servicio al ciudadano y la Subdireccion de Geografia y Cartografia. Como soporte, 2 PDF de convocatorias a reuniones virtuales de socializacion.</t>
  </si>
  <si>
    <t>Implementar y socializar el procedimiento asociado al proceso de Regulación.</t>
  </si>
  <si>
    <t>Se evidencia tres correos electrónicos donde envían los conceptos emitidos a las respectivas áreas.</t>
  </si>
  <si>
    <t>Se evidencia correos electrónicos donde se envían a las áreas los conceptos solicitados, entre ellos, (Conpes 4007 “Estrategia para el fortalecimiento de la Gobernanza en el Sistema de Administración del Territorio”, Información de productos Catastrales, Cobro de tramites Catastrales.</t>
  </si>
  <si>
    <t>Se comprueba el cumplimiento de la meta con correos electronicos estableciendo conceptos juridicos de regulacion.</t>
  </si>
  <si>
    <t>La realizacion de la actividad se evidencia a traves de correos electronicos y memorandos estableciendo conceptos juridicos de regulacion como:( Conpes 4007“Estrategia para el fortalecimiento de la Gobernanza en el Sistema de Administración del Territorio” , Información de productos Catastrales, Cobro de tramites Catastrales) enttre otros</t>
  </si>
  <si>
    <t>La Oficina Asesora Juridica llevo a cabo la proyeccion de conceptos de regulacion entre los meses de abril, mayo y junio de 2021. Como evidencia, se adjuntan tres archivos en los que se encuentran correos electronicos estableciendo conceptos juridicos de regulacion.</t>
  </si>
  <si>
    <t>La Oficina Asesora Juridica llevo a cabo la proyeccion de conceptos de regulacion entre los meses de enero, febrero y marzo de 2021. Como evidencia, se adjuntan cinco archivos en los que se encuentran correos electronicos y memorandos estableciendo conceptos juridicos de regulacion.</t>
  </si>
  <si>
    <t>Porcentaje de documentos de regulación formulados</t>
  </si>
  <si>
    <t>Elaborar conceptos jurídicos a solicitud de los procesos misionales</t>
  </si>
  <si>
    <t>Documentos de Regulación</t>
  </si>
  <si>
    <t>Se evidencia correos electrónicos a las diferentes áreas, donde se realiza la socialización y se les envía el documento de procedimientos de regulación.</t>
  </si>
  <si>
    <t>Se icomprueba la impementacion de la actividad con tres correos electronicos remisorios de lineamientos, donde se socializa y se remite el  procedimiento de regulación.</t>
  </si>
  <si>
    <t>Se verifica realización de la actividad a través de correos electrónicos enviados con lineamientos y con envío de material complementario a la socialización.</t>
  </si>
  <si>
    <t>Se emitieron y sociallizaron lineamientos con las areas misionales tendientes a articular la gestion del proceso regulatorio de la entidad, a partir de las socializaciones llevadas a cabo del procedimiento de regulacion. Como soporte, tres correos electronicos remisorios de lineamientos producto de las socializaciones efectuadas.</t>
  </si>
  <si>
    <t>Se emitieron y sociallizaron lineamientos con las areas misionales tendientes a articular la gestion del proceso regulatorio de la entidad, a partir  de las socializaciones llevadas a cabo del procedimiento de regulacion. Como soporte, dos correos electronicos remisorios de lineamientos.</t>
  </si>
  <si>
    <t>Elaborar, actualizar, implementar y socializar  lineamientos para la mejora del proceso regulatorio del Instituto y la articulación jurídica de sus procesos misionales.(Documentos)</t>
  </si>
  <si>
    <t>Se observa ejecución de actividad a través de Informe de procesos judiciales del 01/04/2021 al 30/06/2021, 7 actas de los comités de conciliación adelantados durante el segundo semestre, correo de seguimiento al PPDA del 19/05/2021.</t>
  </si>
  <si>
    <t>dando continuidad a las acciones de mejora descritas en cronograma y su identificación de avances, con seguimiento en rama judicial y EKOGUI,  actas de comité y  correo seguimiento PPDA. Se evidencia la ejecución de la actividad</t>
  </si>
  <si>
    <t xml:space="preserve">Para este periodo no se tiene programada meta </t>
  </si>
  <si>
    <t>El proceso da continuidad a las acciones de mejora para los temas referentes a conmité de conciliación, política de prevención del daño antijurídico, seguimiento a procesos judiciales y a sistema EKOGUI. Lo anterior, dando cumplimiento al cronograma planteado. Igualmente, la información documentada del sistema de gestión integral como se contempla en el cronograma y sus avances. El proceso se encuentra en evaluación de resultado de la vigencia anterior por parte de la OAP, el cual fue remitido en marzo de 2021 para seguimiento del DAFP. Se tiene programada mesa de trabajo en el mes de julio para evaluar y realizar acciones de mejora del proceso. Se anexa cronograma, base de procesos judiciales con seguimiento en rama judicial y EKOGUI, 7 actas de comité,1 correo seguimiento PPDA.</t>
  </si>
  <si>
    <t xml:space="preserve">Se ejecuta actividad con el reporte del Plan de Acción Anual y el control a riesgos en Planigac. </t>
  </si>
  <si>
    <t>El 14 de abril se entrega  el seguimiento al Plan de acción  anual, y a los riesgos establecidos al proceso de gestión jurídica en PLANIGAC, el cual se remite  a la Oficina asesora de planeación.</t>
  </si>
  <si>
    <t>Con el reporte del Plan de acción  anual, y el control a los riesgos en PLANIGAC. se cumple la meta</t>
  </si>
  <si>
    <t>Con los controles soportes cargados en el drive y en la herrammienta Planigac. se da por implementada  la actividad.</t>
  </si>
  <si>
    <t>Se reporta el seguimiento  al plan de accion y el PAAC del proceso en la herramienta PLANIGAC proceso juridico y en la respectiva matriz del PAAC para el periodo abril, mayo y junio de 2021. Como evidencia, la presente herramienta planigac diligenciada y sus soportes cargados en el drive correspondiente. Asi como la matriz PAAC diligenciada y soportes cargados en drive correspondiente.</t>
  </si>
  <si>
    <t>Se reporta el seguimiento  al plan de accion y el PAAC del proceso en la herramienta PLANIGAC proceso juridico y en la respectiva matriz del PAAC para el periodo enero, febrero y marzo de 2021. Como evidencia, la presente herramienta planigac diligenciada y sus soportes cargados en el drive correspondiente. Asi como la matriz PAAC diligenciada.</t>
  </si>
  <si>
    <t>Se observa ejecución con soportes en drive y herramienta planigac del segundo trimestre.</t>
  </si>
  <si>
    <t>El 14 de abril se remite el seguimiento a los riesgos establecidos al proceso en PLANIGAC  a la Oficina asesora de planeación.</t>
  </si>
  <si>
    <t>Con los soportes reportados en  el drive y en la herramienta Planigac. se da por cumplida la meta.</t>
  </si>
  <si>
    <t>Con los controles soportes cargados en el drive y en la herrammienta Planigac. se da poe cumplida la meta</t>
  </si>
  <si>
    <t>Se reporta el seguimiento  los riesgos del proceso en la herramienta PLANIGAC para el período abril, mayo y junio de 2021. Como evidencia, la presenta herramienta planigac diligenciada y sus soportes cargados en el drive correspondiente.</t>
  </si>
  <si>
    <t>Se reporta el seguimiento  los riesgos del proceso en la herramienta PLANIGAC para el periodo enero, febrero y marzo de 2021. Como evidencia, la presenta herramienta planigac diligenciada y sus soportes cargados en el drive correspondiente.</t>
  </si>
  <si>
    <t>Se evidencia ejecución de la actividad con el cronograma de la actualización de documentos de Gestión Jurídica 2021, 3 archivos en word con procedimientos según cronograma y correo del 05/04/2021 sobre socialización procedimiento y formatos conciliaciones judiciales y extrajudiciales.</t>
  </si>
  <si>
    <t>El 31 de marzo de 2021 mediante correo electrónico se solicita la oficialización de los PC-GJU-04 V1 Conciliación Judicial y Extrajudicial, FO-GJU-PC04-02 V1 Seguimiento y Control a las Conciliaciones, FO-GJU-PC04-01 V1 Cer\ficación de Decisión del Comité deConciliación, PC-GJU-04 V1 Conciliación Judicial y Extrajudicial, FO-DEP-PC05-02 Solicitudpara creacion, actualizacion, derogacion de documentos del SGI - PR CONCILIACION.</t>
  </si>
  <si>
    <t>Con cronograma de actividades, archivos en word con procedimientos proyectados según cronograma y socialización de procedimiento Se evidencia cumplimiento de  la actividad</t>
  </si>
  <si>
    <t>Se oficializo la actualizacion del procedimiento de Conciliacion judicial y extrajudicial codigo PC-GJU-04 y sus formatos asociados codigo FO-GJU-PC04-01 y FO-GJU-PC04-02, y la publicacion en el listado maestro, se comprueba el cmplimiento de la meta.</t>
  </si>
  <si>
    <t>Se llevó a cabo la proyección del cronograma de actualización de la información del SGI del proceso de gestión jurídica y el cumplimiento de sus actividades. Como evidencia, 1 excel de avances en el cronograma de actividades de 2021 de la gestión jurídica,3 archivos en word con procedimientos proyectados según cronograma,  1 PDF con socialización de procedimiento efectuada.</t>
  </si>
  <si>
    <t>Se llevo a cabo la creacion del procedimiento de Conciliacion judicial y extrajudicial codigo PC-GJU-04 y sus formatos asociados codigo FO-GJU-PC04-01 y FO-GJU-PC04-02, oficializados el 31 de marzo de 2021. Como evidencia, publicacion en el listado maestro de documentos y PDF de correo de confirmacion.</t>
  </si>
  <si>
    <t xml:space="preserve">Se observa coordinación de la actividadjurídica en Territoriales mediante 22 correos sobre tutelas registrados, 19 correos sobre asignación, activación y actualización de actuaciones de procesos, 3 correos de lineamientos defensa judicial, Informe Procesos Judiciales corte 30/06/2021, 5 reuniones virtuales temas Ekogui con Territoriales, correo electronico 01/07/2021 sobre calificación de riesgo, correo 23/06/2021 sobre actualización expedientes, entre otros.   </t>
  </si>
  <si>
    <t>De acuerdo con los soportes suministrados se observa que se realizaron 23 sesiones de trabajo con las Direcciones Territoriales.</t>
  </si>
  <si>
    <t>Con registros como un archivo Excel se evidencia el seguimiento a los procesos judiciales de las DT, igualmente la realización de: 5 reuniones virtuales para asesoría EKOGUI, correos de memorias de capacitación de jurisprudencia a nivel nacional y de lineamientos al igual que a acciones de tutela .Se puede comprobar el logro de la meta</t>
  </si>
  <si>
    <t>Con las 25 convocatorias a reuniones virtuales en PDF realizadas tendientes a articular la gestión de defensa judicial se evidencia la coordinacion de las actividades juridicas</t>
  </si>
  <si>
    <t>Se llevaron a cabo gestiones para llevar a cabo la coordinación con todas las Direcciones Territoriales tendientes a articular la gestión de defensa judicial de dichas direcciones. Se anexa muestra de 55 documentos en los cuales se encuentra 1 excel con seguimientos a todos los procesos judiciales de las DT, 5 reuniones virtuales para asesoría EKOGUI con las DT, 1 correo de memorias de capacitacion de jurisprudencia a nivel nacional, 7 correos de lineamientos a las DT, 22 correos de seguimientos a acciones de tutela de las DT, 19 correos de seguimiento de EKOGUI a las DT.</t>
  </si>
  <si>
    <t>Se llevaron a cabo reuniones con todas las Direcciones Territoriales tendientes a articular la gestión de defensa judicial de dichas direcciones. Se anexa muestra de 25 convocatorias a reuniones virtuales en PDF realizadas para concretar dicha articulación.</t>
  </si>
  <si>
    <t xml:space="preserve">Coordinar las actividades jurídicas desarrolladas por las Direcciones Territoriales  
</t>
  </si>
  <si>
    <t>Servicios de Procesos Juridicos</t>
  </si>
  <si>
    <t xml:space="preserve">Se verifica celebración de los comités de conciliación con la muestra conformada por 7 actas de las reuniones de comite adelantadas durante el segundo trimestre 2021. </t>
  </si>
  <si>
    <t>De acuerdo con las actas de fecha 14-01-2021, 27-01-2021, 11-02-2021, 24-02-2021, 03-03-2021, 15-03-2021 se observa la realización del Comité de conciliación.</t>
  </si>
  <si>
    <t>Con las siete actas de sesiones de comités de conciliación realizadas de abril a junio 30 de 2021.se evidencia el cumplimiento de la actividad.</t>
  </si>
  <si>
    <t>Con las seis actas que evidencian los comites de conciliación donde se someten a decisión los asuntos de su competencia, se evidencia el cumplimiento de la meta.</t>
  </si>
  <si>
    <t>Se llevaron a cabo los comités de conciliación requeridos para someter a decisión los asuntos de su competencia. Como anexo, se aportan siete actas, en las cuales obran las sesiones realizadas de abril a junio 30 de 2021.</t>
  </si>
  <si>
    <t>Se llevaron a cabo los comités de conciliación requeridos para someter a decisión los asuntos de su competencia. Como anexo, se aportan seis actas, en las cuales obran las sesiones realizadas de enero a marzo 31 de 2021.</t>
  </si>
  <si>
    <t>Realizar los Comités de Conciliación dentro de los términos de la Ley y someter a aprobación del mismo las fichas técnicas que presenten los apoderados dentro de las diferentes actuaciones judiciales y prejudiciales que se adelanten.</t>
  </si>
  <si>
    <t xml:space="preserve">Se evidencia segimiento del ekogui a traves de los 17 correos relacionados con actuaciones, asignaciones y revisión de procesos en el sistema, de los 2 correos del 01/07/2021 relacionados con la calificación de riesgo y provisión contable y con la responsabilidad en el cargue de la información en ekogui de los apoderados, así como con el Informe de Procesos Judiciales del 01/04/2021 al 30/06/2021. </t>
  </si>
  <si>
    <t>De acuerdo con correos electrónicos se observa las solicitudes realizadas para la actualización del sistema EKOGUI, además se observan 9 sesiones de trabajo vía TEAMS para revisar temas de procesos judiciales.</t>
  </si>
  <si>
    <t>Con COPIA INFORME PRO JUD FINANCIERA DEL 1 DE ABRIL 2021 AL 30 DE JUNIO DE 2021  y los correos electronicos se  evidencias el logro de la meta.</t>
  </si>
  <si>
    <t>Con las evidencias aportadas de las actividades realizadas, se da cumpliieno de la Meta</t>
  </si>
  <si>
    <t>Se llevó a cabo la revisión del sistema y correos con solicitudes de actualización. Como soportes, 19  correos electrónicos en PDF con requerimientos específicos a los abogados para actualización del sistema EKOGUI. Un excel a 30 de junio de 2021  con el estado actualizado de los procesos en EKOGUI. (20 documentos)</t>
  </si>
  <si>
    <t>Se llevó a cabo la revisión del sistema, solicitudes de actualización, seguimientos a partir de reuniones encaminadas a mantener actualizado el sistema EKOGUI. Como soportes, 12 convocatorias de reuniones virtuales realizadas con los abogados de las direcciones territoriales y con la Oficina de Control Interno para gestionar las actualizaciones del sistema, 9 correos electrónicos en PDF con requerimientos específicos a los abogados, y una baseexcel de control del sistema EKOGUI.</t>
  </si>
  <si>
    <t xml:space="preserve">Realizar el seguimiento a la plataforma eKOGUI para garantizar la actualización del sistema por parte de los apoderados judiciales del IGAC de acuerdo a los lineamientos dados por la Agencia Nacional de la Defensa jurídica del Estado. </t>
  </si>
  <si>
    <t xml:space="preserve">Se observa ejecución de la actividad a través de los 34 documentos correspondientes al segundo trimestre 2021 que registran como evidencia del control de préstamo de documentación y el archivo excel sobre Inventario único Documental de la Oficina Asesora Jurídica. </t>
  </si>
  <si>
    <t>Mediante correos del 30 de marzo de 2021 se observa el control ejercido en el préstamo de documentos (convenios) que hacen parte del archivo de la Oficina Asesora Jurídica.</t>
  </si>
  <si>
    <t>Se evidencian el logro de la meta en: 34 correos electrónicos mediante de préstamos de la documentación efectuados durante el periodo y archivo excel de inventario único documental de la OAJ  con corte a  30 de junio de 2021.</t>
  </si>
  <si>
    <t>Con los sopoprtes, muestra de nueve correos electrónicos los cuales  evidencian el control de los préstamos de la documentación efectuada por el archivo de gestión de la dependencia.</t>
  </si>
  <si>
    <t>Se llevaron a cabo las actividades requeridas para controlar y mantener actualizada la gestión documental de los procesos de la dependencia. Como soporte, se anexa muestra de 34 correos electrónicos mediante los cuales se evidencia el control de los préstamos de la documentación efectuada por el archivo de gestión de la dependencia y un archivo excel de inventario único documental de la OAJ a 30 de junio de 2021.</t>
  </si>
  <si>
    <t>Se llevaron a cabo las actividades requeridas para controlar y mantener actualizada la gestión documental de los procesos de la dependencia. Como sopoprte, se anexa muestra de nueve correos electrónicos mediante los cuales se evidencia el control de los préstamos de la documentación efectuada por el archivo de gestión de la dependencia.</t>
  </si>
  <si>
    <t>Realizar la gestión documental de los procesos a cargo de la Oficina Asesora Jurídica.</t>
  </si>
  <si>
    <t>Se verifica ejecución de la actividad con el Informe de procesos judiciales del 01/04/2021 al 30/06/2021 y con 10 formatos de Control de Estado de Procesos que contienen las actuaciones presentadas en los expedientes 2014-00209, 2015-02704, 2017-00192, 2018-00215, 2018-00570, 2018-00827, 2018-01433, 2020-00649, 2021-00186 y 2011-00003.</t>
  </si>
  <si>
    <t>De acuerdo con las evidencias suministradas se observa que se han diligenciado los formatos de control de procesos judiciales, además del seguimiento a los procesos judiciales de la entidad.</t>
  </si>
  <si>
    <t>Con las evidencias aportadas se comprueba que se ejerce  la defensa judicial del IGAC</t>
  </si>
  <si>
    <t>Se realizó el seguimiento a la defensa judicial de los procesos en los que la Entidad asume la representación judicial. Como soporte, muestra de 10 formatos de Control de Estado de Procesos Judiciales código F11000-01/18 v4 diligenciados con los respectivos seguimientos a las actuaciones judiciales correspondientes a los meses de abril a junio de 2021; 1 excel de informe de procesos judiciales dirigido al GIT Financiera con el seguimiento a junio 30 de 2021 de los procesos judiciales de la Entidad. (11 Documentos)</t>
  </si>
  <si>
    <t>Se realizó el seguimiento a la defensa judicial de los procesos en los que la Entidad asume la representación judicial. Como soporte, muestra de 7 formatos de Control de Estado de Procesos Judiciales código F11000-01/18 v4 diligenciados con los respectivos seguimientos a las actuaciones judiciales correspondientes a los meses de enero a marzo de 2021; 1 excel de informe de procesos judiciales informe F9 SIRECI de la Contraloría General de la República con el seguimiento a marzo de 2021 de los procesos judiciales de la Entidad.</t>
  </si>
  <si>
    <t>Ejercer la defensa judicial del IGAC de acuerdo a la ley, los lineamientos y protocolos del IGAC, dentro de los términos establecidos.</t>
  </si>
  <si>
    <t xml:space="preserve">Se observa la ejecución de la actividad mediante los diferentes conceptos emitidos en abril, mayo y junio de 2021, las consultas atendidas durante el mismo periodo, Informe caso Línea Negra, revisiones adelantadas por el proceso de gestión jurídica (02/06/2021, 03/05/2021, 23/04/2021, entre otros), Resolución 260 de mayo 11 de 2021, Resolución 431 de junio 2021, oficio Mansarovar de 15/06/2021, oficio Puerto Boyacá, entre otros documentos proyectados y revisados por el proceso gestión jurídica.  </t>
  </si>
  <si>
    <t>De acuerdo con las evidencias suministradas se observa que la Oficina Asesora Jurídica reviso el acuerdo de confidencialidad, proyecto el convenio 4743/2016, contrato interadministrativo 4910 de 2017, liquidación contrato 548 de 2020, Acta de liquidación contrato municipio 293/2020 5223 2020, convenio de cooperación No. 1842 de 2019 (CAR)- 5162 de 2019 IGAC, y las Resolución 4 de 2021 del 06 de enero, Resolución 187 del 23 de marzo 2021, Resolución 141 de 2021 del 26 de marzo 2021.</t>
  </si>
  <si>
    <t>Con correos electronicoa y convocatorias a asesorías en los cuales se evidencian las revisiones a la contratación, así como de los conceptos, consultas y actos administrativos revisados y proyectados por el proceso de gestión jurídica. evidenciando el logro de la meta</t>
  </si>
  <si>
    <t>Con la evidencia de aseoria y acompañamiento asi como la proyeccion de respuestas  a actos administrativo, conceptos  y revision de contratos se da cumplimiento a la meta.</t>
  </si>
  <si>
    <t>La Oficina Asesora Jurídica llevó a cabo la asesoría, acompañamiento y/o proyección de actos administrativos, conceptos jurídicos, así como de revisión de la contratación remitida para trámite. Como evidencia, se adjunta muestra de 110 documentos, correos electrónicos y convocatorias a asesorías en los cuales se evidencian las revisiones a la contratación, así como de los conceptos, consultas y actos administrativos revisados y proyectados por el proceso de gestión jurídica.</t>
  </si>
  <si>
    <t>La Oficina Asesora Jurídica llevó a cabo la asesoría, acompañamiento y/o proyección de actos administrativos, así como de revisión de la contratación remitida para trámite. Como evidencia, se adjunta muestra de 11 documentos en los cuales se evidencian las revisiones a la contratación, así como se los conceptos y actos administrativos revisados por el proceso de gestión jurídica.</t>
  </si>
  <si>
    <t>Responder las solicitudes de conceptos, asesorías y trámites de actos administrativos o contractuales, que se le requieran a la Oficina Asesora Jurídica</t>
  </si>
  <si>
    <t xml:space="preserve">Mediante Consolidado Actualización Normograma a junio 30 de 2021 y el link https://www.igac.gov.co/es/normograma se verifica ejecución de la actividad. </t>
  </si>
  <si>
    <t>De acuerdo con las evidencias suministradas se observa como la Oficina Asesora Jurídica lídero la actualización del normograma de la entidad el cual se encuentra publicado en la página web.</t>
  </si>
  <si>
    <t>En ellink  https://www.igac.gov.co/es/normograma. y con el reistro Consolidado normas cargadas a Junio 30 2021 se compueba el cumplimiento de la meta</t>
  </si>
  <si>
    <t>Con la solicitud de publicaciones en la página web de los actos administrativos producidos y revisados por la Oficina Asesora Jurídicael y el formato  consolidado de solicitud de actualización de normograma vigente diligenciado se evidencia el cumplimiento de la meta.</t>
  </si>
  <si>
    <t>Se atendió a la solicitud de publicación en la página web de los actos administrativos producidos y revisados por la Oficina Asesora Jurídica. Como evidencia, se anexa formato de solicitud de actualización de normograma vigente diligenciado con las respectivas solicitudes atendidas para la publicación en el normograma institucional como se evidencia en el siguiente link https://www.igac.gov.co/es/normograma.</t>
  </si>
  <si>
    <t>Se atendió a la solicitud de publicación en la página web de los actos administrativos producidos y revisados por la Oficina Asesora Jurídica. Como evidencia, se anexa formato de solicitud de actualización de normograma vigente diligenciado con las respectivas solicitudes atendidas para la publicación en el normograma institucional https://www.igac.gov.co/es/normograma</t>
  </si>
  <si>
    <t>Publicar en la página WEB del IGAC y socializar los actos administrativos, conceptos, lineamientos e instrumentos producidos o revisados en la Oficina Asesora Jurídica.</t>
  </si>
  <si>
    <t xml:space="preserve">Se observó correo del 19/05/2021 sobre seguimiento a indicadores de la política de prevención del daño antijurídico y 6 registros de asistencia de capacitaciones dirigidas a los supervisores adelantadas durante el periodo, para evidenciar la ejecución de la actividad. </t>
  </si>
  <si>
    <t>Mediante correo electrónico del 26 de febrero de 2021 se hace entrega del aplicativo y seguimiento a la política de prevención del daño antijuridico del Instituto.</t>
  </si>
  <si>
    <t>Con  correo electrónico de seguimiento ( remisiorio) de asunto, evidencias indicadores política de prevención del daño anti jurídico de la entidaddel (19 de mayo de 2021) se evidencia el cumplimiento dela meta.</t>
  </si>
  <si>
    <t>Con las evidencias aportadas de  la implementación de la Política de Prevención del Daño Antijurídico se evidencia la implementacion de la actividad.</t>
  </si>
  <si>
    <t>Se realizó seguimiento a los indicadores de la política de prevención del daño antijurídico del GIT Contratación. Como soporte, 1 correo electrónico de remisión y 6 anexos en excel de asistencias a capacitaciones realizadas por el GIT Contractual para atender las causas.</t>
  </si>
  <si>
    <t>Se llevó a cabo el seguimiento al primer año de implementación de la PPDA y se remitió y aprobó por parte de la Agencia Nacional de Defensa Jurídica del Estado. Como soporte, 1 excel con el aplicativo y 1 PDF con los correos electrónicos con la trazabilidad de remisión y aceptación de la ANDJE.</t>
  </si>
  <si>
    <t>Porcentaje de documentosde lineamientos jurídicos formulados</t>
  </si>
  <si>
    <t>Realizar seguimiento a la implementación de la Política de Prevención del Daño Antijurídico de la Entidad (Seguimientos, reportes de actividades realizadas)</t>
  </si>
  <si>
    <t>Defensa jurídica</t>
  </si>
  <si>
    <t>Documentos de Lineamientos  Juridicos</t>
  </si>
  <si>
    <t xml:space="preserve">Se observan evidencias sobre capacitación el 28/06/2021 de Jurisprudencia catastral, 11 certificados asistencia curso virtual escritura jurídica (28, 29 y 30 abril, 25 y 27 de mayo de 2021), capacitación derecho de petición, capacitación ekogui perfil abogado en 9 junio 2021, certificado asistencia curso virtual técnicas de defensa del 25 junio 2021, Procedimiento Procesos Judiciales ajustado, registros de asistencia (3) a cursos sobre pensamiento estrategico para defensa jurídica, estrategia para llegar a acuerdos y Desafio primera audiencia, todos del 19 abril 2021. </t>
  </si>
  <si>
    <t>El 18 de marzo de 2021 mediante correo electrónico  se socializa el normograma de la institución,el 29 de marzo se realiza reunión por teams y se observan certificaciones de capacitaciones en defensa judicial.</t>
  </si>
  <si>
    <t xml:space="preserve">Con las evidencias  aportadas como: Presentación Capacitación derecho de Petición - OAJ- GIT servicio al ciudadano 2021,    Correos como del 28 de junio de 2021    remitiendo presentaciones de capacitaciones, certificado de  participación de Tatiana Andrea Vanegas Cortes al curso "Cómo afrontar con éxito el desafío de su primera audiencia, Participó y completó con éxito el curso virtual, _x000D_
Estrategias para Llegar a Acuerdos, Procedimiento  en versión Propuesta  de Procesos Judiciales._x000D_
Se comprueba el cumplimiento de la meta_x000D_
</t>
  </si>
  <si>
    <t>Con la oficializacion del procedimiento de conciliación judicial y extrajudicial y su formato asociado y la realizacion de dos socializaciones, igualmente la realizacion de capacitaciones evidenciadas con registros se da cumplimiento a la meta.</t>
  </si>
  <si>
    <t>Se llevó a cabo el avance en la proyección del procedimiento de Procesos Judiciales,  una capacitación a nivel nacional sobre jurisprudencia catastral, una capacitación sobre derecho de petición a nivel nacional, y muestra de cumplimiento de 16 capacitaciones en defensa judicial. Como evidencia, 19 anexos de soporte:1 proyecto de procedimiento, 1 diapositiva de capacitación del 17 de junio  de 2021, 1 correo electronico de remision de memoria de capacitacion en jurisprudencia del 27-06, 16 certificados de la ANDJE.</t>
  </si>
  <si>
    <t>Se llevó a cabo la publicación en el listado maestro de documentos del procedimiento de conciliación judicial y extrajudicial y su formato asociado, se llevaron a cabo dos socializaciones del procedimiento de normograma, una capacitación a nivel nacional sobre jurisprudencia catastral, y muestra de 5 capacitaciones en defensa judicial. Como evidencia, 10 anexos de soporte de procedimiento y formato, correos electrónicos, convocatorias de sesiones virtuales y certificados.</t>
  </si>
  <si>
    <t>Oficializar y socializar documento de lineamiento en defensa judicial. (Un (1) Manual de Defensa Judicial oficializado y socializado)</t>
  </si>
  <si>
    <t>Se verifican como evidencias suministradas 3 correos de lineamientos defensa judicial (abril, mayo, junio 2021), Circular fija criterios para establecer precios gestiones catastrales y Circular medidas transitorias Sisben, 2 correos recomendaciones Comite Conciliación (mayo3, abril 5 de 2021), formato Aviso Privacidad, Formato Autorización Tratamiento Datos Personales, 22 correos de tutelas, correo 23/06/2021 directriz actualización expedientes  y 2 correos obligaciones supervisor (31 mayo y 30 junio 2021).</t>
  </si>
  <si>
    <t>De acuerdo con las evidencias suministradas se observan 2 circulares mediante SIGAC de fecha 31-03-2021, con relación de las funciones y obligaciones del supervisor y con información de actualización Sistema EKOGUI y remisión de información a la Oficina Asesora Jurídica, además se envian lineamientos de defensa judicial por correo electrónico de fechas 15-01-2021, 01-03-2021, 05-04-2021.</t>
  </si>
  <si>
    <t>Teniendo en cuenta correos electrónicos con el asunto: Actualización expedientes digitales y físicos (23 de junio de 2021) Lineamientos defensa judicial (1 de junio de 2021) Recomendaciones comité de conciliación (05de  abril /2021), Funciones y obligaciones del supervisor (30 de junio /2021),  Respuesta acciones de tutela asignadas ( 12 de julio de 2021) entre otras, dos  circulares y  dos formatos de propiedad intelecual,  se verifica el cumplimento cel control</t>
  </si>
  <si>
    <t>Con las circulares proyectadas con las directrices y enviadas a traves de correos electronicos se verifica el cumplimento cel control</t>
  </si>
  <si>
    <t>Se proyectaron y remitieron las directrices por parte de la Oficina Asesora Jurídica de temas con incidencia jurídica para la Entidad. Como muestra, 34 documentos en PDF entre los cuales obran 29 correos electrónicos, 2 circulares y dos formatos de propiedad intelecual, todos proyectados por la Oficina Asesora Jurídica para dar cumplimiento a la actividad con lineamientos del comité de conciliación, circulares, correos electrónicos dirigidos a supervisores contractuales, correos dirigidos a abogados de las DT.</t>
  </si>
  <si>
    <t>Se proyectaron y remitieron las directrices por parte de la Oficina Asesora Jurídica de temas con incidencia jurídica para la Entidad. Como muestra, 3 correos electrónicos y dos circulares proyectadas por la Oficina Asesora Jurídica.</t>
  </si>
  <si>
    <t>Generar directrices sobre actividades que tengan incidencia a nivel jurídico en la Entidad.  (Directrices, recomendaciones, circulares)</t>
  </si>
  <si>
    <t xml:space="preserve">Para este trimestre se evidencia el  formulario FURAG, correo electrónico y la  reunión realizada, se valida el seguimiento </t>
  </si>
  <si>
    <t>Se valida el seguimiento y la evidencia aportada: formulario FURAG, correo electrónico y detalle de reunión realizada, al ser coincidentes se aprueba el seguimiento.</t>
  </si>
  <si>
    <t>Se realizaron dos actividades para identificar e implementar oportunidades de mejora relacionadas al cumplimiento del FURAG que apliquen al proceso.</t>
  </si>
  <si>
    <t xml:space="preserve">Se evidencia como soporte herramienta planigac, se valida el segumiento </t>
  </si>
  <si>
    <t>Se evidencia archivo Planigac con seguimiento a las actividades del plan de acción anual del proceso gestión informática de soporte, correspondiente al primer trimestre de 2021</t>
  </si>
  <si>
    <t>Se valida el seguimiento y la evidencia aportada: herramienta planigac diligenciada al ser coincidentes se aprueba el seguimiento.</t>
  </si>
  <si>
    <t>Se realiza las actividades contempladas en el plan de acción anual y en el plan anticorrupción,  las evidencias se encutran en el respectivo OneDrive</t>
  </si>
  <si>
    <t>Se realiza las actividades contempladas en el plan de acción anual y en el plan anticorrupción</t>
  </si>
  <si>
    <t xml:space="preserve">Realizar las actividades contempladas en el plan de acción anual y en el plan anticorrupción a cargo del proceso gestión informática de soporte </t>
  </si>
  <si>
    <t>Se evidencia como soporte la  herramienta planigac, se valida el seguimiento</t>
  </si>
  <si>
    <t>Se evidencia archivo Planigac con seguimiento a los controles de los riesgos del proceso gestión informática de soporte correspondiente al primer trimestre de 2021</t>
  </si>
  <si>
    <t>Se realizó el  seguimiento a los controles de los riesgos, las evidencias se encutran en el respectivo OneDrive</t>
  </si>
  <si>
    <t xml:space="preserve">Se realizó el  seguimiento a los controles de los riesgos </t>
  </si>
  <si>
    <t>Realizar seguimiento a los controles de los riesgos del proceso gestión informática de soporte</t>
  </si>
  <si>
    <t xml:space="preserve">Se evidencia el  informe de seguimiento de la implementación de la estrategia de seguridad y monitoreo de servicios web y nube, se valida el seguimiento </t>
  </si>
  <si>
    <t xml:space="preserve">No se reporta avance cuantitativo. Se informa que se realizó la implementación  de la plagtaforma  para llevar a cabo la estrategias de Seguridad y Monitoreo de servicios Web y Nube </t>
  </si>
  <si>
    <t>Se valida el seguimiento y la evidencia aportada: Informe de seguimiento de la implementación de la estrategia de seguridad y monitoreo de servicios web y nube, al ser coincidentes se aprueba el seguimiento</t>
  </si>
  <si>
    <t xml:space="preserve">Se finalizó  la Implementación  de la plagtaforma  para llevar a cabo la estrategias de Seguridad y Monitoreo de servicios Web y Nube </t>
  </si>
  <si>
    <t xml:space="preserve">Informe de Monitoreo </t>
  </si>
  <si>
    <t>Implementación de estrategias de Seguridad y Monitoreo  de servicios Web y Nube</t>
  </si>
  <si>
    <t xml:space="preserve">Para este trimestre se evidencia los reportes de solicitudes atendidas de TI, se valida el seguimiento </t>
  </si>
  <si>
    <t>Se evidencia registro de atención de incidencias y requerimientos por parte de la mesa de servicios TI</t>
  </si>
  <si>
    <t>Se valida el seguimiento y la evidencia aportada: Reportes de solicitudes atendidas de TI, al ser coincidentes se aprueba el seguimiento</t>
  </si>
  <si>
    <t>Se atendieron 1776  solicitudes (Requerimientos 1627 e Incidencias 149), de los cuales se resolvieron 1568 casos, atendiendo en un  89%  los casos registrados por los usuarios</t>
  </si>
  <si>
    <t>Se atendieron 1601 solicitudes (Requerimientos 1459 e Incidencias 142), de los cuales se resolvieron 1462 casos, atendiendo en un  91%  los casos registrados por los usuarios</t>
  </si>
  <si>
    <t>Solicitudes de TI atendidas</t>
  </si>
  <si>
    <t>Reporte de incidencias y requerimientos atendidos</t>
  </si>
  <si>
    <t>Atender incidencias y requerimientos de la mesa de servicios TI</t>
  </si>
  <si>
    <t>Solicitudes de TI</t>
  </si>
  <si>
    <t xml:space="preserve">Se evidencia el reporte de las solicitudes relacionadas con sistemas de información atendidas, se valida el seguimiento </t>
  </si>
  <si>
    <t xml:space="preserve">Se evidencian archivos con la relación de requerimientos del SNC atendidos en GLPI </t>
  </si>
  <si>
    <t>Se valida el seguimiento y la evidencia aportada: Reporte de las solicitudes relacionadas con sistemas de información atendidas</t>
  </si>
  <si>
    <t>Se resolvieron 2084 de 2239 de solicitudes, donde se evidencia un índice de cumplimiento del 93%</t>
  </si>
  <si>
    <t>Se resolvieron 1235 de 1558 de solicitudes, donde se evidencia un índice de cumplimiento del 81%</t>
  </si>
  <si>
    <t xml:space="preserve">Reporte de solicitudes atendidas de manteniento a los  sistemas de información, aplicaciones y portales </t>
  </si>
  <si>
    <t xml:space="preserve">Atender solicitudes manteniento a los  sistemas de información, aplicaciones y portales </t>
  </si>
  <si>
    <t xml:space="preserve">Para este trimestre se evidencia los reportes de solicitudes atendidas , se valida el seguimiento </t>
  </si>
  <si>
    <t>Se evidencian archivos Excel con la relación de casos atendudis en la herramienta GLPI durante el primer trimestre del año 2021</t>
  </si>
  <si>
    <t>Se valida el seguimiento y la evidencia aportada: Reportes de solicitudes atendidas, al ser coincidentes se aprueba el seguimiento</t>
  </si>
  <si>
    <t>Se atendieron 784 solicitudes (Requerimientos 704 e Incidencias 80), de los cuales se resolvieron 730 casos, atendiendo en un  92%  los casos registrados por los usuarios</t>
  </si>
  <si>
    <t>Se atendieron 700 solicitudes (Requerimientos 651 e Incidencias 49), de los cuales se resolvieron 654 casos, atendiendo en un  93%  los casos registrados por los usuarios</t>
  </si>
  <si>
    <t>Reporte de solicitudes de plataforma tecnologica aprovisionada y administrada</t>
  </si>
  <si>
    <t xml:space="preserve">Aprovisionar y administrar plataforma tecnologica </t>
  </si>
  <si>
    <t>No se presentaron casos de Procucto No conforme.</t>
  </si>
  <si>
    <t xml:space="preserve">No se presentaron casos de producto no conforme </t>
  </si>
  <si>
    <t>Durante el segundo trimestre no se presentaron productos no conformes</t>
  </si>
  <si>
    <t>Durante el primer trimestre, no se presentaron casos de Procucto No conforme.</t>
  </si>
  <si>
    <t>Se evidencia documento guía Repositorio de Productos Documentales de la Subdirección de Cartografía y Geografía.</t>
  </si>
  <si>
    <t>Se evidencia formulario con cuestionario de FURAG remitido por la OAP.</t>
  </si>
  <si>
    <t>Durante el segundo trimestre se implementó la nueva nomenclatura que estandariza la identificación de nuestros productos documentales en los repositorios oficiales, a través de Facilitativo Convenciones De Nomenclatura.</t>
  </si>
  <si>
    <t>Durante el primer trimestre se atendió 1 requerimiento de la Oficina Asesora de Plaenación sobre las respuestas a 22 preguntas específicas de FURAG, las cuales se entregaron oportunamente y las evidencias respectivas.</t>
  </si>
  <si>
    <t>Se observa cargue de evidencias del mapa de riesgos.</t>
  </si>
  <si>
    <t>Durante el segundo trimestre, se realizó seguimiento al cumplimiento de los controles de los riesgos a través de la herramienta PLANNER.</t>
  </si>
  <si>
    <t>Durante el primer trimestre, se realizó seguimiento al cumplimiento de los controles de los riesgos a través de la herramienta PLANNER.</t>
  </si>
  <si>
    <t>Mapa de Riesgos actualizado</t>
  </si>
  <si>
    <t>Evidencias del seguimiento a los controles de los riesgos</t>
  </si>
  <si>
    <t xml:space="preserve">Revisar y actualizar el mapa de riesgo del proceso de acuerdo a la política de riesgo aprobada. </t>
  </si>
  <si>
    <t>Se evidencia la publicación en SGI del procedimiento PC-GGG-01-Elaboración de Estudios e Investigaciones Geográficas y se realizó la revisión técnica de varios procedimientos.</t>
  </si>
  <si>
    <t>Se evidencia la entrega de 21 documentos actualizados por medio de correo electrónico a la Oficina Asesora de Planeación.</t>
  </si>
  <si>
    <t xml:space="preserve">Durante el segundo trimestre, se socializó el procedimiento PC-GGG-01-Elaboración de Estudios e Investigaciones Geográficas, oficializado ante el Sistema Integrado de Gestión del IGAC.  Se realizó la revisión técnica de los procedimientos Gestión de información del Sistema de Información Geográfica para la planeación y el Ordenamiento Territorial SIG-OT, Deslinde y Amojonamiento de Entidades Territoriales y  Apoyo técnico en la  demarcación y mantenimiento de las fronteras internacionales. Adicionalmente, se entregó a la Oficina Asesora de Planeación el procedimiento Gestión y disposición de información cartográfica de territorios colectivos para su revisión metodológica y posterior oficicalización. </t>
  </si>
  <si>
    <t>Durante el primer trimestre se realizó la entrega de documentos que soportan el proceso de gestión geográfica a la Oficina Aseora de Planeación para revisión y oficialización, así:  enero 19/2021, 17 documentos y en marzo, 4 documentos.</t>
  </si>
  <si>
    <t xml:space="preserve">Eficiencia </t>
  </si>
  <si>
    <t xml:space="preserve">Información documentada vigente del proceso </t>
  </si>
  <si>
    <t>Evidencias de la actualización de los documentos</t>
  </si>
  <si>
    <t>Implementar políticas y acciones enfocadas en el fortalecimiento institucional y la arquitectura de procesos como pilar estratégico del Institucional</t>
  </si>
  <si>
    <t>Se evidencia acta de reunión de la 9 sesión de la mesa de asuntos étnicos realizada el 16 de junio de 2021 y se observa presentación de la mesa de asuntos étnicos.</t>
  </si>
  <si>
    <t>No se realiza para este trimestre mesa de asuntos etnicos.</t>
  </si>
  <si>
    <t>Avance acorde</t>
  </si>
  <si>
    <t>Durante el segundo trimestre, se realizó la sesión ordinaria No 9 de la mesa técnica de asuntos étnicos titulada "Estado actual de temas étnicos coyunturales", la cual trató los siguientes temas: 1). Estatuto raizal, 2). Información cartográfica de territorios colectivos, 3). Línea negra, 4). Consulta previa - Catastro multipropósito. Adicionalmente se envío por correo el material de apoyo correspondiente a: la presentación de la mesa de asuntos étnicos, el concepto jurídico respecto a la información cartográfica de territorios colectivos (radicado 8002020IE4573), los modelos de respuesta para atender solicitudes relacionadas con línea negra o cartografía de territorios colectivos y la grabación de la sesión.</t>
  </si>
  <si>
    <t>Durante el primer trimestre no se realizó ninguna sesión de la mesa de asuntos étnicos. Es pertinente recalcar que esta mesa se realiza mínimo una vez cada semestre, motivo por el cual se tienen programado realizar la mesa del primer semestre en el mes de abril o mayo. Así mismo, se realizará programación de mesas adicionales conforme a la necesidad del proceso.</t>
  </si>
  <si>
    <t>Asuntos Étnicos coordinados</t>
  </si>
  <si>
    <t>Actas de sesiones ordinarias y extraordinarias</t>
  </si>
  <si>
    <t>Liderar la coordinación y funcionamiento de la Mesa de Asuntos Étnicos, realizando sesiones periódicas y seguimiento a compromisos.</t>
  </si>
  <si>
    <t>Coordinación  y gestión Asuntos Étnicos</t>
  </si>
  <si>
    <t>Se evidencia reportes de calidad.</t>
  </si>
  <si>
    <t>Se evidencia documentos de ajuste de especificaciones técnicas e informes con los reportes de calidad.</t>
  </si>
  <si>
    <t>Durante el segundo trimestre, se realizaron las mesas técnicas y los reportes de calidad emitidos para la ANT para la comparación entre la GDB de comunidades étnicas entregada en abril 2021 y la información disponible en el portal de datos abiertos de la ANT y respecto a la migración de la información cartográfica de territorios colectivos a origen nacional y se entregó el paso a paso para consultar y acceder a la información en el atlas virtual. Se notificó la nueva versión de la información cartográfica de territorios colectivos para su actualización en el repositorio (Elite).</t>
  </si>
  <si>
    <t>Durante el primer trimestre, se realizaron los ajustes a las especificaciones - Resguardos Indígenas y validación de la base de datos de Comunidades Étnicas.</t>
  </si>
  <si>
    <t>Reportes de calidad y Mapas integrados</t>
  </si>
  <si>
    <t>Revisar e integrar la información cartográfica de territorios colectivos</t>
  </si>
  <si>
    <t>Se evidencia listado de 5 solicitudes atendidas.</t>
  </si>
  <si>
    <t>Se evidencia informes de asesoría en siete procesos de Resguardos Indígenas: 4 Constitución y 3 de ampliación.</t>
  </si>
  <si>
    <t>Durante el segundo trimestre, se atendieron 5 solicitudes relacionadas con  asesoría técnica emitidos para la Agencia Nacional de Tierras.</t>
  </si>
  <si>
    <t>Durante el primer trimestre, se asesoró en siete procesos de Resguardos Indígenas: 4 Constitución y 3 de ampliación.</t>
  </si>
  <si>
    <t>Informe de apoyo técnico a procesos relacionados con resguardos indígenas y tierras de comunidades negras</t>
  </si>
  <si>
    <t>Orientar y coordinar el apoyo técnico para la evaluación de expedientes de titulación y la determinación de los límites de tierras de comunidades negras y de las tierras que conformen resguardos indígenas.</t>
  </si>
  <si>
    <t>Se evidencia listado de las 20 solicitudes recibidas y atendidas .</t>
  </si>
  <si>
    <t>Se evidencia informe de atención de requerimientos relacionados con asuntos étnicos, 10 fueron recibidos y estos atendidos.Se evidencia informe de atención de requerimientos relacionados con asuntos étnicos, 10 fueron recibidos y estos atendidos.</t>
  </si>
  <si>
    <t xml:space="preserve">Durante el segundo trimestre, se atendieron 20  solicitudes de requerimientos relacionados con asuntos étnicos sobre información geográfica, jurídica y/o social de Resguardos Indígenas, Límites de Comunidades Indígenas, Línea Negra - Decreto 1500 de 2018, Bases de datos de territorios colectivos, Información geográfica, jurídica y/o social de Comunidades Negras_x000D_
</t>
  </si>
  <si>
    <t xml:space="preserve"> Durante el primer trimestre, se atendieron requerimientos sobre información geográfica, jurídica y/o social de resguardos indígenas y límites de comunidades indígenas. Adicionalmente, se participó en los siguientes espacios: proceso de restitución de tierras del pueblo Motilón Barí y en las Mesas: Interinstitucional del Chocó Biogeográfico y de articulación URT – Cancillería – IGAC para el proceso de restitución del pueblo Motiló Barí.</t>
  </si>
  <si>
    <t>Informe de atención de requerimientos</t>
  </si>
  <si>
    <t>Atender los requerimientos de ciudadanos, organizaciones, autoridades judiciales u otras entidades públicas, relacionados con asuntos étnicos.</t>
  </si>
  <si>
    <t>Se evidencia documentos de las 56 solicitudes atendidas.</t>
  </si>
  <si>
    <t>Se evidencia informe de gestión técnico de apoyo de solicitudes en temas fronterizos.</t>
  </si>
  <si>
    <t>Durante el segundo trimestre, se han atendido 56 solicitudes, sobre cartografía binacional, cuencas hidrográficas internacionales, demarcación y asuntos fronterizos marítimos, zona fronteriza marítima y terrestre.</t>
  </si>
  <si>
    <t>Durante el primer trimestre, se atendieron solicitudes sobre cartografía binacional, asuntos fronterizos marítimos, demarcación fronteriza terrestre, asuntos fronterizos terrestres, zona de integración fronteriza terrestre.</t>
  </si>
  <si>
    <t>Servicio de apoyo técnico a las solicitudes recibidas por la cancillería en temas fronterizos internacionales</t>
  </si>
  <si>
    <t>Oficios de respuesta a solicitudes, actas de reunion, registros de asistencia, informes de gestion</t>
  </si>
  <si>
    <t>Apoyar técnicamente a las solicitudes del Ministerio de Relaciones Exteriores en la demarcación  y mantenimiento de fronteras internacionales y a las demás entidades gubernamentales en temas fronterizos.</t>
  </si>
  <si>
    <t>Servicio de apoyo técnico a las solicitudes recibidas  en temas fronterizos</t>
  </si>
  <si>
    <t>Se evidencia que se realizó presentación y socialización de la actualización de las áreas oficiales de las entidades territoriales con el Departamento Nacional de Planeación.</t>
  </si>
  <si>
    <t>Se evidencia listado oficial de las Entidades Territoriales.</t>
  </si>
  <si>
    <t>Durante el segundo trimestre, se realizó presentación y socialización de la actualización de las áreas oficiales de las entidades territoriales con el Departamento Nacional de Planeación, logrando el cumplimeinto de la meta. Se avanzó en las reuniones con Dimar y la Armada Nacional para definir el área Geográfica de San Andrés y Providencia, sus Islotes, Cayos. Así mismo, y con el ánimo de realizar su formalización y entrega, se proyecto oficio para DNP.</t>
  </si>
  <si>
    <t>Durante el primer trimestre, se actualizó el listado oficial de áreas de las entidades territoriales, así:  1). Área de los municipios de Uribe, La Macarena (Meta) y San Vicente del Caguán (Caquetá) actualizado con el límite provisional._x000D_
2). Área del municipio Arauquita con el límite actualizado de frontera, y el departamento de Arauca._x000D_
3). Área de el municipio de El Carmen con el límite actualizado de frontera, y el departamento de Norte de Santander.</t>
  </si>
  <si>
    <t>Listado oficial de las Entidades Terrritoriales, Actas de reunión y/o Comunicaciones oficiales.</t>
  </si>
  <si>
    <t>Socializar y formalizar listado oficial de áreas de las entidades territoriales de Colombia.</t>
  </si>
  <si>
    <t>Se evidencia documentos técnicos y resoluciones de deslindes.</t>
  </si>
  <si>
    <t>Se evidencia apertura del proceso de deslinde de Bogotá D.C. - La Calera con Resolución 187 de 23 de marzo de 2021.</t>
  </si>
  <si>
    <t xml:space="preserve">Durante el segundo trimestre, se realizó la apertura de los procesos de deslinde Santa Rosalía – La Primavera, Campamento-Guadalupe, dando cumplimiento del 100% a la meta, correspondiente a la realización de apertura de 3 procesos de deslinde para el año 2021.  Así mismo,  se llevó a cabo la segunda sesión de deslinde Bogotá - La Calera y se gestionó la resolución de apertura de los procesos de deslinde de: San Luis-Puerto Nare, San Luis- San Carlos, San Luis - San Francisco, San Luis - Puerto Triunfo. </t>
  </si>
  <si>
    <t>Durante el primer trimestre, se aperturó el proceso de deslinde de Bogotá D.C. - La Calera con Resolución 187 de 23 de marzo de 2021.</t>
  </si>
  <si>
    <t>Operaciones de deslinde y/o amojonamiento municipales y departamentales</t>
  </si>
  <si>
    <t>Realizar la apertura y expedición del acta de deslinde de límites de entidades territoriales.</t>
  </si>
  <si>
    <t>Se evidencia reportes de avances de operaciones de deslinde y/o amojonamiento municipales y departamentales.</t>
  </si>
  <si>
    <t xml:space="preserve">Durante el segundo trimestre,  se finalizó el proceso de deslinde Vijes - Yumbo y se avanzó en cinco operaciones de los siguientes procesos de deslindes: _x000D_
1. Atlántico-Bolívar, 2. Segovia-Remedios, 3. Fredonia - Venecia (antioquia), 4. Norte de Santander-Santander </t>
  </si>
  <si>
    <t xml:space="preserve">Durante el primer trimestre, se finalizaron procesos de deslinde correspondientes a tres municipios (Cumaribo, San José del Guaviare e Inírida) con el municipio de Barrancominas.  Así mismo, se avanzó en 7 procesos de deslinde correspondiente a la 5 sesión de: Norte de Santander - Boyacá y Envigado - El Retiro (Antioquia) y en la primera sesión: 4 deslindes por tramos de Antioquia - Córdoba y Norte de Santander - Cesar (Marzo).  </t>
  </si>
  <si>
    <t>Reporte de avance de operaciones de deslinde y/o amojonamiento municipales y departamentales</t>
  </si>
  <si>
    <t>Avanzar en un 25% las operaciones de los procesos de deslindes aperturados, con su correspondiente informe técnico.</t>
  </si>
  <si>
    <t>Se evidencia reportes de Google Analytics con 17.207 nuevos usuarios.</t>
  </si>
  <si>
    <t>Se evidencia reporte trimestral Google Analytics, donde accedieron 28947 usuarios.</t>
  </si>
  <si>
    <t>Durante el segundo timestre, se lograron 17.207 usuarios más en la página de  Colombia en Mapas.</t>
  </si>
  <si>
    <t xml:space="preserve">Durante el primer trimestre,  se implementó en ambiente de pruebas dos funcionalidades asociadas a la consulta catastral y descarga de información cartográfica por planchas http://igac.azurewebsites.net/_x000D_
Así mismo, el pasado 23 de febrero de 2021 fue lanzada oficialmente la plataforma Colombia en Mapas, logrando durante el primer trimestre un total de 28.947 usuarios._x000D_
</t>
  </si>
  <si>
    <t>Usuarios de Colombia en Mapas</t>
  </si>
  <si>
    <t>Reporte mensual Google Analytics y Código fuente</t>
  </si>
  <si>
    <t>Robustecer el sistema de información única de información geográfica, cartográfica y geodésica "Colombia en Mapas, con una funcionalidad.</t>
  </si>
  <si>
    <t xml:space="preserve">Sistema único de información geográfica, cartográfica y geodesica con 1 millón de usuarios 
</t>
  </si>
  <si>
    <t>Se evidencia la actualización de la base de datos límites de Entidades Territoriales y límites municipales; Se observa que se integró la capa de clasificación del suelo.</t>
  </si>
  <si>
    <t>Se evidencia la incorporación de información dentro de la estructura de GDB, de la capa de Ríos Fronterizos de Colombia, la capa de islas fronterizas y el Límite Provisional de Caquetá - Meta y se modificó los puntos trifinios.</t>
  </si>
  <si>
    <t xml:space="preserve">Durante el segundo trimestre, se actualizó en la base de datos de límites de Entidades Territoriales 32 registros de límites departamentales y 58 registros de límites municipales en sus atributos de Estado de la Línea y Proceso de la Línea limítrofe. Así mismo, con respecto a la base de datos de cartografía temática generada con fines geográficos, se integró la capa de clasificación del suelo para 55 municipios a partir de las capas elaboradas en el análisis POT de las Caracterizaciones Territoriales.  </t>
  </si>
  <si>
    <t>Durante el primer trimestre, se avanzó en la incorporación de la información dentro de la estructura de GDB de la capa de Ríos Fronterizos de Colombia, la capa de islas fronterizas y el Límite Provisional de Caquetá - Meta y se modificó los puntos trifinios.  Así mismo, se han llevado a cabo reuniones sobre la disposición de información de años anteriores y sobre la organización de la información en los repositorios correspondientes.</t>
  </si>
  <si>
    <t>Bases de datos geográfica</t>
  </si>
  <si>
    <t>Mantener y disponer la base de datos de límites fronterizos (1), departamentales (2) y municipales (3) del país, así como cartografía temática (4) generada con fines geográficos</t>
  </si>
  <si>
    <t>Se evidencia las capas de clasificación del suelo, suelos de protección, zonificación de usos urbanos y rurales de los POT de los municipio de Valencia(Córdoba) y Villavicencio (Meta), obteniendo como resultado 7 capas temáticas.</t>
  </si>
  <si>
    <t>Durante el segundo trimestre, se estructuraron y revisaron las capas de clasificación del suelo, suelos de protección, zonificación de usos urbanos y rurales de los POT de los municipio de Valencia(Córdoba) y Villavicencio (Meta), obteniendo como resultado 7 capas temáticas para publicar en articulación con el pilotaje del Módulo LADM POT._x000D_
Así mismo, se llevó a cabo la gestión para el recaudo de información referida a Planes de Ordenamiento Territorial y se analizó la información como parte del proceso técnico de construcción de Caracterizaciones Territoriales Municipales. A 30 de junio/2021 se llevó a cabo la recopilación de planes de OT para 61 municipios y se ha realizado la revisión de dichos documentos para (20) municipios.</t>
  </si>
  <si>
    <t>Reporte de niveles de información de ordenamiento territorial disponibles</t>
  </si>
  <si>
    <t>Gestionar la actualización, validación y disposición de información de ordenamiento territorial de los nodos regionales y locales e integrar al sistema único.</t>
  </si>
  <si>
    <t>Se evidencia la implementación de una nueva interfaz web del diccionario geográfico de Colombia.  http://igac.azurewebsites.net/diccionario/</t>
  </si>
  <si>
    <t>Se evidencia documento técnico benchmarking, nueva página web, con lo cual se avanza en los requerimientos, para la Base Nacional de Nombres Geográficos. Nota: Para este periodo no existe meta asignada.</t>
  </si>
  <si>
    <t xml:space="preserve">Avances y evidencias acordes </t>
  </si>
  <si>
    <t xml:space="preserve">Avance y evidencias acordes </t>
  </si>
  <si>
    <t>Durante el segundo trimestre, se realizó la migración de los datos y se implementó una nueva interfaz web del diccionario geográfico de Colombia.  http://igac.azurewebsites.net/diccionario/</t>
  </si>
  <si>
    <t>Durante el primer trimestre, se realizó el estudio sobre referentes digitales de interfaces de diccionarios geográficos y del Estado del Arte en materia de interfaces digitales con objetivos similares, además; y con la propuesta inicial del “Key visual” (guía visual) en la que se especifica el “look and feel” (directriz de elementos gráficos, colores, tipografías y línea ilustrativa) del Diccionario.</t>
  </si>
  <si>
    <t>Documento de requerimientos y código fuente</t>
  </si>
  <si>
    <t>Desarrollar nueva versión de diccionario geográfico de Colombia integrado con Colombia en Mapas.</t>
  </si>
  <si>
    <t>Se evidencia varios documentos para el diseño y puesta en funcionamiento el repositorio de planes de ordenamiento territorial.</t>
  </si>
  <si>
    <t>Evidencias y avances acordes</t>
  </si>
  <si>
    <t>Durante el segundo trimestre, se avanzó en el diseño de la interfaz de visualización y búsqueda de los POT del país. Así mismo, se identificaron los requerimientos de clasificación documental de los POT municipales con el objetivo de diseñar una BD que permita la arquitectura adecuada de archivos y garantice una carga estructurada y exitosa por parte de los municipios, logrando una primera versión piloto, la cual se puso a prueba con los archivos POT de 6 municipios. En paralelo, con la entrega de los documentos actualizados finales de la RUTA POT por parte de la Federación Nacional de Municipios, se realizaron las versiones 2.0 y 3.0 de la propuesta de la interfaz digital de la misma.</t>
  </si>
  <si>
    <t>Durante el primer trimestre, se elaboró el  diagnóstico de la página www.sigot.gov.co sobre el cual se realizó  análisis cuantitativo y cualitativo de los patrones de uso y estadísticas evidenciadas en el Google Analytics conectado a la URL del micro-sitio. Adicionalmente, se implementó encuesta para conocer e identificar pespectivas del usuario frente a SIGOT https://damappa.typeform.com/to/Qm2TP6Ds. Por otro lado, y a partir de las entrevistas realizadas con diferentes expertos se propuso una versión preliminar del diseño de experiencia del SIGOT.</t>
  </si>
  <si>
    <t xml:space="preserve">Documento de diseño y repositorio de planes de ordenamiento territorial </t>
  </si>
  <si>
    <t>Diseñar y poner en funcionamiento el repositorio de planes de ordenamiento territorial. Rediseño plataforma.</t>
  </si>
  <si>
    <t>Se evidencia los mapas de intervención de 15 municipios.</t>
  </si>
  <si>
    <t>Se evidencia la mapas de intervencion municipal de Villavicencio, Arauquita y Popayán.</t>
  </si>
  <si>
    <t>Durante el segundo trimestre, se realizaron 15 mapas de síntesis territorial correspondientes a las 15 caracterizaciones territoriales de los municipios de Rioblanco y Ataco (Tolima), El Guamo, Córdoba (Bolívar), Fuente de Oro (Meta), Cáceres (Antioquia), San Jacinto (Bolívar), Valencia (Córdoba), Monterrey (Casanare), Santa Rosalía (Vichada), Tame (Arauca), El Bagre y Remedios (Antioquia), Mesetas (Meta) y Puerto Guzmán (Putumayo)</t>
  </si>
  <si>
    <t>Durante el primer trimestre, se realizaron tres  mapas de síntesis territorial correspondientes a las tres caracterizaciones de los municipios de Villavicencio, Popayán y Arauquita.</t>
  </si>
  <si>
    <t>Área (ha) con caracterización geográfica</t>
  </si>
  <si>
    <t>Generar mapas de síntesis territorial, unidades de intervención y base de datos geográfica, con su respectiva documentación.</t>
  </si>
  <si>
    <t>Caracterización territorial de 13.691.592 hectáreas (30 municipios)</t>
  </si>
  <si>
    <t>Se evidencia los documentos de las 15 caracterizaciones territoriales que suman un area 2.809.430 has.</t>
  </si>
  <si>
    <t>Se evidencia la caracterización de Villavicencio, Arauquita y Popayán correspondiente a un área 464.099,55ha</t>
  </si>
  <si>
    <t xml:space="preserve">Durante el segundo trimestre, se realizaron 15 caracterizaciones territoriales de los municipios de Rioblanco y Ataco (Tolima), El Guamo, Córdoba (Bolívar), Fuente de Oro (Meta), Cáceres (Antioquia), San Jacinto (Bolívar), Valencia (Córdoba), Monterrey (Casanare), Santa Rosalía (Vichada), Tame (Arauca), El Bagre y Remedios (Antioquia), Mesetas (Meta) y Puerto Guzmán (Putumayo), correspondiente a 2.809.430,23ha. </t>
  </si>
  <si>
    <t>Durante el primer trimestre, se realizaron tres caracterizaciones territoriales de los municipios de Villavicencio, Popayán y Arauquita, correspondiente a 464.099,55ha. Se avanzó en la caracterización de los municipios de El Guamo, Córdoba y Rioblanco.</t>
  </si>
  <si>
    <t>Caracterizaciones territoriales</t>
  </si>
  <si>
    <t>Elaborar y publicar documentos de caracterización territorial con fines de Catastro Multipropósito, conforme a metodología establecida.</t>
  </si>
  <si>
    <t>Se informa que, durante el segundo trimestre del año 2021, no se han presentado productos no conformes.</t>
  </si>
  <si>
    <t>Se evidencia que para esta actividad en el primer trimestre no se han recibido reportes se usuarios de productos No Conformes.</t>
  </si>
  <si>
    <t>No se presento casos de producto no conforme durante el primer trimestre</t>
  </si>
  <si>
    <t>Durante el primer trimestre no se presentaron casos de Producto No conforme.</t>
  </si>
  <si>
    <t xml:space="preserve">Se observa la grabación donde se hace una explicación del Repositorio de productos documentales de la Subdirección de Geografía y Cartografía, de igual manera se suministró como insumo la guía donde se explica el cargue o almacenamiento de los productos documentales (PD) en el servidor de la subdirección. Por otro lado, de evidencia correo electrónico enviado a la OAP con la propuesta de las acciones de mejora relacionada con la actualización de la normatividad. </t>
  </si>
  <si>
    <t>Se evidencia documento donde se encuentran preguntas las cuales fueron respondidas por el área respectiva, enviadas a la Oficina Asesora de Planeación.</t>
  </si>
  <si>
    <t>Durante el segundo trimestre se implementó la nueva nomenclatura que estandariza la identificación de nuestros productos documentales en los repositorios oficiales, a través de Facilitativo Convenciones De Nomenclatura.  Se aprobó por parte de la Oficina Asesora de Planeación la acción de mejora relacionada con la actualización de la normatividad.</t>
  </si>
  <si>
    <t>Se observa el correo electrónico del día 30/06/2021 donde la Subdirección de Geografía y Cartografía envía a la OAP la información correspondiente para la creación, Actualización y/o derogación de los documentos del SGI.</t>
  </si>
  <si>
    <t>Se observan correos electrónicos de fecha de 19/01/2021 y 31/03/2021 donde se informa a la Oficina Asesora de Planeación el envió de los documentos revisados técnicamente y actualizados liderados por la Subdirección: Gestión Geodésica.  Así mismo, se evidencian archivos en excel donde se describen los documentos actualizados para este trimestre se evidencian 11 formatos, 4 procedimientos, 2 instructivos, 1 documento sobre nuevo procedimiento y 1 nuevo formato, con su respectiva descripción y justificación de cambio.</t>
  </si>
  <si>
    <t xml:space="preserve">Durante el segundo trimestre, se realizó la entrega a la Oficina Asesora de Planeación los procedimientos Observaciones Gravimétricas, Medición, procesamiento y publicación de las componentes del Campo Magnético Terrestre y el instructivo Observaciones geomagnéticas con sus correspondientes instructivos asociados, para su revisión metodológica y posterior oficicalización. </t>
  </si>
  <si>
    <t>Durante el primer trimestre se realizó la entrega de documentos que soportan el proceso de gestión geodésica a la Oficina Aseora de Planeación para revisión y oficialización, así:  enero 19/2021, 6 documentos y en marzo, 15 documentos.</t>
  </si>
  <si>
    <t xml:space="preserve"> Información documentada vigente del proceso </t>
  </si>
  <si>
    <t>GIT  Gestión Geodésica</t>
  </si>
  <si>
    <t>Se observa que se actualizó y publicó el documento Resolución No. 370 del 16/06/2021 “Por medio de la cual se establece el sistema de proyección cartográfica oficial para Colombia”, de igual manera se realizó el ajuste a la Resolución 643 de 2018 "Por la cual se adoptan las especificaciones técnicas de levantamiento planimétrico para las actividades de barrido predial masivo y las especificaciones técnicas del levantamiento topográfico planimétrico para casos puntuales”.  Por lo anterior se avala el cumplimiento a esta actividad.</t>
  </si>
  <si>
    <t>Se presenta documento Resolución borrador “Por medio de la cual se definen los valores que representan la calidad de los puntos medidos en redes geodésicas y levantamientos geodésicos”. A pesar que no se programó meta para este trimestre, se avala el avance a la actividad.</t>
  </si>
  <si>
    <t>Durante el segundo trimestre,  se realizó la actualización y publicación de la Resolución 370 de 2021 Por medio de la cual se establece el sistema de proyección cartográfica oficial para Colombia, la cual deroga la Resolución 399 de 2011.  Se realizaron los ajustes a la propuesta de actualización de la  Resolución 1562 de 2018. Así mismo, se llevaron a cabo reuniones y se trabajó un documento borrador sobre lineamientos para la validación y oficialización de productos geodésicos.</t>
  </si>
  <si>
    <t>Durante el primer trimestre, se generó versión preliminar de actualización de la resolución 1562 de 2018.</t>
  </si>
  <si>
    <t>Regulación de información geodésica</t>
  </si>
  <si>
    <t>Actos administrativos</t>
  </si>
  <si>
    <t>Elaborar y/o actualizar normatividad para la validación, conservación y/o calidad de productos geodésicos.</t>
  </si>
  <si>
    <t>Regulación de información gesodésica</t>
  </si>
  <si>
    <t>Se observa memorando del 20/05/2021 del contratista de Gestión Geodésica, con el fin de entregar el informe sobre el control de calidad, validación de los históricos bases de geomagnetismos y análisis espacial de datos de estaciones de repetición geomagnéticos. Donde se revisaron 1.925 datos para un total de revisión del 100%.</t>
  </si>
  <si>
    <t>Se observa documento sobre las estaciones repetición 300321 y el documento sobre el avance de revisión de datos de estaciones de repetición geomagnéticos enviado al coordinador GIT Gestión Geodésica.</t>
  </si>
  <si>
    <t>Durante el segundo trimestre, se revisaron 1.925 datos para completar la revisión al 100% de los datos históricos, para un total de cumplimiento de la meta de 4.668 datos</t>
  </si>
  <si>
    <t>Durante el primer trimestre, se revisaron y validaron 2743 datos de las estaciones de repetición geomagnética correspondiente al 58% de la información, se realizaron promedios diarios por estación y se obtuvieron 837 datos que aprobaron las pruebas de calidad (comparación con el IGRF).</t>
  </si>
  <si>
    <t xml:space="preserve">Datos geomagnéticos </t>
  </si>
  <si>
    <t>Realizar el control de calidad y validación de los históricos base de geomagnetismo, así como realizar análisis espacial y disponer los datos.</t>
  </si>
  <si>
    <t>Datos geomagnéticos generados, procesados y dispuestos</t>
  </si>
  <si>
    <t>Se observa para este trimestre que se procesaron el 72% de datos del observatorio geomagnético, para su correspondiente disposición las cuales se componen de siete (7) actividades (Escaneo, Escalamiento, Determinación de Índice de Actividad Magnética, Obtención de Factor de Escala, Obtención de Deltas, Cálculo de las Componentes y Control de calidad de Información).  Por lo anterior se avala el avance a esta actividad.</t>
  </si>
  <si>
    <t xml:space="preserve">No se programó meta para este trimestre, sin embargo se presentan documentos en archivos excel sobre escalamiento horario de magnetogramas del año 2018 y los archivos de índices k actividad magnética correspondiente a los meses de abril, mayo y junio de 2018.  </t>
  </si>
  <si>
    <t>Durante el segundo trimestre, se procesó el 72% de datos del observatorio geomagnético para su disposición, correspondiente a actividades de escalonamiento de datos, determinación del índice de actividad magnética, obtención de factores de escala y deltas.</t>
  </si>
  <si>
    <t>Durante el primer trimestre, se finalizó el procesamiento y cálculo del los datos obtenidos en el año 2017, y se realizó el control de calidad los datos históricos desde 1955 hasta 2017. Así mismo, se realizó el escalamiento y se determinó el índice k para los meses de abril, mayo y junio de 2018.</t>
  </si>
  <si>
    <t>Procesar datos del observatorio geomagnético para su disposición</t>
  </si>
  <si>
    <t xml:space="preserve">Para el segundo trimestre del año 2021, se evidencian los archivos donde se encuentran descritas las depuraciones a 3.549 vértices con alturas geométricas. </t>
  </si>
  <si>
    <t>Se evidencia archivo sobre las alturas de cada vértice para diferentes años. A pesar de no cumplir con la meta programada se valida el avance tenido a la fecha para este trimestre.</t>
  </si>
  <si>
    <t xml:space="preserve">Durante el segundo trimestre, se depuraron 3.549 vértices con alturas geométricas.  Así mismo, se realizó el reporte, verificación y ajuste de las alturas trigonométricas de las estaciones CORS, a partir de la información ajustada de la nivelación geodésica de precisión realizada en el año 2013 para Becerril, Bosconia y San Alberto. </t>
  </si>
  <si>
    <t>Durante el primer trimestre, se depuraron 2998 vértices antiguos.  El cumplimeinto de esta meta de nivelación se encuentra supeditada a las labores en campo.</t>
  </si>
  <si>
    <t>Coordenadas con altura de precisión</t>
  </si>
  <si>
    <t>Base de datos de alturas geométricas</t>
  </si>
  <si>
    <t>Ajustar, depurar y actualizar la red de nivelación geodésica, conforme a la estructuración de los datos capturados en años anteriores.</t>
  </si>
  <si>
    <t>Marco de Referencia Geodésico Nacional</t>
  </si>
  <si>
    <t xml:space="preserve">Se observa el contrato de adquisición de servicios de NO consultoría No. 24695/2021 con el objeto “Establecimiento y puesta en operación de Estaciones de Referencia de Operación Continua CORS y fortalecimiento del Centro de Control de la Red Geodésica de la república de Colombia de conformidad con las especificaciones técnicas establecidas por el IGAC”, donde se realizó la entrega del Plan de Implementación del proyecto PIP, por el contratista para la revisión y aprobación por parte del IGAC y SGC. </t>
  </si>
  <si>
    <t>No se programó meta para este trimestre del año.</t>
  </si>
  <si>
    <t>No tiene meta programada para el primer trimestre</t>
  </si>
  <si>
    <t>Durante el segundo trimestre, se formalizó mediante el acta de inicio el contrato 24695/2021 IGNFI/LEICA GEOSYSTEM y se realizó la entrega del Plan de Implementación del Proyecto-PIP por parte del contratista para revisión y aprobación por parte del IGAC y el SGC, el cual contempla el plan de trabajo con el correspondiente cronograma detallado de la ejecución de cada una de las actividades necesarias para la implementación del proyecto, conforme a los requisitos establecidos en el contrato y aprobado por el SGC y el IGAC.</t>
  </si>
  <si>
    <t>El avance de la actividad iniciará a partir del segundo trimestre.</t>
  </si>
  <si>
    <t>Centro de control de la red</t>
  </si>
  <si>
    <t>Informes de supervisión y documento de diseño validado</t>
  </si>
  <si>
    <t>Validar el diseño y hacer seguimiento a los avances en el proceso de implementación del centro de control y gestión de la red, de acuerdo con la ejecución del contrato</t>
  </si>
  <si>
    <t>Se observa que para el mes de abril se realizó la revisión de sesenta y un (61) vértices geodésicos, para el mes de mayo se revisaron siete (7) vértices geodésicos y para el mes de junio se revisaron cuarenta y nueve (49) vértices geodésicos, de igual manera se realizó la integración de la información de los municipios de Dosquebradas y La Virginia.</t>
  </si>
  <si>
    <t>Se presentan documentos con la descripción de los puntos geodésicos correspondientes al departamento de Arauca municipio de Arauquita los cuales son (81065008, 81065009, 81065010, 81065011, 81065012, 81065013, 81065014, 81065015, 81065016, 81065017), completamente diligenciados.  Por lo anterior se valida el avance a esta actividad por parte de la OCI.</t>
  </si>
  <si>
    <t>Durante el segundo trimestre, se realizó la integración de la información validada de las redes de los municipios de Dosquebradas y la Virginia del contrato interadministrativo 5251 de 2020, entre el IGAC y AMCO, permitiendo adicionar 49 vértices  a la red pasiva del país.</t>
  </si>
  <si>
    <t>Durante el primer trimestre, se densificaron puntos en los municipios de Arauquita, Arauca, diez vértices para la red pasiva geodésica nacional. Se tomó el vértice antiguo GPS-D-AR-001 para su verificación en los cálculos posteriormente.</t>
  </si>
  <si>
    <t xml:space="preserve">Vértices geodésicos </t>
  </si>
  <si>
    <t xml:space="preserve">Cálculos, descripciones, archivos de rastreo, archivo geográfico </t>
  </si>
  <si>
    <t>Densificar (materialización, georreferenciación y cálculo) la red geodésica nacional, de acuerdo con las prioridades.</t>
  </si>
  <si>
    <t>Para los meses de abril, mayo y junio se procesaron y dispusieron las coordenadas de estaciones activas del centro de procesamiento IGA, las cuales corresponden a 13 semanas.</t>
  </si>
  <si>
    <t>Se evidencia el archivo de Estaciones procesadas por el Centro de Procesamiento IGA – IGAC, para SIRGAS para el primer trimestre del año 2021.</t>
  </si>
  <si>
    <t>Durante el segundo trimestre, se procesaron y dispusieron las coordenadas de estaciones activas del centro de procesamiento IGA del Sistema de Referencia Geocéntrico para las Américas (SIRGAS) correspondiente a 13 semanas comprendidas desde abril a junio.</t>
  </si>
  <si>
    <t>Durante el primer trimestre, se procesaron y dispusieron las coordenadas de estaciones activas del centro de procesamiento IGA del Sistema de Referencia Geocéntrico para las Américas (SIRGAS).</t>
  </si>
  <si>
    <t>Reporte de ajuste de  coordenadas de estaciones elaborado</t>
  </si>
  <si>
    <t>Reporte semanales y archivos de texto</t>
  </si>
  <si>
    <t>Procesar y disponer las coordenadas de estaciones activas del centro de procesamiento IGA del Sistema de Referencia Geocéntrico para las Américas (SIRGAS).</t>
  </si>
  <si>
    <t>Para el segundo trimestre del año 2021, se observan los archivos rinex de las estaciones de operación continua, donde se procesaron y dispusieron 4.331 archivos.</t>
  </si>
  <si>
    <t>Se observa los archivos rinex de las estaciones de operación continua para los meses de enero, febrero y marzo.  Por lo tanto, se avala el avance a esta actividad.</t>
  </si>
  <si>
    <t>Durante el segundo trimestre, se procesaron y dispusieron 4.331 archivos rinex de las estaciones de operación continua administradas e integradas por el IGAC.</t>
  </si>
  <si>
    <t>Durante el primer trimestre, se procesaron y dispusieron 3.301 archivos rinex de las estaciones de operación continua administradas e integradas por el IGAC.</t>
  </si>
  <si>
    <t>Archivos rinex procesados</t>
  </si>
  <si>
    <t>Archivo ASCII y reporte de descargas</t>
  </si>
  <si>
    <t>Procesar y disponer los archivos rinex de las estaciones de operación continúa administradas e integradas por el IGAC.</t>
  </si>
  <si>
    <t>Se observa que para el segundo trimestre del año 2021 se realizó el mantenimiento de las estaciones continuas las cuales se encuentran en los municipios de Cúcuta, Becerril, Bucaramanga, Taraza, Bosconia, Aguachica, Fúquene, Puerto Lleras, Pamplona, Villavicencio y Bogotá.</t>
  </si>
  <si>
    <t>Se evidencian informes sobre visitas a estaciones para el Mantenimiento correctivo a las estaciones: AECH, YOPA, ARCA, SOCB y AEPL.</t>
  </si>
  <si>
    <t>Durante el segundo trimestre, se realizó el mantenimiento de once estaciones continuas ubicadas en los municipios de Bosconia, Becerril, Aguachica (Cesar),  Cúcuta, Pamplona (Norte de Santander), Fúquene(Cundinamarca), Guaymaral (Bogotá), Taraza  (Antioquia), Bucaramanga (Santander), Villavicencio y Puerto Lleras (Meta).</t>
  </si>
  <si>
    <t>Durante el primer trimestre, se realizó el mantenimiento de cinco estaciones continuas ubicadas en los municipios de Socha, Planadas, Chaparral, Arauca y  Yopal.</t>
  </si>
  <si>
    <t>Estaciones de operación continua</t>
  </si>
  <si>
    <t>Informe de mantenimiento, Matriz de seguimiento</t>
  </si>
  <si>
    <t>Realizar el mantenimiento de como mínimo el 30% de las estaciones CORS administradas por el IGAC, así como realizar el seguimiento y monitoreo de las existentes.</t>
  </si>
  <si>
    <t>Durante el segundo trimestre de 2021 se observan los archivos de integración de las estaciones del Servicio Geológico Colombiano cargados en la plataforma de Colombia en Mapas, de igual manera de observan archivos sobre el inicio de gestiones EMCALI, Alcantarillado y Aseo de Bogotá-EAAB, CORS Galileo y CORS CCM Guenaa, con el fin de adelantar la iniciativa de integrar sus estaciones GNSS-CORS y vértices pasivos candidatos a la Red Geodésica Nacional.</t>
  </si>
  <si>
    <t>Se evidencia respuesta dada por el Servicio Geológico Colombiano – SGC, donde se informa que en la plataforma de Colombia en Mapas se coloque la marca representativa de las estaciones instaladas por las diferentes entidades. A pesar que no se evidencia ejecución se avala avance con los soportes suministrados.</t>
  </si>
  <si>
    <t>Durante el segundo trimestre, se finalizó la integración tecnológica de las estaciones del Servicio Geológico Colombiano en la plataforma Colombia en Mapas, logrando así el cumplimiento de la meta._x000D_
Adicionalmente, se iniciaron  gestiones con Universidad Distrital, SENA y EMCALI, Alcaldía de Cali, Empresa de Acueducto, Alcantarillado y Aseo de Bogotá-EAAB,  y con la empresa Galileo, con el fin de adelantar la iniciativa de integrar sus estaciones GNSS-CORS y vértices pasivos a la fecha materializados, a la Red Geodésica Nacional.</t>
  </si>
  <si>
    <t>En el mes de marzo, se inició el proceso de integración de las estaciones geodésicas del Servicio Geológico, en el ambiente de pruebas de la plataforma Colombia en Mapas, a partir de información recibida mediante Radicado SGC No.: 20217000005911 y 20217000012231.</t>
  </si>
  <si>
    <t>Instrumento jurídico, Comunicaciones oficiales.</t>
  </si>
  <si>
    <t>Integrar estaciones (activas) de otras instituciones públicas y privadas a la Red Geodésica Nacional.</t>
  </si>
  <si>
    <t>Se presentan documentos sobre acta de entrega estación de funcionamiento continuo GNSS Municipio de Aracataca – Magdalena, Suán – Atlántico y la alcaldía municipal de Sardinata. A pesar que no se cumplió con la meta programada se avala el avance a la fecha.  Se recomienda continuar con el cumplimiento de la actividad para el siguiente trimestre del año.</t>
  </si>
  <si>
    <t>Se presentan documentos sobre acta de entrega estación de funcionamiento continuo GNSS Municipio de Arauquita – Arauca, ubicada en el predio EVIMAR en la vereda Campo Alegre del municipio de Arauquita.  Así mismo, se entrega la estación de funcionamiento continuo GNSS Municipio Arauquita – Selvas de Lipa la cual se encuentra ubicada en el Batallón Energético y vial No. 16 del municipio de Arauquita, además se presenta el acta de entrega de la estación de funcionamiento continuo GNSS ubicada en la finca “La Potranca” del municipio de Santa Rosalía e integrada a ala Red Geodésica Nacional MAGNA instalada y en funcionamiento. Se avala avance.</t>
  </si>
  <si>
    <t>Durante el segundo trimestre, se materializaron tres estaciones continuas en los municipios de  Suan (Atlántico), Aracataca (Magdalena) y Sardinata (Norte de Santander). Adicionalmente, se inició contrato C24695-2021 con el cual se realizará la materialización de 13 estaciones, el cual se encuentra en etapa de elaboración del plan de trabajo.</t>
  </si>
  <si>
    <t xml:space="preserve">Durante el primer trimestre, se materializaron tres estaciones continuas en los municipios de Arauquita, Arauca (2) y en Santa Rosalía, Vichada (1) </t>
  </si>
  <si>
    <t xml:space="preserve">Estaciones de operación continua </t>
  </si>
  <si>
    <t>Informe de exploración, Actas de entrega y archivo geográfico</t>
  </si>
  <si>
    <t>Establecer, poner en operación y/ validar estaciones CORS en los municipios priorizados,  y realizar su respectivo monitoreo, procesamiento y disposición.</t>
  </si>
  <si>
    <t>Para esta actividad el área respectiva presenta el Convenio de Cooperación Internacional entre la Universidad del Estado de OHIO (Estados Unidos de América) y el IGAC. Con el fin de Fortalecer la Red Colombiana de Gravimetría, mediante la materialización y medición de la Red Gravimétrica Absoluta de orden cero, la Red Gravimétrica Relativa de primer orden y transferencia de tecnología, asesoramiento técnico, trabajo de campo u protocolos técnicos para su realización e implementación de información gravimétrica en el nuevo modelo geoidal global.</t>
  </si>
  <si>
    <t>Para esta actividad el área respectiva presenta el Convenio de Cooperación Internacional entre la Universidad del Estado de OHIO (Estados Unidos de América) y el IGAC.  A pesar que no se ejecutó meta se avala avance con el convenio firmado.</t>
  </si>
  <si>
    <t>Avance y evidencias acorde</t>
  </si>
  <si>
    <t>Durante el segundo trimestre, se suscribió el convenio de cooperación No.5284 del 16 de abril de 2021 con la Universidad del Estado de Ohio (Estados Unidos) con el objetivo de fortalecer la Red Colombiana de Gravimetría, transferencia de tecnología, asesoramiento técnico, trabajo de campo y protocolos técnicos para su realización e implementación de información gravimétrica en el nuevo modelo geoidal global,  dentro del cual se ha realizado la exploración de 160 estaciones  en el trayecto Bogotá - Maicao y Yamural con el fin de iniciar las mediciones en el mes de julio.</t>
  </si>
  <si>
    <t>Durante el mes de marzo, se realizaron las gestiones para la suscripción de convenio de cooperación con la Universidad del Estado de Ohio (Estados Unidos) y el IGAC con el objetivo de fortalecer la Red Colombiana de Gravimetría,  transferencia de tecnología, asesoramiento técnico, trabajo de campo y protocolos técnicos para su realización e implementación de información gravimétrica en el nuevo modelo geoidal global. En ese sentido, se planea iniciar mediciones a partir del mes de junio/2021</t>
  </si>
  <si>
    <t>Datos de gravedad</t>
  </si>
  <si>
    <t>Archivo ASCII, archivo geográficos, cálculos y mediciones</t>
  </si>
  <si>
    <t>Determinar, procesar y disponer información de las estaciones (1 orden) de la red gravimétrica relativa.</t>
  </si>
  <si>
    <t>Integración de la información geográfica nacional a través de Colombia en Mapas como portal único de información geográfica nacional</t>
  </si>
  <si>
    <t>Datos de gravedad actualizados, procesados y dispuestos</t>
  </si>
  <si>
    <t>Se evidencia seguimiento del PAA y el PAAC del segundo trimestre</t>
  </si>
  <si>
    <t>Se evidencia con correo electrónico del 14 de abril de 2021.</t>
  </si>
  <si>
    <t>Estan cargadas las evidencias correspondientes</t>
  </si>
  <si>
    <t>Se realizaron las actividades y se realizó seguimiento del PAA y el PAAC del segundo trimestre</t>
  </si>
  <si>
    <t>Se realizaron las actividades y se realizó seguimiento del PAA y el PAAC del primer trimestre</t>
  </si>
  <si>
    <t xml:space="preserve">Se valida cumplimiento matriz de riesgos. </t>
  </si>
  <si>
    <t>Se evidencia con correo del 14 de abril de 2021.</t>
  </si>
  <si>
    <t>Se desarrollo el segumiento a los controles de los riesgos del proceso</t>
  </si>
  <si>
    <t xml:space="preserve">Presentación de estados financieros de abril del presente año. </t>
  </si>
  <si>
    <t>Se evidencia con la presentación del iva del primer bimestre de 2021.</t>
  </si>
  <si>
    <t>EL GIT de Contabilidad realizó los informes y Estados financieros los cuales se presentación a la Dirección General pero no han sido devueltos con las firmas. Se adjuntan corros de evidencia del envio de la información de los meses de marzo, abril y mayo. Los informes y estados financieros de los meses de enero y febrero se encuentran en la pagina web (https://www.igac.gov.co/es/transparencia-y-acceso-a-informacion-publica/estados-contables)</t>
  </si>
  <si>
    <t>Durante el primer trimestre se presentó los estados financieros del mes de Diciembre, adicionalmente la CGN ha generadó unas fechas para la presentación de los estados para este año</t>
  </si>
  <si>
    <t>Nùmero de Estados financieros presentados y publicados</t>
  </si>
  <si>
    <t>GRUPO INTERNO DE TRABAJO CONTABILIDAD</t>
  </si>
  <si>
    <t>Presentar al Jefe inmediato los Estados Financieros para la firma y posterior publicacion.</t>
  </si>
  <si>
    <t>Elaborar los Informes y Estados Financieros presentados y publicados</t>
  </si>
  <si>
    <t>ESTADOS FINANCIEROS PRESENTADOS Y PUBLICADOS</t>
  </si>
  <si>
    <t>Se presentó y pagó la declaración tributaria IVA del segundo y tercer  bimestrde 2021.</t>
  </si>
  <si>
    <t>Se valida formato de declaración de ica presentado el 24 de febrero de 2021.</t>
  </si>
  <si>
    <t>Se presentó la declaración tributaria IVA del primer bimestral</t>
  </si>
  <si>
    <t>Formato de la DIAN  con la presentacion de la declaracion en el aplicativo</t>
  </si>
  <si>
    <t>Presentar las declaraciones tributarias bimestral (IVA, ICA y ReteICA)</t>
  </si>
  <si>
    <t xml:space="preserve">Presentación y pago de retefuente abril y mayo del presente año. </t>
  </si>
  <si>
    <t>Se valida con formulario de declaración de retefuente de febrerod e 2021</t>
  </si>
  <si>
    <t>Durante el primer trimestre se presentó las declaraciones tributarias mensual (Retefuente)</t>
  </si>
  <si>
    <t>Presentar las declaraciones tributarias mensual (Retefuente)</t>
  </si>
  <si>
    <t xml:space="preserve">Se validan registros contables en el sistema SIIF Nación y SIIF extendidos:  comoprobante manual 240 del 30 de abril, transacción contable 2550 del 29 de junio del corriente año. </t>
  </si>
  <si>
    <t>Se vallida con estados balance a 31 de diciembre de 2021.</t>
  </si>
  <si>
    <t>EL GIT de Contabilidad elaboró los registros contables en el sistema SIIF Nación y SIIF extendidos</t>
  </si>
  <si>
    <t>Registro de notas manuales en SIIF nacion, archivos en EXCEL y correos de instrucciones a procesos adicionales</t>
  </si>
  <si>
    <t>Elaborar los registros contables en el sistema SIIF Nación y SIIF extendidos</t>
  </si>
  <si>
    <t xml:space="preserve">Se evidencia con circularización a través de correos electrónicos del 8 de marzo,  y junio 9 del corriente año </t>
  </si>
  <si>
    <t>Para el segundo trimestre se adjunta los correos de circularización que se envían trimestralmente a las entidades y el reporte enviado a la CGN a través del CHIP</t>
  </si>
  <si>
    <t>Durante este periodo el GIT de Contabilidad no realizó las conciliaciones operaciones reciprocas, esta actividad se encuentra para reportar en el segundo trimestre</t>
  </si>
  <si>
    <t xml:space="preserve">Formato para operaciones reciprocas del CHIP emitido por CGN trimestralmente atrazado, cuando se transmita la informacion. </t>
  </si>
  <si>
    <t>Realizar la conciliación operaciones reciprocas</t>
  </si>
  <si>
    <t>Se validan las conciliaciones bancarias de abril y mayo</t>
  </si>
  <si>
    <t>Se validan las conciliaciones del primer trimestre de 2021.</t>
  </si>
  <si>
    <t>No se cumplio con la actividad programada</t>
  </si>
  <si>
    <t>Durante este periodo el GIT de Contabilidad  realizó las conciliaciones bancarias de los meses de febrero, marzo, abril y mayo</t>
  </si>
  <si>
    <t>Durante este periodo el GIT de Contabilidad no realizó las conciliaciones bancarias</t>
  </si>
  <si>
    <t>GRUPO INTERNO DE TRABAJO CONTABILIDAD y TESORERIA</t>
  </si>
  <si>
    <t>Formato de conciliaciones bancarias mensualmente mes vencido.</t>
  </si>
  <si>
    <t>Elaborar las conciliaciones bancarias y contables</t>
  </si>
  <si>
    <t>Se valida el informe mensual de viátios legalizados durante el segundo trimestre</t>
  </si>
  <si>
    <t xml:space="preserve">Se valida con informes del primer trimestre 2021  de viátios legalizados en SIIF NACION. </t>
  </si>
  <si>
    <t>Se puede evidenciasr el reporte de legalizacion de viaticos</t>
  </si>
  <si>
    <t>Se realizaron informe mensual de viátios legalizados durante el segundo trimestre</t>
  </si>
  <si>
    <t>Se realizaron informe mensual de viátios legalizados durante el primer trimestre</t>
  </si>
  <si>
    <t>Porcentaje de Ordenes de viáticos  y legalizaciones tramitadas</t>
  </si>
  <si>
    <t>GRUPO INTERNO DE TRABAJO FINANCIERA</t>
  </si>
  <si>
    <t>Informe mensualizado de viaticos entregado al GIT TALENTO HUMANO e informe de viaticos legalizados de conductores entregado al GIT - SERVICIOS ADMINISTRATIVOS.</t>
  </si>
  <si>
    <t>Elaborar informes mensuales de viáticos legalizados</t>
  </si>
  <si>
    <t>VIATICOS Y LEGALIZACIONES TRAMITADAS</t>
  </si>
  <si>
    <t>Se evidencia con control de viáticos de abril, mayo y junio de 2021.</t>
  </si>
  <si>
    <t>Se validan listados de ordenes de comiisón y resoluciones de gastos de la Sede Central legalizadas durante el primer trimestre de 2021.</t>
  </si>
  <si>
    <t>Se legalizarón las órdenes de comisión y resoluciones de gastos de la Sede Central</t>
  </si>
  <si>
    <t>Listado de Ejecución de viaticos mensualizado y entregado al GIT - TALENTO HUMANO</t>
  </si>
  <si>
    <t>Legalizar las órdenes de comisión y resoluciones de gastos de la Sede Central</t>
  </si>
  <si>
    <t>Se evidencia con informe consolidado de ordenes de comisión a junio de 2021.</t>
  </si>
  <si>
    <t>Se validan listados de SIIF NACION de ordenes de comisión pagados en el primner trimestre de 2021.</t>
  </si>
  <si>
    <t>Durante el segundo trimestre se elaboró, verificó y autorizó las órdenes de comisión y resoluciones de gasto a nivel nacional</t>
  </si>
  <si>
    <t>Durante el primer trimestre se elaboró, verificó y autorizó las órdenes de comisión y resoluciones de gasto a nivel nacional</t>
  </si>
  <si>
    <t>Listado de ejecución de viaticos por tercero del SIIF - NACIÓN</t>
  </si>
  <si>
    <t>Elaborar, verificar y autorizar las órdenes de comisión y resoluciones de gasto a nivel nacional</t>
  </si>
  <si>
    <t xml:space="preserve">Se valida con informes de recursos propios del trimestre en SIIF NACION. </t>
  </si>
  <si>
    <t>Se evidencia con MOVIMIENTOS MES DE FEBRERO DE 2021.xlsx; COSTOS DATAFONOS CONSOLIDADO 2021.xlsx; COSTOS DATAFONOS DETALLADO 2021.xlsx;</t>
  </si>
  <si>
    <t>Durante el segundo trimestre se elaboraron los informes de ingresos de recursos propios</t>
  </si>
  <si>
    <t>Durante el primer trimestre se elaboraron los informes de ingresos de recursos propios</t>
  </si>
  <si>
    <t>Porcentaje de ingresos elaborados y depurados</t>
  </si>
  <si>
    <t>GRUPO INTERNO DE TRABAJO DE TESORERIA</t>
  </si>
  <si>
    <t>Informe de ingresos (mes vencido), correos electronicos del movimiento de bancos</t>
  </si>
  <si>
    <t>Elaborar Informes y generar alerta mensual de ingresos de recursos propios</t>
  </si>
  <si>
    <t>INGRESOS INSTITUCIONALES GESTIONADOS</t>
  </si>
  <si>
    <t xml:space="preserve">Se valida con solicitud cetil del 19 de abril de 2021, consolidado certificados CETIl de abril, mayo y junio del corriente año. </t>
  </si>
  <si>
    <t>Se evidencia con correos erlectrónicos del 26, 28 y 29 de enerod e 2021.</t>
  </si>
  <si>
    <t xml:space="preserve">Durante el segundo trimestre se expidideron los certificados solicitados </t>
  </si>
  <si>
    <t xml:space="preserve">Durante el primer trimestre se expidideron los certificados solicitados </t>
  </si>
  <si>
    <t>Reporte Cetil de certificaciones revisadas, pdf certificaciones Cetil, correo electronico dirigido a talento humano (coordinador) de la revisión de la solicitud</t>
  </si>
  <si>
    <t>Expedir certificados factores salariales y tributarios</t>
  </si>
  <si>
    <t xml:space="preserve">Se evidencia con listados de documentos de recaudos por clasificaar del trimestre abril, mayo y junio del corriente año. </t>
  </si>
  <si>
    <t>Se evidencia con correo electrónico del 10 de marzo de 2021, mediante la cual se da instrucciona a direcciones territoriales para realizar depuración de recaudos.</t>
  </si>
  <si>
    <t>El GIT de Tesoreria ralizó la depuración de los documentos de recaudo por clasificar</t>
  </si>
  <si>
    <t>Listado de DRXC con el indice de porcentual de depuración.</t>
  </si>
  <si>
    <t>Realizar la depuración de los documentos de recaudo por clasificar</t>
  </si>
  <si>
    <t xml:space="preserve">Se valida con informes de ventas del trimestre abril, mayo y junio del presente año. </t>
  </si>
  <si>
    <t>Se valida con correo electrónico del 5 de enero de 2021, mediante la cual se realizó la identificación y causación de los recursos.</t>
  </si>
  <si>
    <t>Durante el segundo trimestre se realizó la identificación y causación de los recursos</t>
  </si>
  <si>
    <t>Durante el primer trimestre se realizó la identificación y causación de los recursos</t>
  </si>
  <si>
    <t>Informes de ventas, correos electronicos de idenficación de partidas solicitados por las áreas.</t>
  </si>
  <si>
    <t xml:space="preserve">Realizar la identificación y causación de los recaudos </t>
  </si>
  <si>
    <t>Se valida con el consolidado de la cartera por edades a mayo de 2021.</t>
  </si>
  <si>
    <t xml:space="preserve">Se evidencia la circular de la Contaduria general de la nacion donde establece la fecha de 30 de abriel para reportar el primer trimestre de 2021 </t>
  </si>
  <si>
    <t>Esta actividad durante el segundo trimestre desarrolló generando el informe del primer trimestre.</t>
  </si>
  <si>
    <t>Esta actividad durante el primer trimestre no se ha desarrollado, esto debido a la circular expedida por la CGN en donde amplian las fechas de reportes</t>
  </si>
  <si>
    <t>GRUPO INTERNO DE TRABAJO DE CONTABILIDAD</t>
  </si>
  <si>
    <t>Reporte de Cartera por edades Consolidado trimestralmente vencido</t>
  </si>
  <si>
    <t>Elaborar informe trimestral de cartera por edades</t>
  </si>
  <si>
    <t xml:space="preserve">Se valida con el PAC A NIVEL NACIONAL consolidado en SIIF nación durante el trimestre.  Anticipo PAC 11 de febrero de 2021.  Pac Catastro Multipropósito. </t>
  </si>
  <si>
    <t>Se evidencia con informe Justificación PAC ENERO - FEBRERO (pantallazos SIIF NACION)</t>
  </si>
  <si>
    <t>El GIT de Tesorería consolidó y registró en el SIIF Nación las solicitudes del PAC durante el segundo trimestre</t>
  </si>
  <si>
    <t>El GIT de Tesorería consolidó y registró en el SIIF Nación las solicitudes del PAC durante el primer trimestre</t>
  </si>
  <si>
    <t>GRUPO INTERNO DE TRABAJO DE TESORERÍA</t>
  </si>
  <si>
    <t>Reporte SIIF - Solicitud de PAC</t>
  </si>
  <si>
    <t>Consolidar y registrar en el sistema SIIF Nación la solicitudes de PAC</t>
  </si>
  <si>
    <t>Se valida la gestión realizada a través de los correos electrónicos de fecha: 3 de mayo 2021, 18 de mayo 2021, 31 de mayo 2021, 20 de abril 2021, 26 de abril 2021, 10 de junio 2021 y 28 de junio 2021.</t>
  </si>
  <si>
    <t xml:space="preserve">Se valida con correo del 14 de abril,  Envío formulario y recibo de pago ica noviembre diciembre de 2020._x000D_
_x000D_
</t>
  </si>
  <si>
    <t>Durante el segundo trimestre se identificó y se realizó seguimiento a las partidas conciliatorias</t>
  </si>
  <si>
    <t>Durante el primer trimestre se identificó y se realizó seguimiento a las partidas conciliatorias</t>
  </si>
  <si>
    <t>Correo electronico (Verificación Partidas)</t>
  </si>
  <si>
    <t>Realizar la identificación y hacer seguimiento a las partidas conciliatorias</t>
  </si>
  <si>
    <t xml:space="preserve">Se evidencia con ejecuciones presupuestales de abril, mayo y junio del corriente año. </t>
  </si>
  <si>
    <t>Se valida con ejecuciónes  presupuestales del primer trimestre 2021.</t>
  </si>
  <si>
    <t xml:space="preserve">Se puede evidenciar que estan cargadas las ejecuciones presupuestales de los 3 primeros meses </t>
  </si>
  <si>
    <t>El GIT de Presupuesto elaboró informes y generar alertas de la ejecución presupuestal de la vigencia y reserva durante el segundo trimestre</t>
  </si>
  <si>
    <t>El GIT de Presupuesto elaboró informes y generar alertas de la ejecución presupuestal de la vigencia y reserva</t>
  </si>
  <si>
    <t xml:space="preserve">Ejecuciones presupuestales </t>
  </si>
  <si>
    <t>Elaborar informes y generar alertas de la ejecución presupuestal de la vigencia y reserva</t>
  </si>
  <si>
    <t xml:space="preserve">Se evidencia reintegro 11621 del 10 de mayo de 2021, 8521 DEL DEL 12 DE MAYO DE 2120. </t>
  </si>
  <si>
    <t xml:space="preserve">Se validan reintegros presupuestales realizados en el primner trimestre de 2021-SIIF NACION. </t>
  </si>
  <si>
    <t>estan cargadsa las evidencias correspondientes</t>
  </si>
  <si>
    <t>EL GIT de Presupuesto realizó durante el segundo trimestre los reintegros presupuestales y la depuración de Registros  y CDPs.</t>
  </si>
  <si>
    <t>EL GIT de Presupuesto realizó durante el primer trimestre los reintegros presupuestales y la depuración de Registros  y CDPs.</t>
  </si>
  <si>
    <t>Reintegros, y memorandos reducciones y anulaciones CDP.</t>
  </si>
  <si>
    <t>Realizar los reintegros presupuestales y la depuración de Registros  y CDPs.</t>
  </si>
  <si>
    <t xml:space="preserve">Se validan listados de OPS del trimestre abril,mayo y junio del corriente año, </t>
  </si>
  <si>
    <t>Se valida listados de SIIF NACION del primer trimestre 2021.</t>
  </si>
  <si>
    <t xml:space="preserve">Estan cargadas las evidencias correspondientes </t>
  </si>
  <si>
    <t>Durante el segundo trimestre se realizarón los pagos de las obligaciones derivadas de los compromisos presupuestales sujetos a la disponibildad del PAC</t>
  </si>
  <si>
    <t>Durante el primer trimestre se realizarón los pagos de las obligaciones derivadas de los compromisos presupuestales sujetos a la disponibildad del PAC</t>
  </si>
  <si>
    <t>Listado de ordenes de pagos (actual, reservas y cuentas x pagar)</t>
  </si>
  <si>
    <t>Realizar los pagos de las obligaciones derivadas de los compromisos presupuestales sujetos a la disponibildad del PAC</t>
  </si>
  <si>
    <t xml:space="preserve">Se validan listados de obligaciones de abril, mayo y junio del corriente año. </t>
  </si>
  <si>
    <t>Se evidencia con reportes de SIIF NACION del primer trimestre de 2021.</t>
  </si>
  <si>
    <t>Durante el segundo trimestre se elaboraron las cuentas por pagar y las obligaciones derivadas de los compromisos del Instituto</t>
  </si>
  <si>
    <t>Durante el primer trimestre se elaboraron las cuentas por pagar y las obligaciones derivadas de los compromisos del Instituto</t>
  </si>
  <si>
    <t>Lista de obligacioness del aplicativo SIIF Nacion mensualmente</t>
  </si>
  <si>
    <t>Elaborar las cuentas por pagar y las obligaciones derivadas de los compromisos del Instituto</t>
  </si>
  <si>
    <t>Se valida con listados de cdp y crps de abril, mayo y junio de 2021.</t>
  </si>
  <si>
    <t>Se evidencia con  reporte de los cdp´s y rp´s de los meses de enero, febrero y marzo de 2021</t>
  </si>
  <si>
    <t>Se obsera el reporte de los cdp´s y rp´s de los meses de enero, febrero y marzo</t>
  </si>
  <si>
    <t>ELGIT de Presupuesto durante el segundo trimestre expeidio los Certificados de disponibilidad presupuestal  (CDP) y Registros presupuestales solicitados</t>
  </si>
  <si>
    <t>ELGIT de Presupuesto durante el primer trimestre expeidio los Certificados de disponibilidad presupuestal  (CDP) y Registros presupuestales solicitados</t>
  </si>
  <si>
    <t>Listado de CDP´S y RP´S del periodo muestra de (solicitud de cdp con cdp) (soporte para registro del rp con el rp)</t>
  </si>
  <si>
    <t>Expedir Certificados de disponibilidad presupuestal  (CDP) y Registros presupuestales</t>
  </si>
  <si>
    <t xml:space="preserve">Se valida el seguimiento a las actividades contempladas en el plan de acción anual y en el plan anticorrupción a cargo del proceso, mediante PLANIGAC. </t>
  </si>
  <si>
    <t>Se evidencia con correo electrónico del 14 ded abril de 2021, mediante el cual se envían reportes de las actividades contempladas en el paln de acción del primer trimestre de 2021.</t>
  </si>
  <si>
    <t>se revisan evidencias, acordes al producto esperado</t>
  </si>
  <si>
    <t>Durante el segundo trimestre se realizó el seguimiento a las actividades contempladas en el plan de acción anual y en el plan anticorrupción a cargo del proceso</t>
  </si>
  <si>
    <t>Durante el primer trimestre se realizó el seguimiento a las actividades contempladas en el plan de acción anual y en el plan anticorrupción a cargo del proceso</t>
  </si>
  <si>
    <t>Realizar las actividades contempladas en el plan de acción anual y en el plan anticorrupción a cargo del proceso de Gestión Documental</t>
  </si>
  <si>
    <t xml:space="preserve">Se evidencia en PLANIGAC el proceso a los controles de riesgos. </t>
  </si>
  <si>
    <t>Se evidencia mediante correo electrónico del 14 de abril de 2021.</t>
  </si>
  <si>
    <t xml:space="preserve">Durante el segundo trimestre se realizó el seguimiento a los controles de los riesgos del proceso </t>
  </si>
  <si>
    <t xml:space="preserve">Durante el primer trimestre se realizó el seguimiento a los controles de los riesgos del proceso </t>
  </si>
  <si>
    <t>Realizar seguimiento a los controles de los riesgos del proceso de Gestión Documental</t>
  </si>
  <si>
    <t xml:space="preserve">Se evidencia con diagnóstico y avance documental realizado en Palmira, Huila, Armenia y Tulua. </t>
  </si>
  <si>
    <t>Se evidencia con acompañamiento realizado al GIT geodesia del 3 de febrero de 2021.</t>
  </si>
  <si>
    <t>Durante el segundo trimestre se realizó el seguimiento a la implementación del proceso de gestión documental de la entidad</t>
  </si>
  <si>
    <t>Durante el primer trimestre se realizó el seguimiento a la implementación del proceso de gestión documental de la entidad</t>
  </si>
  <si>
    <t>Metros lineales del acervo documental organizado</t>
  </si>
  <si>
    <t>Correos, reuniones, listas de asistencias</t>
  </si>
  <si>
    <t>Realizar seguimiento a la implementación del proceso de gestión documental de la entidad</t>
  </si>
  <si>
    <t>Acervo documental organizado </t>
  </si>
  <si>
    <t xml:space="preserve">Se evidencia con FUID de abril, mayo y junio del corriene año. </t>
  </si>
  <si>
    <t>Durante el segundo trimestre se ha podido intervenir 36.75  metro lineales, es imporartante informar que el GIT de Gestión Documental gracias a la agilidad en la contratación y la movilidad que se ha presentado en la ciudad ha logrado alcanzar la meta esperada, pero se espera terminar el año con la intervención de 60 metros lineales</t>
  </si>
  <si>
    <t>Durante el primer trimestre se ha podido levantar el inventario de  7.5 metro lineales</t>
  </si>
  <si>
    <t>Inventario levantado</t>
  </si>
  <si>
    <t>Levantar el inventario documental de los 30 metros lineales intervenidos</t>
  </si>
  <si>
    <t xml:space="preserve">Se presenta en excel control del metraje gestionado documentalmente en abril, mayo y junio del corriente año. </t>
  </si>
  <si>
    <t xml:space="preserve">Se evidencia con inventario documental de sede central. </t>
  </si>
  <si>
    <t>se revisan evidencias, se encuentra acorde con el producto esperado</t>
  </si>
  <si>
    <t>Durante el primer trimestre se ha podido intervenir 7.5 metro lineales</t>
  </si>
  <si>
    <t xml:space="preserve">Realizar la intervención documental a 30 metros lineales </t>
  </si>
  <si>
    <t xml:space="preserve">Se evidencia con la presentación de la propuesta de la  metodología del trabajo para el levantamiento y presentación del diagnostico </t>
  </si>
  <si>
    <t>esta actividad se desarrolla en el siguiente periodo</t>
  </si>
  <si>
    <t>Durante el segundo trimestre se elaboró el plan de trabajo para la actualización del diagnostico integral de archivos, por problemas con el contratista (el cúal cedio el contrato a finales del mes de junio) esta actividad se llevará acabo en el cuarto trimestre. Adicionalmente en el segundo trimestre se elaboró la metodología del trabajo para el levantamiento y presentación del diagnostico integral de archivos</t>
  </si>
  <si>
    <t>Esta actividad se realizará en el siguiente trimestre</t>
  </si>
  <si>
    <t xml:space="preserve">Diagnostico integral de archivos </t>
  </si>
  <si>
    <t>Actualizar el diagnostico integral de archivos con el objetivo de obtener un mapa general de la implementación de la gestión documental</t>
  </si>
  <si>
    <t>Se evidencia con el Concepto  técnico  de  evaluación  y  convalidación  Tablas  de Retención Documental -TRD. del 10 de junio de 2021.</t>
  </si>
  <si>
    <t>Se evidencia con caso 22451 del 3 de febrero de 2021.</t>
  </si>
  <si>
    <t>se revisan evidencias, encontrando afinidad entre las mismas y el producto esperado</t>
  </si>
  <si>
    <t>En el segundo trimestre se recibieron observaciones a la solicitud de convalidadción de las TRD las cuales se encuentran realizando los ajustes para remitir en el tercer trimestre al AGN</t>
  </si>
  <si>
    <t xml:space="preserve">En el mes de enero se realizó la radicación de las TRD al AGN para su convalidación, a la fecha no se ha recibido observaciones </t>
  </si>
  <si>
    <t>Listas de asistencia a reuniones, documento ajuste a tablas de convalidación</t>
  </si>
  <si>
    <t>Seguimiento a la convalidación de las Tabalas de Retención Documental (TRD) presentadas al AGN (Estructura Organica Vigencia 2020)</t>
  </si>
  <si>
    <t>De acuerdo con las evidencias suministradas se observa seguimiento en el archivo denominado "Seguimiento_segundo_trimestre_Plan_anticorrupcion_y_de_atencion_al_ciudadano_2021_v2"</t>
  </si>
  <si>
    <t>De acuerdo con las evidencias suministradas y correo electrónico del 14 de abril de 2020 se realiza entrega de parte del GIT Gestión Humana del avance realizado a la ejecución de las actividades contempladas en el plan anticorrupción a la Oficina Asesora de planaeación</t>
  </si>
  <si>
    <t>Se evidencia la ejecución de la actividad en, reporte e  informes en la herramienta Planigac, seguimiento trimestral al Plan Anticorrupcion</t>
  </si>
  <si>
    <t>Se cumplio  con las actividades determinadas en el plan anticorrupción evidenciandose en reporte, informes y en la herramienta Planigac, seguimiento trimestral al Plan Anticorrupcion</t>
  </si>
  <si>
    <t>Se realizó el reporte de las actividades del Plan Anticorrupción</t>
  </si>
  <si>
    <t>De acuerdo con las evidencias suministradas se observa la ejecución del Plan de Trabajo en Seguridad y Salud en el Trabajo, con el desarrollo de las siguientes capacitaciones:  Uso adecuado de equipos y elementos para trabajo en alturas, Salud Mental, Manejo de sustancias Químicas, Comunicación asertiva, entre otras.</t>
  </si>
  <si>
    <t>De acuerdo con las evidencias suministradas y el documento "Informe de gestión seguridad y salud en el trabajo" de los meses  de enero, febrero y marzo y las respectivas evidencias que lo soportan se observa la ejecución de las actividades establecidas en el plan.</t>
  </si>
  <si>
    <t xml:space="preserve">Aporta evidencias que demuestran  la ejecución del plan(inspecciones de botiquines, extintores, camillas de emergencias e infraestructura a nivel nacional, y levantar la matriz de necesidades.)_x000D_
</t>
  </si>
  <si>
    <t>De 69 actividades programas se ejecutaron 60, lo cual se evidencia en los arcivos en el Drive</t>
  </si>
  <si>
    <t xml:space="preserve">De las  60 actividades programadas para el trimestre se dio cumplimiento a 59 actividades. _x000D_
Adicional se ejectuo de los meses anteriores la actividad: " Ejecutar las inspecciones de botiquines, extintores, camillas de emergencias e infraestructura a nivel nacional, y levantar la matriz de necesidades._x000D_
</t>
  </si>
  <si>
    <t xml:space="preserve">De las 69 actividades programadas en el primer trimestre, se ejecutaron 60. En los informes mensuales que se adjuntan a la carpeta compartida se indican las actividades programadas, ejecutas y pendientes _x000D_
_x000D_
Las nueve (9) actividades faltantes, no se realizaron debido a variables externas que no dependían del proceso, como: Manejo de la ARL, presupuesto, y aislamiento preventivo por el Covid – 19 de los funcionarios (brigadistas y miembros del Copasst), entre otras. </t>
  </si>
  <si>
    <t>Informe, listas de asistencias, ejecución del plan</t>
  </si>
  <si>
    <t>Ejecutar el Plan de Trabajo 2021 del Plan de Trabajo Anual en Seguridad y Salud en el Trabajo</t>
  </si>
  <si>
    <t xml:space="preserve">De acuerdo con las evidencias suministradas se oberva la ejecución del Plan de Bienestar Institucional con actividades como: Intervención Clima Laboral, Reconocimiento Día de la familia, Caminatas, Talleres de artes, Promoción de los grupos culturales y musical - IGAC, Tardes de bienestar_x000D_
</t>
  </si>
  <si>
    <t>De acuerdo con las evidencias suministradas y el documento "Informe plan de bienestar laboral e incentivos" de los meses de enero, febrero y marzo se describen las actividades desarrolladas en pro del bienestar de los colaboradores del Instituto, así mismo se adjuntan las evidencias de citación a reuniones, piezas divulgativas y demás.</t>
  </si>
  <si>
    <t>Se evidencia el cumplimiento del  plan de trabaj y de dos actividades pendientes con: convocatorias a los diferentes eventos, reportes de vacantes, solicitudes de cancelación RPCA, informes mensuales de seguimiento, matriz de pprocesos de calidad TH plan, entre otros</t>
  </si>
  <si>
    <t>las 2 activideas no implementadas de 16 no fueron ejecutadas por falta de presupuesto y fueron reproramadas</t>
  </si>
  <si>
    <t xml:space="preserve">De 29 actividades programadas para el trimestre se dio cumplimiento a 27 actividades, quedan pendiente 2 actividades:  1.  Caminatas. 2. Rincón de la lectura._x000D_
Adicionalmente en este trimestre se reporta dos actividades pendientes del primer trimestre: 1. caminatas. 2. Taller de artesanias._x000D_
</t>
  </si>
  <si>
    <t>De las 16 actividades programadas en el primer trimestre, se ejecutaron 14. No ejecutaron 1.  Caminatas (IDRD no contaba con programación).  2.  Taller de artes y artesanías, se realizará el 21 de abril, debido a que no se contaba con el presupuesto para el desarrollo del Plan de Bienestar.</t>
  </si>
  <si>
    <t>Ejecutar el Plan de Trabajo 2021 del Plan de Bienestar Institucionales</t>
  </si>
  <si>
    <t>De acuerdo con las evidencias suministradas se observa que se ha dado cumplimiento al Plan de Incentivos Institucionales por medio de actividades como: la expedición de la Resolución No. 295 de 2021 por medio de la cual se proclaman los mejores funcionarios de carrera administrativa del Instituto Geográfico Agustín Codazzi – IGAC.</t>
  </si>
  <si>
    <t>No se presentan evidencias que den cuenta de la ejecución de las actividades que hacen parte del Plan de Incentivos Institucionales 2021</t>
  </si>
  <si>
    <t>Con resolucion N° 295 de 2021, convocaatorias,  reporte mejor equipo de trabajo, informe - Incentivos, entre otros, se evidencia elcumplimiento del plan de trabajo</t>
  </si>
  <si>
    <t>Se evidencia el cumplimiento parcial el desarrollo de las actividades programadas</t>
  </si>
  <si>
    <t xml:space="preserve">De 4 actividades programadas para el trimestre, se dio cumplimiento a 3 actividades, quedando pendiente una actividad:  "Mejor gerente público", debido a la entrega por parte de la oficina de planeación del listado de evaluaciones definitivas del periodo 2020._x000D_
Adicionalmente en este  trimestre se reporta dos  actividades  pendientes del primer trimestre:. 1. Mejores Equipos de Trabajo. 2.  Incentivos para la paz y se adelantaron dos actividades proyectadas para los meses de noviembre:  1.  Mejores funcionarios de carrera. 2. Mejores funcionarios de los niveles asistencias, técnico y profesional._x000D_
</t>
  </si>
  <si>
    <t xml:space="preserve">Durante el primer semestre se realizó parcialmente el desarrollo de las 2 actividades programadas para el trimestre: Incentivos Equipos de Trabajo: Debido al proceso de revisión y solicitud de ajustes a la propuesta de la convocatoria para participar del proceso de inscripción de Equipos de Trabajo, se solicitó el 30 de marzo de 2021, el diseño de la pieza comunicativa y cartilla para llevar dar a conocer los lineamientos a publicar. _x000D_
Incentivos para la Paz: El 29 de marzo de 2021, se solicitó a la Oficina de Difusión y Mercado,  el diseño de la pieza comunicativa para la Conmemoración del día Nacional de la Memoria y Solidaridad con las Víctimas,  donde se celebra cada 9 de abril desde que se aprobó la Ley 1448 de 2011.  </t>
  </si>
  <si>
    <t>Ejecutar el Plan de Trabajo 2021 del Plan de Incentivos Institucionales</t>
  </si>
  <si>
    <t xml:space="preserve">De acuerdo con las evidencias suministradas se evidencia ejecución deL Plan Institucional de Capacitación mediante las convocatorias realizadas para participar en cursos como  Comisión de personal, Acoso laboral, Gestión del cambio, Accidentes, incidentes y enfermedades laborales, Brigadas de emergencia, entre otros los cuales se desarrollaron con la plataforma TELECENTRO._x000D_
</t>
  </si>
  <si>
    <t>De acuerdo con las evidencias suministradas y el documento "Informe Plan Institucional de Capacitación" de los meses de enero, febrero, marzo y las respectivas evidencias que los soportan se observa el avance de las diferentes actividades y tematicas contemplados en el plan.</t>
  </si>
  <si>
    <t>Se evidencia la ejecución de la meta con base de datos PIC, matriz de seguimientos, convocatorias,  y registros  de cada una de las actividades, pudiendose comprobar laimplementación de laactividad</t>
  </si>
  <si>
    <t xml:space="preserve">Con las evidencias cargadas en la carpeta compartida se indican las actividades programadas, ejecutas y pendientes, las cuáles serán reprogramadas para el próximo trimestre. </t>
  </si>
  <si>
    <t xml:space="preserve">De 42 capacitaciones programadas para el trimestre se dio cumplimiento a 29 capacitaciones.  quedando pendiente 11 actividades, debido a que: 1.  Algunas se encuentran en proceso con las universidades Nacional y Distrital. 2.  Otras se reprogramaron las fechas de acuerdo con la disponibilidad de los docentes de las universidades y 3.  Por solicitud de las áreas se realizó la reprogramación. _x000D_
Adicionalmente en este trimestre se reporta dos actividades pendientes del primer trimestre: 1. Normatividad procesos de Talento Humano. 2. Lenguaje Claro._x000D_
</t>
  </si>
  <si>
    <t xml:space="preserve">De las 13 actividades programadas en el primer trimestre, se ejecutaron 7. En los informes mensuales que se adjuntan a la carpeta compartida se indican las actividades programadas, ejecutas y pendientes, las cuáles serán reprogramadas para el próximo trimestre. </t>
  </si>
  <si>
    <t>Ejecutar el Plan de Trabajo 2021 del Plan Institucional de Capacitación</t>
  </si>
  <si>
    <t>De acuerdo con las evidencias suministradas y los documentos: "Análisis experiencias entidades externas _ Transferencia del Conocimiento" y el Código: PL-DEP-07 Gestión del concimiento y la innovación se observa que se establecen lineamientos respecto a la política de gestión del conocimiento.</t>
  </si>
  <si>
    <t>Sin meta asignada para el trimestre y sin evidencias de ejecución de la actividad.</t>
  </si>
  <si>
    <t>Con evidencias: Análisis experiencias entidades externas _ Transferencia del Conocimiento. Registro de documentos y páginas  consultadas.  y con   la     PL-DEP-07  GESTION DEL CONOCIMIENTO Y LA INNOVACIÓN se  verifico la existenca de la politica en elIGAC</t>
  </si>
  <si>
    <t>En este periodo no tiene programacion de actividad</t>
  </si>
  <si>
    <t>Se validó que se cuenta con la política de conocimiento e innovación</t>
  </si>
  <si>
    <t>Esta actividad se encuentra programada para el siguiente Trimestre</t>
  </si>
  <si>
    <t>Documento con la Politica</t>
  </si>
  <si>
    <t>Realizar la política del conocimiento</t>
  </si>
  <si>
    <t>De acuerdo con las evidencias suministradas se observa que el GIT Gestión del Talento Humano ha realizado seguimiento al proceso de nómina, para los meses de abril, mayo y junio y el documento "Informe mensual de seguimiento proceso nómina" en donde se presenta de forma detallada el proceso realizado.</t>
  </si>
  <si>
    <t>De acuerdo con las evidencias suministradas y con el documento "Informe de Gestión proceso de nomina Sede Central" de los meses de enero, febrero y marzo se observa que este proceso se ha desarrollado sin contratiempos al cual se le realiza el respectivo seguimiento.</t>
  </si>
  <si>
    <t>El proceso de nomina para el periodo  ha ejecutado sin contra tiempos y con el respectivo seguimiento elproceso. Evidencia su ejecucion  con registros Ra 10 primas semetrrales, Ra 11 nomina de junio, reporte de junio e  el informe mensual de seguimiento, entre otros</t>
  </si>
  <si>
    <t>Con las evidencias aportadas se evidencia el cumplimiento del proceso de nomina.</t>
  </si>
  <si>
    <t>Durante el segundo trimestre de 2021 se ha llevado a cabo el proceso de nómina sin novedad.</t>
  </si>
  <si>
    <t>Durante el primer trimestre de 2021 se ha llevado a cabo el proceso de nómina sin novedad.</t>
  </si>
  <si>
    <t>Archivo de nomina</t>
  </si>
  <si>
    <t xml:space="preserve"> Ejecutar el proceso de nómina.</t>
  </si>
  <si>
    <t>De acuerdo con las evidencias suministradas se observa el seguimiento realizado por parte del GIT Gestión del Talento Humano al proceso de evaluación del desempeño, mediante la herramienta EDL, analizando y reportando los casos que presentan inconvenientes.</t>
  </si>
  <si>
    <t>De acuerdo con las evidencias suministradas y el documento "Informe EDL" de los meses de enero, febrero y marzo en el que se observa un seguimiento detallado a las evaluaciones del desempeño, concertación de compromisos y manejo del aplicativo EDL app para los funcionarios de carrera administrativa que hacen parte del Instituto.</t>
  </si>
  <si>
    <t>La ejecucion de  las  actividades programadas se evidencian con: capacitaciones, asesorias, plan de mejoramientoy  solicitudes</t>
  </si>
  <si>
    <t>Se evidencia la ejecución de las 9 actividades programadas repportadas en los informes de enero, febreo y marzo.</t>
  </si>
  <si>
    <t>Durante el segundo trimestre se ejecutaron las 18 actividades programadas en el plan de trabajo.</t>
  </si>
  <si>
    <t>Durante el primer trimestre se ejecutaron las 9 actividades programadas en el plan de trabajo.</t>
  </si>
  <si>
    <t>Ejecutar el Plan de Trabajo 2021 de Evaluación de Desempeño para funcionarios de carrera y provisionalidad.</t>
  </si>
  <si>
    <t xml:space="preserve">De acuerdo con las evidencias suministradas y el documento " Informe mensual de seguimiento plan de previsión RH" a 30 de junio se habian realizado las siguientes gestiones:                                            Empleos provistos en propiedad	 483	_x000D_
Vacantes definitivas provistas mediante comisión	1_x000D_
Vacantes definitivas provistas mediante encargo	107	_x000D_
Vacantes definitivas provistas mediante nombramiento provisional	211_x000D_
Vacantes temporales provistas mediante encargo	49	_x000D_
Vacantes temporales provistas mediante nombramiento provisional	49_x000D_
Vacantes temporales sin proveer	79	_x000D_
Vacantes definitivas sin proveer	75_x000D_
Planta IGAC-provista	900	_x000D_
Empleos vacantes IGAC sin proveer	154_x000D_
</t>
  </si>
  <si>
    <t>De acuerdo con las evidencias suministradas y el documento "Informe de mensual de seguimiento plan de previsión RH" de los meses de enero, febrero y marzo se observa el seguimiento realizado por parte del GIT gestión del Talento Humano.</t>
  </si>
  <si>
    <t>Las 9 actividades programadas fueron ejecutadas, se evidencia ejecución de actividad con  informe de seguimiento mensual al plan y matriz procesos de calidad.</t>
  </si>
  <si>
    <t>Se cumplio la meta programada se evidencia en los informes repportados</t>
  </si>
  <si>
    <t>Durante el segundo trimestre se ejecutaron las 9 actividades programadas en el plan de trabajo.</t>
  </si>
  <si>
    <t>Durante el primer trimestre se ejecutaron las 5 actividades programadas en el plan de trabajo.</t>
  </si>
  <si>
    <t>Ejecutar el Plan de Trabajo de previsión del recurso humano en el año 2021</t>
  </si>
  <si>
    <t xml:space="preserve">De acuerdo con las evidencias suministradas se observa la ejecución del plan anual de vacantes para el año 2021, en donde a junio Se ofertaron 139 vacantes de empleos de carrera administrativa, de las cuales:_x000D_
68 corresponden a vacantes definitivas._x000D_
71 corresponden a vacantes temporales._x000D_
De las vacantes ofertadas, 32 funcionarios fueron encargados de los cuales 10  empleos corresponden a vacancias definitivas y se proyectaron los actos administrativos._x000D_
Durante junio de 2021 se proyectaron 62 actos administrativos para nombramientos provisionales, de los cuales 36 corresponden a nombramientos en empleos en vacancia definitiva._x000D_
</t>
  </si>
  <si>
    <t>El plan anual de vacantes ha desarrollado algunas actividades, sin embargo otras no se han podido ejecutar debido a que se encuentran sujetas a la reestructuración Institucional.</t>
  </si>
  <si>
    <t>De 18 actividades programadas se falta por ejecuatarse las que  se encuentra sujeto a rediseño institucional , se evidencia ejecución de actividad entre otros,  informe de seguimiento mensual al plan.</t>
  </si>
  <si>
    <t>Se evidencia el cumplimiento de 7 actividades de 9 las dos faltantes dependen del rediseño Institucional</t>
  </si>
  <si>
    <t xml:space="preserve">De 18 actividades programadas para el trimestre, se dio cumplimiento a 16 actividades, quedando pendiente "Realizar las acciones correspondientes con la Comisión Nacional del Servicio Civil para estructurar el concurso abierto y el concurso de ascenso", esto debido a que se encuentra sujeto a rediseño institucional (correspondiente al mes de abril y junio).                                                        _x000D_
Adicionalmente en este  trimestre se reporta una actividad  pendiente del primer trimestre:  " Realizar las acciones correspondientes para la provisión de las vacantes definitivas de carrera administrativa(encargos y nombramientos".  _x000D_
</t>
  </si>
  <si>
    <t xml:space="preserve">De las 9 actividades programadas se han ejecutado 7 faltando: 1. Realizar las acciones correspondientes para la provisión de las vacantes definitivas de carrera administrativa (encargos y nombramientos provisionales).  (Debido a que está sujeto al rediseño institucional) 2. Realizar las acciones correspondientes con la Comisión Nacional del Servicio Civil para estructurar el concurso abierto y el concurso de ascenso. (Debido a que está sujeto al rediseño institucional) </t>
  </si>
  <si>
    <t>Ejecutar el Plan de Trabajo anual de vacantes en el año 2021</t>
  </si>
  <si>
    <t xml:space="preserve">Se valida ejecución de la actividad con documento excel sobre preparación de FURAG 2021 del CIAF (Respuestas, evidencias y enlaces de consulta).  </t>
  </si>
  <si>
    <t>Se valida el seguimiento y la evidencia aportada: archivo preparación FURAG, al ser coincidentes se aprueba el seguimiento.</t>
  </si>
  <si>
    <t>Actividad programada para el mes de junio</t>
  </si>
  <si>
    <t>Se generó  matriz para identificar y establecer las actividades que se realizarán para fortalecer aquellas acciones que en la vigencia 2020 no tuvieron mayores avances, estas actividades se llevarán a cabo durante este segundo semestre y en la siguiente vigencia.</t>
  </si>
  <si>
    <t>Esta actividad inicia a partir del mes de junio.</t>
  </si>
  <si>
    <t>Documento con las acciones implementadas</t>
  </si>
  <si>
    <t>Según lo reporta el proceso, para este periodo no se presentó producto no conforme.</t>
  </si>
  <si>
    <t>Se evidencian correos en los que se informa que durante el primer trimestre de 2021 no se han presentado productos y/o servicios no conformes.</t>
  </si>
  <si>
    <t>Se valida el seguimiento y la evidencia aportada: correos con el seguimiento al producto no conforme, al ser coincidentes se aprueba el seguimiento.</t>
  </si>
  <si>
    <t>Se realizó seguimiento a los productos y/o servicios ofrecidos por el proceso de gestión del conocimiento, investigación e innovación y se evidencia que para el segundo trimestre del año no se presentó producto no conforme.</t>
  </si>
  <si>
    <t>Se realizó seguimiento a los productos y/o servicios ofrecidos por el proceso de gestión del conocimiento, investigación e innovación y se evidencia que para el primer trimestre del año no se presentó producto no conforme.</t>
  </si>
  <si>
    <t xml:space="preserve">Se observa ejecución de la actividad en la herramienta Planigac con seguimiento al Plan de Acción del proceso del segundo trimestre 2021.  </t>
  </si>
  <si>
    <t>Se evidencia archivo Planigac con el seguimiento al plan de acción anual del proceso de gestión del conocimiento, investigación e innovación, correspondiente al primer trimestre de 2021</t>
  </si>
  <si>
    <t>Se valida el seguimiento y la evidencia aportada: herramienta PLANIGAC diligenciado, al ser coincidentes se aprueba el seguimiento.</t>
  </si>
  <si>
    <t>Se realizó seguimiento al cumplimiento del plan de acción anual del proceso de gestión del conocimiento, investigación e innovación para el segundo trimestre del año 2021.</t>
  </si>
  <si>
    <t>Se realizó seguimiento al cumplimiento del plan de acción anual del proceso de gestión del conocimiento, investigación e innovación para el primer trimestre del año 2021.</t>
  </si>
  <si>
    <t>Realizar las actividades contempladas en el plan de acción anual a cargo del proceso gestión del conocimiento, investigación e innovación</t>
  </si>
  <si>
    <t>Se observa ejecución de la actividad en archivo Planigac con seguimiento a controles de riesgos del proceso.</t>
  </si>
  <si>
    <t xml:space="preserve">Se evidencia archivo Planigac con el seguimiento a los controles de los riesgos del proceso de gestión del conocimiento, investigación e innovación, correspondiente al primer trimestre </t>
  </si>
  <si>
    <t>Se valida el seguimiento y la evidencia aportada: herramienta PLANIGAC diligenciado y reporte de avances de riesgos, al ser coincidentes se aprueba el seguimiento.</t>
  </si>
  <si>
    <t>Se realizó el seguimiento del segundo trimestre a los controles de los riesgos del proceso de gestión del conocimiento, investigación e innovación.</t>
  </si>
  <si>
    <t>Se realizó el seguimiento del primer trimestre a los controles de los riesgos del proceso de gestión del conocimiento, investigación e innovación.</t>
  </si>
  <si>
    <t>Realizar seguimiento a los controles de los riesgos del proceso gestión del conocimiento, investigación e innovación.</t>
  </si>
  <si>
    <t>Se verifica ejecución de la actividad mediante evidencias aportadas (correos de revisión y verificación, procedimientos, formatos e instructivos).</t>
  </si>
  <si>
    <t>Se evidencian documetos con ajustes al Procedimiento de Investigación, Desarrollo e Innovación, al Instructivo y a formatos. Tambien se presenta la remisión de estos documentos a la OAP para revisión y aprobación.</t>
  </si>
  <si>
    <t>Se valida el seguimiento y la evidencia aportada: correos de revisión, procedimiento, instructivos y formatos, al ser coincidentes se aprueba el seguimiento.</t>
  </si>
  <si>
    <t>Se realizaron los ajustes pertinentes al Procedimiento e Instructivo de investigación, desarrollo e innovación sugeridos por la OAP, así mismo, se envió correo a la Oficina Jurídica solicitando (mediante el formato oficial) la inclusión en el normograma institucional de Resoluciones, Normas y Decretos referenciados en el Procedimiento.</t>
  </si>
  <si>
    <t xml:space="preserve">Se realizaron los ajustes del nuevo Procedimiento de Investigación, Desarrollo e Innovación, el Instructivo y a los formatos respectivos, una vez terminados los ajustes, se remitieron los documentos a la OAP para observaciones, ello con el objetivo de oficializar estos documentos._x000D_
</t>
  </si>
  <si>
    <t xml:space="preserve">Documentos actualizados </t>
  </si>
  <si>
    <t>Actualizar la información documentada del SGI del proceso gestión del conocimiento, investigación e innovación de acuerdo con el cronograma establecido.</t>
  </si>
  <si>
    <t xml:space="preserve">Se observa ejecución de la actividad mediante entrega de los productos 3, 4 y 5 (formatos para puesta en producción, listado y actas de asistencia, informe estado actual de los proyectos, entre otros) y reuniones internas y externas realizadas en el segundo trimestre 2021. </t>
  </si>
  <si>
    <t>No se reporta avance cuantitativo. Se evidencian documentos de interoperabilidad, actas y listados de asistencia a reuniones, informe de incidencias atendidas y estado actual del proyecto RENARE.</t>
  </si>
  <si>
    <t>Se valida el seguimiento y la evidencia aportada: entregables de avance por cada producto del convenio RENARE y actas de reunión de los seguimientos realizados al convenio, al ser coincidentes se aprueba el seguimiento.</t>
  </si>
  <si>
    <t>Se avanza en la ejecución del convenio  Específico de Asociación 019 de 2020 - Patrimonio Natural/IDEAM/IGAC (RENARE); se realizó la entrega de los productos N° 3, 4, y 5 según esepecificaciones del convenio.</t>
  </si>
  <si>
    <t>Se da inicio a la asistencia técnica RENARE bajo el convenio Específico con Patrimonio Natural/IDEAM/IGAC y se generan avances de acuerdo al cronograma aprobado del proyecto.</t>
  </si>
  <si>
    <t>Relación de asistencias técnicas a entidades en la gestión de los recursos geográficos</t>
  </si>
  <si>
    <t>Informes de avance de la asistencia técnica</t>
  </si>
  <si>
    <t>Desarrollar la asistencia técnica, asesoría, análisis y/o consultoría</t>
  </si>
  <si>
    <t>Fortalecimiento de las alianzas estratégicas de cooperación técnica y científica</t>
  </si>
  <si>
    <t>Trabajar de manera colaborativa y participativa con nuestras partes interesadas para la generación de valor público</t>
  </si>
  <si>
    <t>Asistencia técnica a entidades en la gestión de los recursos geográficos</t>
  </si>
  <si>
    <t>Se valida actividad con propuestas técnico económicas de SIGEO-CHIA junio 2021 y de SIG-CORPONARIÑO abril 2021.</t>
  </si>
  <si>
    <t>Se evidencian documentos de propuestas tecnicas de de seis proyectos</t>
  </si>
  <si>
    <t>Se valida el seguimiento y la evidencia aportada: propuestas técnico económicas, al ser coincidentes se aprueba el seguimiento.</t>
  </si>
  <si>
    <t>Se realizaron dos propuestas técnico económicas para Corponariño:  Propuesta SIG_Corponariño Fase_I y propuesta para la estandarización (estructuración de información geográfica) y asesoría en desarrollo. Se elaboró Propuesta técnico económica para la construcción de mapas geoestadísticos de las temáticas de Educación, Demografía y Sisbén para el municipio de Chia y propuesta técnico económica para el Soporte y Mantenimiento del SIGEO_Chía.</t>
  </si>
  <si>
    <t xml:space="preserve">Se elaboró y presento propuesta técnico-económica para general el SIG del Depto del Quindío Fase III, el SIG de VALLEDUPAR, el SIG de DIPOL, el SIG de la Gobernación de Norte de Santander, el SIG del Instituto Cuervo y Caro y el SIG para Empresas públicas de Cundinamarca._x000D_
</t>
  </si>
  <si>
    <t>Propuestas técnico económicas y plan de trabajo del servicio</t>
  </si>
  <si>
    <t>Planear la asistencia técnica, asesoría, análisis y/o consultoría a desarrollar</t>
  </si>
  <si>
    <t>Se evidencia soporte brindado mediante la evidencia suministrada, denominada Bitácora de Incidencias Solucionadas-SIG Indigena.</t>
  </si>
  <si>
    <t>Se evidencian documentos de bitacoras de incidencias solucionadas de los meses de febrero y marzo de 2021, donde se informa que no hubo solicitud de soporte por parte de la CNTI en estos meses.</t>
  </si>
  <si>
    <t>Se valida el seguimiento y la evidencia aportada: bitácora de incidencias solucionadas, al ser coincidentes se aprueba el seguimiento.</t>
  </si>
  <si>
    <t>Se realizó el soporte técnico a las diferentes incidencias que se presentaron en el uso y funcionamiento del SIG Indigenas.</t>
  </si>
  <si>
    <t>No se recibieron solicitudes de soporte por parte de la Comisión Nacional de Territorios Indígenas _CNTI, así mismo el sistema no presento inconvenientes durante los meses de enero, febrero y marzo.</t>
  </si>
  <si>
    <t>Sistema de información geográfica para grupos étnicos actualizado.</t>
  </si>
  <si>
    <t>Bitácora de incidencias solucionadas</t>
  </si>
  <si>
    <t>Realizar el soporte del sistema de información geográfica para grupos étnicos - Fase II</t>
  </si>
  <si>
    <t>Sistema de información geográfica para grupos étnicos.</t>
  </si>
  <si>
    <t xml:space="preserve">Se valida ejecución de la actividad con la evidencia aportada (Lista de inscritos, 3 correos de 29/06/2021  indigenas, correo del23/06/2021 programas y formatos de inscripción y documento curso semipresencial). </t>
  </si>
  <si>
    <t>Se valida el seguimiento y la evidencia aportada: listado de inscritos y material del curso, al ser coincidentes se aprueba el seguimiento.</t>
  </si>
  <si>
    <t xml:space="preserve">Se ajustó el material para la realización de las jornadas de capacitación a ser desarrollada para las comunidades indígenas. Se definió la estrategia para la participación de los miembros de la CNTI en los cursos virtuales ofrecidos por el CIAF (Curso virtual en fundamentos SIG)._x000D_
</t>
  </si>
  <si>
    <t>Registros de asistencia, material de apoyo.</t>
  </si>
  <si>
    <t>Realizar la capacitación y/o entrenamiento del SIG a los grupos étnicos de acuerdo con los lineamientos de la Comisión Nacional de Territorios Indígenas - CNTI</t>
  </si>
  <si>
    <t>Se valida ejecución con documentos de las etapas de diseño y desarrollo (SIG Indigena, solicitudes, Sig Indigena-RVA-V1.0 mayo 2021, Sig Indigena-CBD-SOL-V1.0 abril 2021 entre otros).</t>
  </si>
  <si>
    <t>Se evidencia acta de reunion del 30/03/2021 con asunto: Definición funcionalidades a ser priorizadas durante la vigencia 2021. Tambien se evidencia documento word con el plan de gestión, diseño y desarrollo del SIG INDIGENA y el cronograma de actividades para la vigencia 2021.</t>
  </si>
  <si>
    <t>Se valida el seguimiento y la evidencia aportada: documentos de diseño y bases de datos de desarrollo, al ser coincidentes se aprueba el seguimiento.</t>
  </si>
  <si>
    <t>1. Etapa de Diseño: Se generó el documento de diseño de la base de datos del sistema incluyendo diccionario de datos y modelos conceptual, lógico y físico. _x000D_
2. Etapa de Desarrollo: Se creó la estructura en base de datos de las capas a partir de las cuales se generará la geometría de los polígonos para la funcionalidad de delimitación de resguardo. Se avanzó en el desarrollo del formulario alfanumérico para el registro de los procesos de seguimiento de solicitudes de terrenos pretendidos por la CNTI ante la ANT</t>
  </si>
  <si>
    <t>Se elaboró el plan de gestión, diseño y desarrollo del SIG INDIGENA y el cronograma de actividades para la vigencia 2021, los cuales fueron aprobados por la Comisión Nacional de Territorios Indígenas - CNTI.</t>
  </si>
  <si>
    <t>Documentación técnica de la etapa de diseño, desarrollo e implementación de las nuevas funcionalidades.</t>
  </si>
  <si>
    <t>Realizar el diseño, desarrollo e implementación de las nuevas funcionalidades del sistema de información geográfica para grupos étnicos - Fase II</t>
  </si>
  <si>
    <t>Se verifica ejecución de la actividad mediante presentaciones DNP, DANE, UPRA y Ministerio de Minas, Mesa Técnica Sector Minero junio 2021, Estrategia de Comunicación ICDE-BID-V3, Cronograma Trabajo Boletín Cultura Geo, acta del 25/05/2021 Boletín Cultura Geo y Plenaria ICDE mayo 2021.</t>
  </si>
  <si>
    <t xml:space="preserve">No se reporta avance cuantitativo. Se evidencia documento de lineamientos del marco de referencia geoespacial para siete rutas estratégicas </t>
  </si>
  <si>
    <t>Se valida el seguimiento y la evidencia aportada: plenaria de la ICDE, actas de reunión, registros de asistencia y presentaciones, al ser coincidentes se aprueba el seguimiento.</t>
  </si>
  <si>
    <t xml:space="preserve">Se socializó el MRG en Plenaria de la ICDE, con la asistencia de las entidades adscritas. Se inició trabajo con Min Minas para la gestión del inventario da datos del sector. Se socializó y validó con el DANE borrador de lineamientos para la construcción del inventario oficial de objetos territoriales. Se socializó el nuevo MRG en MinAmbiente y Ministerio de Minas y Energía con acompañamiento de DNP. Se realizó primera versión del documento soporte para la implementación del MRG. </t>
  </si>
  <si>
    <t>Se dispuso en el portal de la ICDE los lineamientos del marco de referencia geoespacial para siete rutas estratégicas en el marco de IGIF y el Marco de referencia de MinTIC.</t>
  </si>
  <si>
    <t>Lineamientos para la gestión de información geoespacial en Colombia generados</t>
  </si>
  <si>
    <t>Documento con el marco de referencia geoespacial de la ICDE actualizado</t>
  </si>
  <si>
    <t>Actualizar el marco de referencia de la ICDE a partir del modelo IGIF acatando las directrices de arquitectura empresarial de MINTIC</t>
  </si>
  <si>
    <t xml:space="preserve">Se observa ejecución de la actividad a través de la evidencia aportada (Excel contactos empresariales, correo de exploración mercado junio 2021, invitación 17/06/2021, Términos de referencia Gestión Información-1y2-BID 02/06/2021). </t>
  </si>
  <si>
    <t>Se valida el seguimiento y la evidencia aportada: términos de referencia y correos de exploración de mercado, al ser coincidentes se aprueba el seguimiento.</t>
  </si>
  <si>
    <t>Se elaboró términos de referencia para la contratación de dos consultores en gestión de datos geográficos. Se realizó sesión de trabajo con proveedores de tecnologías de observación de la tierra para explorar el estado del arte del mercado (ocho empresas).</t>
  </si>
  <si>
    <t>Conjuntos de datos de Observación de la Tierra y otros datos geográficos dispuestos</t>
  </si>
  <si>
    <t>Gestionar y disponer datos de observación de la tierra y otros datos geográficos para la gestión territorial</t>
  </si>
  <si>
    <t xml:space="preserve">Se observa ejecución de la actividad mediante evidencia aportada (Presentación Gestión de Datos ICDE junio 2021, Instrumento Inventario datos ICDE-IGIF, mayo 2021, Lineamientos inventarios objetos territoriales, Listado Datos Priorizados abril 2021, modelo ambiente v.1, presentacion al BID de V1 y reunión LADM sector ambiental de junio 2021).  </t>
  </si>
  <si>
    <t>No se reporta avance cuantitativo. Se informa de avances en el modelamiento LADM de algunos objetos y de Entidades territoriales.</t>
  </si>
  <si>
    <t>Se valida el seguimiento y la evidencia aportada: lineamientos del modelo de objetos territoriales, lineamientos del inventario de objetos territoriales, documento de presentación al DANE, al ser coincidentes se aprueba el seguimiento.</t>
  </si>
  <si>
    <t>Se realizó el modelo de objetos territoriales de áreas protegidas y se está realizando el proceso de validación temática por técnicos de Min Ambiente. Se avanzó en el modelo de áreas protegidas (PNN). Se adelanta la generación de lineamientos para el inventario nacional de objetos territoriales y se ha desarrollado el primer borrador de metodología para generación de modelos extendidos LADM. Se socializó con DNP y DANE la propuesta de lineamientos para inventario oficial de objetos territoriales.</t>
  </si>
  <si>
    <t>Se avanza en el modelamiento LADM de los siguientes objetos territoriales: áreas protegidas protectoras, áreas protegidas productoras, áreas protegidas Ley Segunda. Se inició la conceptualización del modelo de Parques Nacionales. Se avanza en el modelo LADM de Entidades territoriales.</t>
  </si>
  <si>
    <t>Conjuntos de datos fundamentales dispuestos de la matriz de insumos.</t>
  </si>
  <si>
    <t>Disponer los datos fundamentales identificados en la matriz de insumos como soporte a la implemementación del catastro  multipropósito, la administración del territorio.</t>
  </si>
  <si>
    <t xml:space="preserve">Se verifica ejecución de la actividad con Informe de Evaluación CO-IGAC-221831-CS-INDV, Informe de Evaluación 3 H.V. CO-IGAC-223157-CS-INDV, Documento 26/04/2021 Servicio Geocodificaciön Versión 1.0 y Terminos de Referencia. </t>
  </si>
  <si>
    <t>Se valida el seguimiento y la evidencia aportada: documento técnico del desarrollo del servicio, correos electrónicos de avance y términos de referencia del consultor para desarrollar el proyecto, al ser coincidentes se aprueba el seguimiento.</t>
  </si>
  <si>
    <t xml:space="preserve">Actividad programada para el mes de abril </t>
  </si>
  <si>
    <t xml:space="preserve">Se realizó la configuración y pruebas correspondiente de un servicio web de geocodificación de dirección, el cual hace parte de las metas establecidas en la planeación de la ICDE. Se finalizó la configuración del servicio de geocodificación de direcciones y su puesta en producción para la entidad a nivel interno. </t>
  </si>
  <si>
    <t>Servicios tecnológicos para la optimización de la operación catastral diseñados y puestos en operación</t>
  </si>
  <si>
    <t>Informe técnico de los servicios tecnológicos implementados en el fortalecimiento de la ICDE con enfoque en la optimización de la gestión catastral</t>
  </si>
  <si>
    <t>Diseñar funcionalmente los servicios tecnológicos (de información y transaccionales) para la optimización de la operación catastral haciendo uso de tecnologías emergentes (big data, inteligencia artificial, blockchain) y procesos participativos</t>
  </si>
  <si>
    <t>Plataforma tecnológica de la ICDE</t>
  </si>
  <si>
    <t xml:space="preserve">Se observa ejecución de la actividad mediante términos de referencia (documentos de Tecnologías Geoespaciales del 28/05/2021, Servicios Geográficos del 16/04/2021 y Arquitecto Soluciones Tecnológicas del 05/04/2021, entre otros), los Lineamientos inventarios de objetos territoriales y reporte Google Analytics de mayo. </t>
  </si>
  <si>
    <t>Se valida el seguimiento y la evidencia aportada: términos de referencia de los consultores y documentos de avances del proyecto, al ser coincidentes se aprueba el seguimiento.</t>
  </si>
  <si>
    <t>Se elaboraron los términos de referencia para la contratación del equipo humano requerido para el desarrollo de cada uno de los componentes. (bases de datos LADM, arquitecto de solución, sistema de estándares, servicios geográficos, servicios transaccionales) se espera contar con el equipo gradualmente a medida que el área de contratación genere las ordenes de prestación de servicios._x000D_
Se inició el diseño de la nueva plataforma tecnológica con parte del equipo de consultores de tecnología. Se avanza en la captura de requerimientos mediante talleres. (Metodología Tanques de Pensamiento).</t>
  </si>
  <si>
    <t>Plataforma tecnológica de la ICDE rediseñada y puesta en operación bajo la estrategia de interoperabilidad con los demás sistemas nacionales de información para la administración del territorio.</t>
  </si>
  <si>
    <t>Informe técnico del proceso desarrollado para la construcción y puesta en operación de la Plataforma Tecnológica de la ICDE durante la Fase I, en el cual se describa, resultados obtenidos, y procesos a desarrollar durante la siguiente vigencia</t>
  </si>
  <si>
    <t>Desarrollar y poner en operación la plataforma tecnológica de la ICDE para la administración territorial (Fase I)</t>
  </si>
  <si>
    <t>Se realiza ejecución de la actividad mediante Reconocimiento CIAF (Cronograma 21/05/2021, Plan Mejoramiento CIAF 21/06/2021, Respuesta concepto CIAF 19/05/2021, Actas 1, 2, 3 del 19, 24 y 26 mayo 2021, entre otros) y del Reconocimiento Grupos (Geomática actas 15 y 16 del 7 y 13 de mayo 2021, registro asistencia del 19/05/2021 acompañamiento investigadores, entre otros).</t>
  </si>
  <si>
    <t xml:space="preserve">Se evidencian correos y material de reuniones con los grupos de investigación y con la Subdirección de Agrología para la revisión de la documentación y acompañamiento para el reconocimiento de grupos ante Minciencias. Se reporta  retraso del 10% en la actividad debido a que se está a la espera de la respuesta por Minciencias referente a la metodología a seguir sobre el reconocimiento del centro de investigación._x000D_
</t>
  </si>
  <si>
    <t>Se valida el seguimiento y la evidencia aportada: plan de trabajo, informe de autoevaluación, plan de mejoramiento, inventario de producción científica y actas de reuniones, al ser coincidentes se aprueba el seguimiento.</t>
  </si>
  <si>
    <t xml:space="preserve">Reconocimiento de grupos: Se avanzó en la actualización de los CvLAC de los investigadores de los grupos de investigación del IGAC, se realizó el inventario de productos de I+D+i de cada uno de los grupos de investigación y se actualizo la información en el CvLAC, se amplió el plazo de la convocatoria de reconocimiento de grupos de investigación hasta el mes de octubre por parte de Minciencias._x000D_
Reconocimiento CIAF: Se realizó el cronograma de actividades para el desarrollo y actualización de los documentos requeridos para la recertificación del Centro de investigación. Así mismo se Avanzó en la revisión y preparación de los documentos de reconocimiento con sus anexos respectivos. </t>
  </si>
  <si>
    <t xml:space="preserve">Se realizaron reuniones con los grupos de investigación y con la Subdirección de Agrología para ir adelantando la revisión de la documentación y demás acompañamiento para el reconocimiento de grupos ante Minciencias._x000D_
Por otra parte, se enviaron los artículos (6) de investigación asociados a los proyectos del año 2020 en la temática de Cartografía para evaluación a diferentes revistas para posterior publicación. Se presenta un retraso del 10% en la actividad ya que se está a la espera de la respuesta por Minciencias referente a la metodología a seguir sobre el reconocimiento del centro de investigación._x000D_
</t>
  </si>
  <si>
    <t xml:space="preserve">Porcentaje de avance en implementación de plan de reconocimiento de la entidad como autoridad técnico - científica </t>
  </si>
  <si>
    <t>Plan de reconocimiento de la entidad
Soportes de implementación del plan (articulos, contenidos, documentación procesos minciencias, investigaciones)</t>
  </si>
  <si>
    <t>Diseñar e implementar el plan de reconocimiento de la entidad como autoridad técnico cientifica</t>
  </si>
  <si>
    <t>Impulsar el uso y la explotación de datos y tecnologías de información geográfica a nivel institucional y territorial</t>
  </si>
  <si>
    <t>Reconocimiento como institución técnico científica parte del Sistema Nacional de Ciencia, Tecnología e Innovación</t>
  </si>
  <si>
    <t>Se observa ejecución de la actividad mediante el Proyecto Espectroradiometria (Estado del arte, avance a mayo 2021 del proyecto, Bibliografía espectro V3, borrador reporte final) y del Proyecto IDI Agrología (Calidad Datos, Evaluación Temática y Mapeo de Suelos).</t>
  </si>
  <si>
    <t>No se reporta avance cuantitativo de la meta. Se reporta la realizción de reuniones y tareas preliminares para lograr el cumplimiento de la meta</t>
  </si>
  <si>
    <t xml:space="preserve">Se valida el seguimiento y la evidencia aportada: estado del arte y búsqueda bibliográfica, al ser coincidentes se aprueba el seguimiento. </t>
  </si>
  <si>
    <t xml:space="preserve">Proyecto Espectroradiometría: Se realizó comisión a campo con el fin de capturar firmas espectrales en zonas de Manglar. En temas documentales del mismo proyecto se está avanzando en la organización de referencias bibliográficas y documentación de estado del arte. Se desarrollo documento de avance del proyecto Expedición Pacífico._x000D_
Proyecto de Agrología: Control de la calidad de la información primaria generada en los levantamientos de suelos. Primera parte del desarrollo planteado para la optimización del proceso de control de calidad de perfiles de suelos que corresponde al módulo de preparación de datos y del respectivo avance del manual de uso._x000D_
</t>
  </si>
  <si>
    <t xml:space="preserve">Se realizó el plan de investigación e innovación del año 2021, de acuerdo con las necesidades de las áreas misionales. Se realizaron reuniones con la Subdirección de Agrología con el fin de avanzar en la definición de alcances de la implementación de los proyectos de innovación en las líneas temáticas de mapeo digital de suelos y evaluación de exactitud temática. A nivel de investigación se está trabajando en Espectro radiometría, para lo cual se tiene un Share Point con los avances. </t>
  </si>
  <si>
    <t>Proyectos de innovación e investigación aplicada para la optimización de procesos Institucionales desarrollados.</t>
  </si>
  <si>
    <t xml:space="preserve">Plan de trabajo del proyecto
Planteamiento y formulación del proyecto
Informe de resultados del proyecto
Herramienta/Aplicación desarrollada
Documento que contenga la ruta de repositorio de datos del proyecto
</t>
  </si>
  <si>
    <t>Diseñar, construir e implementar en zonas pilotos los proyectos de innovación e investigación aplicada para la optimización de procesos Institucionales.</t>
  </si>
  <si>
    <t>Proyectos de innovación e investigación aplicados para la optimización de procesos institucionales y/o uso de tecnologías geospaciales para el desarrollo territorial</t>
  </si>
  <si>
    <t xml:space="preserve">Se observa cumplimiento de la actividad con acta 01 del 28/04/2021 evento CONIDA, correo 03/05/2021 invitación conferencia virtual Sistema de Referencia Geodésica Nacional, Curso IDE y curso Fundamentos LADM en Telecentro. </t>
  </si>
  <si>
    <t>No se reporta avance cuantitativo, pero en el autoseguimiento del proceso si se reporta la revision de 3 cursos gratuitos: Fundamentos de percepción remota, de SIG y de Cartografía. Se reporta la actualización de los documentos del curso Fundamentos IDE</t>
  </si>
  <si>
    <t>Se valida el seguimiento y la evidencia aportada: registros de asistencia, contenidos de curso y correos de convocatoria, al ser coincidentes se aprueba el seguimiento</t>
  </si>
  <si>
    <t xml:space="preserve">Se desarrolló con éxito, el evento técnico científico internacional denominado Primer Webinar: USO DE LA TECNOLOGÍA SATELITAL EN LA INVESTIGACIÓN PARA LA GESTIÓN DEL RIESGO DE DESASTRES. Organizado por CONIDA con participación del IGAC y en el marco de los compromisos de la COMIXTA Perú - Colombia. Se efectuó conferencia relacionada con el Sistema de Referencia Geodésico Nacional. Se dispuso en la Plataforma Telecentro Regional el material elaborado para el curso autónomo Fundamentos LADM. </t>
  </si>
  <si>
    <t xml:space="preserve">Se dispusieron en Telecentro Regional los cursos de Participación Ciudadana para la Operación Catastral Multipropósito y Reconocedor Predial Urbano-Rural. Se revisaron los 3 cursos gratuitos: Fundamentos de percepción remota, de SIG y de Cartografía. Se actualizaron los documentos del curso Fundamentos IDE. Se dio respuesta por correo a usuarios sobre cursos CIAF._x000D_
Por otra parte, se está gestionando con ONU SPIDER y CONIDA para desarrollar un evento técnico sobre el uso de tecnologías geoespaciales, para las sequías e inundaciones._x000D_
</t>
  </si>
  <si>
    <t>Sumatoria de eventos realizados para la difusión y transferencia de conocimiento especializado asociado al uso y explotación de datos y tecnologías geoespaciales</t>
  </si>
  <si>
    <t xml:space="preserve">Agenda 
Convocatorias 
Material de apoyo 
Registros de asistencia 
</t>
  </si>
  <si>
    <t>Realizar los eventos para la difusión y transferencia de conocimiento especializado asociado al uso y explotación de datos y tecnologías geoespaciales</t>
  </si>
  <si>
    <t>Servicio de Gestión del conocimiento e Innovación Geográfica aplicados</t>
  </si>
  <si>
    <t xml:space="preserve">Se observa ejecución de la actividad mediante excel monitoreo de geoservicios adelantado en el segundo trimestre 2021. Se incorporan 93 nuevos geoservicios y se monitorearon los 372 que se tenian publicados, para un total de 465 disponibles.  </t>
  </si>
  <si>
    <t>Aunque no se reporta avance cuantitativo para el trimestre, Sí se reporta avance en el autoseguimiento. Se evidencia reporte de monitoreo de los geoservicios mediante la herramienta HeoHealthCheck de 372 geoservicios.</t>
  </si>
  <si>
    <t>Se valida el seguimiento y la evidencia aportada: reporte de monitoreo de servicios, al ser coincidentes se aprueba el seguimiento.</t>
  </si>
  <si>
    <t>Se realizó la carga de la base de datos de geoservicios en el Micrositio del portal ICDE, habilitado en la plataforma Gecontenidos ICDE. Así mismo se realizó el monitoreo de 372 geoservicios mediante la herramienta GeoHealthCheck y se realizó la gestión e incorporación de 93 nuevos geoservicios. En total se tienen 465 geoservicios publicados y disponibles. Por otra parte, se continúa la migración de servicios a la plataforma Colombia en Mapas.</t>
  </si>
  <si>
    <t>Se realizó monitoreo de los geoservicios mediante la herramienta HeoHealthCheck, optimizando el seguimiento de 372 geoservicios, los cuales se encuentran operando plenamente, se reportó a los proveedores los geoservicios débiles los cuales fueron restablecidos. Así mismo, se dio inicio a la migración de los geoservicios del Portal Geográfico Nacional al nuevo Portal Colombia en Mapas.</t>
  </si>
  <si>
    <t>Geoservicios publicados y disponibles</t>
  </si>
  <si>
    <t>Matriz con geoservicios nuevos y reporte de mantenimiento de los geoservicios publicados y disponibles.</t>
  </si>
  <si>
    <t>Gestionar nuevos geoservicios y realizar el monitoreo de los publicados para garantizar su integración y disponibilidad a través de la plataforma dispuesta para tal fin.</t>
  </si>
  <si>
    <t>Niveles de información dispuestos a través de Geoservicios</t>
  </si>
  <si>
    <t>Se verifica ejecución de la actividad mediante el Manual de Servicio de Geocodificación IGAC Versión 1.0, que será integrado con Colombia en Mapas.</t>
  </si>
  <si>
    <t xml:space="preserve">Se valida el seguimiento y la evidencia aportada: Manual de usuario del servicio de geocodificación, al ser coincidentes se aprueba el seguimiento. </t>
  </si>
  <si>
    <t>Se realizó la configuración del servicio de geocodificación de direcciones a nivel público para su integración con Colombia en Mapas, el servicio se encuentra en producción y a la espera de su integración por parte de la Subdirección de Cartografía.</t>
  </si>
  <si>
    <t>Esta actividad se encuentra programada para iniciar en el mes de abril.</t>
  </si>
  <si>
    <t>Funcionalidades disponibles</t>
  </si>
  <si>
    <t>Informe técnico de las funcionalidades implementadas en la plataforma Colombia en Mapas
Funcionalidades implementadas</t>
  </si>
  <si>
    <t>Diseño e implementación de funcionalidad en el portal Colombia en Mapas</t>
  </si>
  <si>
    <t>Colombia en mapas con funcionalidades y servicios disponibles</t>
  </si>
  <si>
    <t xml:space="preserve">Para este trimestre se evidencia : formulario FURAG, correo electrónico y   reunión , se valida el seguimiento </t>
  </si>
  <si>
    <t>Se valida el seguimiento y la evidencia aportada: formulario FURAG, correo electrónico, detalle de la reunión realizada, al ser coincidentes se aprueba el seguimiento.</t>
  </si>
  <si>
    <t xml:space="preserve">Se aporta como evidencia herramienta planigac, se valida el seguimiento </t>
  </si>
  <si>
    <t>Se evidencia seguimiento a los controles de los riesgos del proceso. Se evidencia archivo Planigac</t>
  </si>
  <si>
    <t>Se realizó  seguimiento a los controles de los riesgos,  las evidencias  se encuentran en el respectivo OneDrive.</t>
  </si>
  <si>
    <t xml:space="preserve">Se realizó el seguimiento a los controles de los riesgos del proceso </t>
  </si>
  <si>
    <t>Realizar seguimiento a los controles de los riesgos del proceso gestión de tecnologías de la información y las comunicaciones</t>
  </si>
  <si>
    <t>Como evidencia para este trimestre se aporta pantallazo de servicio de interoperabilidad, se valida la evidencia aportada.</t>
  </si>
  <si>
    <t>Se valida el seguimiento y la evidencia aportada: pantallazo de servicio de interoperabilidad, al ser coincidentes se aprueba el seguimiento.</t>
  </si>
  <si>
    <t xml:space="preserve">Para el correcto funcionamiento  de la  interoperabilidad fue necesario la actualización  de la versión a 6.25 proceso que finalizó con éxito en los ambientes de pruebas, preproducción y producción </t>
  </si>
  <si>
    <t>Documento que evidencie los servicios disponibles en X-Road
Correo electrónico con la notificación de los servicios de interoperabilidad</t>
  </si>
  <si>
    <t>Mantener y solicitar la notificación de los servicios de interoperabilidad con las entidades del gobierno bajo X-Road</t>
  </si>
  <si>
    <t>Se evidencia Check list de mantenimiento, registro de los mantenimientos realizados, socializaciones de los mantenimientos, se valida la evidencia aportada.</t>
  </si>
  <si>
    <t xml:space="preserve">Se valida el seguimiento y la evidencia aportada: Check list de mantenimiento, registro de los mantenimientos realizados, socializaciones de los mantenimientos. Al ser coincidentes se aprueba el seguimiento. </t>
  </si>
  <si>
    <t xml:space="preserve">Se realiza la implementación del control : Control A.11.2.4 Mantenimiento de equipos_x000D_
</t>
  </si>
  <si>
    <t>Controles implementados</t>
  </si>
  <si>
    <t xml:space="preserve">Implementar controles de seguridad de la información </t>
  </si>
  <si>
    <t xml:space="preserve">Se evidencia correos electrónicos de las reuniones para socialización de la política de tratamiento de datos personales, se valida la evidencia aportada.No se evidencia observaciones de autoseguimiento por parte el proceso </t>
  </si>
  <si>
    <t>Se evidencian correos y listas de asistencia a dos Jornadas de Uso y apropiación: Socialización de la Política de la Privacidad de la Información, Seguridad Digital y Datos Personales, y capacitación virtual IGAC  “Seguridad y Privacidad de la Información y Seguridad Digital"  con fecha 25/03/2021</t>
  </si>
  <si>
    <t>Se valida la evidencia aportada: Correos electrónicos de las reuniones para socialización de la política de tratamiento de datos personales, al ser coincidentes se aprueba el seguimiento</t>
  </si>
  <si>
    <t xml:space="preserve">Se realizan tres  jornadas de uso y apropiación de la política de protección de datos personales que hace parte de la política de seguridad de la información: _x000D_
1.	Apropiación de plan de trabajo para implementar la Ley 1581 de Protección de Datos Personales 2021, reunión realizada el día 5/25/2021 con el GIT Gestión Documental _x000D_
2.	Apropiación de plan de trabajo para implementar la Ley 1581 de Protección de Datos Personales 2021, reunión realizada el día 5/25/2021 con el GIT Gestión de Comunicaciones y Mercadeo_x000D_
3.	Apropiación de plan de trabajo para implementar la Ley 1581 de Protección de Datos Personales 2021, reunión realizada el día 6/02/2021 con el GIT Servicio al Ciudadano _x000D_
_x000D_
</t>
  </si>
  <si>
    <t>Se realizaron dos Jornadas de Uso y apropiación: Socialización de la Política de la Privacidad de la Inf., Seguridad Digital y Datos Personales.  Desarrollo capacitación virtual IGAC  “Seguridad y Privacidad de la Información y Seguridad Digital"  con fecha 25/03/2021</t>
  </si>
  <si>
    <t>Registros de asistencia y/o correos electronicos</t>
  </si>
  <si>
    <t xml:space="preserve">Jornadas de Uso y apropiación - Politica de Seguridad de la Información </t>
  </si>
  <si>
    <t xml:space="preserve">Se evidencia actividades de remisión de tips e información de seguridad tales como 1. Boletín informativo alerta de malware 2. Piensa antes de dar click. 3. Se socializan al interior de la Oficina de Informática y Telecomunicaciones, se valida el seguimiento </t>
  </si>
  <si>
    <t>Se evidencia correos en los que se evidencia la realización de dos sensibilizaciones el 17/02/2021 y el 24/3/2021:  Tip de seguridad suplantación de identidad y Tip de seguridad: Participación Jornada Seguridad Digital.</t>
  </si>
  <si>
    <t>Se valida el seguimiento y la evidencia aportada: correos y material de la socialización, al ser coincidentes se aprueba el seguimiento.</t>
  </si>
  <si>
    <t xml:space="preserve">Se realizan tres actividades de remisión de tips e información de seguridad: 1. Boletin infromativo alerta de malware 2. Piensa antes de dar click. 3. Se socializan al interior de la Oficina de Informática y Telecomunicaciones los documentos remitidos por COLCERT, frente a las RECOMENDACIONES GENERALES PARA MITIGAR ATAQUES A LOS PORTALES._x000D_
</t>
  </si>
  <si>
    <t>Se realizaron dos sensibilizaciones a través de correos electrónicos del 17/02/2021 y del 24/3/2021:  Tip de seguridad suplantación de identidad y Tip de seguridad: Participación Jornada Seguridad Digital.</t>
  </si>
  <si>
    <t xml:space="preserve">Ejecutar el Plan de Sensibilización del SGSI de la Vigencia </t>
  </si>
  <si>
    <t>Se observa ejecución de la actividad mediante el cargue de evidencia y reporte del avance (Excel seguimiento segundo trimestre 2021 Plan Anticorrupción y archivo Planigac).</t>
  </si>
  <si>
    <t>Se evidencian reportes de seguimiento al plan de acción anual y al plan anticorrupción del proceso de Gestión de Servicios Administrativos, igualmente, se evidencia archivo Planigac y archivo Excel de seguimiento al plan anticorrupción.</t>
  </si>
  <si>
    <t>Se realizó las actividades contempladas en el plan de acción anual y en el plan anticorrupción a cargo del proceso de Gestión de Servicios Administrativos</t>
  </si>
  <si>
    <t>Realizar las actividades contempladas en el plan de acción anual y en el plan anticorrupción a cargo del proceso de Gestión de Servicios Administrativos</t>
  </si>
  <si>
    <t>Se realizó ejecución de la actividad mediante cargue de evidencia y reporte de avance.</t>
  </si>
  <si>
    <t>Se evidencia correo del 14-04-2021 en el que remiten seguimiento del Plan de Acción Anual y de los Riesgos de la Secretaría General.</t>
  </si>
  <si>
    <t>Realizar seguimiento a los controles de los riesgos del proceso de Gestión de Servicios Administrativos</t>
  </si>
  <si>
    <t>Se observa seguimiento con evidencias registradas de abril, mayo y junio 2021 y reporte de avance.</t>
  </si>
  <si>
    <t xml:space="preserve">Se evidencia seguimiento al Plan Estrategico de Seguridad Vial realizados durante los meses de febrero y marzo. </t>
  </si>
  <si>
    <t>Se realizó seguimiento al Plan Estratégico de Seguridad Vial</t>
  </si>
  <si>
    <t xml:space="preserve">Porcentaje de avance plan de seguridad vial Implementado </t>
  </si>
  <si>
    <t>Seguimiento del Plan, informes, correos</t>
  </si>
  <si>
    <t>Realizar seguimiento al Plan Estrategico de Seguridad Vial</t>
  </si>
  <si>
    <t>Sistema de transporte del IGAC en operación</t>
  </si>
  <si>
    <t>Se verifica seguimiento y atención de servicios de transporte a través del Informe del segundo trimestre 2021 y las muestras de abril, mayo y junio 2021.</t>
  </si>
  <si>
    <t>Se evidencian formatos F20603-04/14 Solicitud-Servicio-de- Transporte de los meses de enero y febrero, en los que se evidencia la atención de los servicios prestados, pero no se evidencia el seguimiento realizado.</t>
  </si>
  <si>
    <t>Se atendieron y se realizó seguimiento a las solicitudes de servicios de transporte del parque automotor en la Sede Central.</t>
  </si>
  <si>
    <t>Informe de gestión, muestreo de solicitudes</t>
  </si>
  <si>
    <t>Realizar la atención y seguimiento a las solicitudes de servicios de transporte del parque automotor en la Sede Central.</t>
  </si>
  <si>
    <t>Se observa seguimiento mediante documentos del 31/04/2021 y 02/06/2021 sobre contrato transporte especial, documento 28/06/2021 seguimiento contrato 247381 de 2021 e Informes sobre Transporte de abril y mayo 2021.</t>
  </si>
  <si>
    <t>Se evidencian seguimientos correspondientes a los meses de enero, febrero y marzo, al contrato numero 23936 DE 2020 de servicio de transporte especial.</t>
  </si>
  <si>
    <t>Se realizó seguimiento a los contratos relacionados con el servicio de transporte y suministros del parque automotor de la entidad.</t>
  </si>
  <si>
    <t>Informe de gestión</t>
  </si>
  <si>
    <t>Coordinar y realizar seguimiento a los contratos relacionados con el servicio de transporte y suministros del parque automotor de la entidad.</t>
  </si>
  <si>
    <t xml:space="preserve">Se observa seguimiento con Informes de proyectos de Inversión de abril, mayo y junio 2021 así como la presentación de Informe Proyectos de Inversión primer semestre 2021. </t>
  </si>
  <si>
    <t>Se evidencia informe del proyecto de inversión del primer trimestre sin firmas. En la programación cuantitativa de la actividad dice que se presentaran 3 informes, pero solo se está presentando un nforme trimestral.</t>
  </si>
  <si>
    <t>Se desarrollo informe del proyecto de inversión del segundo trimestre.</t>
  </si>
  <si>
    <t>Se desarrollo informe del proyecto de inversión del primer trimestre.</t>
  </si>
  <si>
    <t xml:space="preserve"> Porcentaje de avance del Plan de Infraestructura Física del IGAC implementado</t>
  </si>
  <si>
    <t>Coordinar y realizar seguimiento al reforzamiento estructural de las sedes  planteadas en el proyecto de fortalecimiento de la infraestructura fisica a nivel nacional.</t>
  </si>
  <si>
    <t>Fortalecimiento de la Infraestructura Física del IGAC a nivel nacional</t>
  </si>
  <si>
    <t xml:space="preserve">Se observa ejecución de actividad con la presentación de los Proyectos de Inversión primer semestre 2021 y los Informes de seguimiento proyectos de inversión de abril, mayo y junio 2021. </t>
  </si>
  <si>
    <t>Coordinar y realizar seguimiento a la  adecuación de las sedes  planteadas en el proyecto de fortalecimiento de la infraestructura fisica a nivel nacional.</t>
  </si>
  <si>
    <t xml:space="preserve">Se observa el seguimiento realizado por el GIT Servicios Administrativos a través de los Informes de Seguimiento a los Proyectos de Inversión de los meses de abril, mayo, junio de 2021 y de la presentación sobre Proyectos de Inversión Primer Semestre 2021. </t>
  </si>
  <si>
    <t>Coordinar y realizar seguimiento al mantenimiento de las sedes planteadas en el proyecto de fortalecimiento de la infraestructura fisica a nivel nacional.</t>
  </si>
  <si>
    <t>Se verifica ejecución de actividad mediante documentos Plan de Infraestructura mantenimiento sede central 2021, excel de Direcciones Territoriales 2021 y Cronograma actividades infraestrctura 2021.</t>
  </si>
  <si>
    <t>Se elaboró el plan de infraestructura durante el segundo trimestre</t>
  </si>
  <si>
    <t>Plan de infraestructura</t>
  </si>
  <si>
    <t>Elaborar el plan de infraestructura para la vigencia</t>
  </si>
  <si>
    <t xml:space="preserve">Se observa acompañamiento mediante los Informes de Gestión de abril, mayo y junio de 2021, la ficha de Autodiagnóstico NTC6047 de Territoriales, el Informe de Gestión segundo trimstre 2021 e imagenes de la DT Bolívar. </t>
  </si>
  <si>
    <t>Se evidencian correos electrónicos con el acompañamiento a las Direcciones Territoriales en la atención de necesidades de infraestructura fisica y la actualización del diagnostico de las necesidades de infraestructura fisica.</t>
  </si>
  <si>
    <t>Se realizó el acompañamiento a las Direcciones Territoriales</t>
  </si>
  <si>
    <t>Correos, formato de diagnostico, listas de asistencia, diagnostivo de necesidades a nivel nacional</t>
  </si>
  <si>
    <t>Realizar el acompañamiento a las Direcciones Territoriales en el levantamiento de necesidades de infraestructura fisica y actualizar el diagnostico de las necesidades de infraestructura fisica a nivel nacional para la vigencia</t>
  </si>
  <si>
    <t>Se evidencia correo en donde se informa que durante el periodo no se presentó productos y/o servicios no conformes en el proceso.</t>
  </si>
  <si>
    <t>Se verifica actividad mediante correo por parte del proceso, en el que se informa que  no se presentaron productos y/o servicios no conformes durante el trimestre.</t>
  </si>
  <si>
    <t xml:space="preserve">Durante los meses de abril, mayo y junio no se presentó productos y/o servicios no conformes en el proceso. </t>
  </si>
  <si>
    <t xml:space="preserve">Se realizó reporte por parte del proceso sobre los productos y/o servicios no conformes durante el trimestre. </t>
  </si>
  <si>
    <t>Se verificó la realización de las acciones contempladas en el Plan Anticorrupción durante periodo.</t>
  </si>
  <si>
    <t>Para el periodo, se evidencia el cargue y el reporte de la acciones contempladas en el Plan Anticorrupción.</t>
  </si>
  <si>
    <t xml:space="preserve">Se realizaron las acciones contempladas en el Plan Anticorrupción durante el trimestre. </t>
  </si>
  <si>
    <t>Reportes de segumiento, actas, correos, documento de implementación del plan anticorrupción.</t>
  </si>
  <si>
    <t>Realizar las actividades contempladas en el plan anticorrupción a cargo del proceso.</t>
  </si>
  <si>
    <t xml:space="preserve">Se constat la realización de la primera encuesta de satisfacción sobre las comunicaciones internas. </t>
  </si>
  <si>
    <t xml:space="preserve">Se realizó la primera encuesta de satisfacción sobre las comunicaciones internas evidenciando que el 91,4% de satisfacción. </t>
  </si>
  <si>
    <t xml:space="preserve">Medición de la  percepción de las comunicaciones internas. </t>
  </si>
  <si>
    <t>Documento de resultados de la Encuesta.</t>
  </si>
  <si>
    <t xml:space="preserve">Realizar encuestas de percepción de los servidores públicos frente a las comunicaciones internas. </t>
  </si>
  <si>
    <t>Se verifica el Apoyo a las solicitudes de participacion en eventos internos de la entidad como Difusión de la invitación y socialización del foro virtual ‘Colombia tierra de todos’ articulado y organizado por la Presidencia de la Republica.</t>
  </si>
  <si>
    <t>De acuerdo a lo aportado por el proceso, se evidencia el desarrollo de la actividad.</t>
  </si>
  <si>
    <t>Difusión de la invitación y socialización del foro virtual ‘Colombia tierra de todos’ articulado y organizado por la Presidencia de la Republica.  En este espacio, el IGAC en representación de nuestra Directora General, moderó el primer panel sobre Catastro Multipropósito.</t>
  </si>
  <si>
    <t>Se apoyaron las solicitudes de participación en eventos propios como son: 1. Lanzamiento “Colombia en mapas” y 2. “Comisión Accidental Cámara de Representantes.</t>
  </si>
  <si>
    <t>Actividades del plan estratégico de comunicaciones internas implementadas</t>
  </si>
  <si>
    <t xml:space="preserve">Fotografías, videos, listas de asistencia. </t>
  </si>
  <si>
    <t>Apoyar las solicitudes de participacion en eventos internos de la entidad.</t>
  </si>
  <si>
    <t>Se verificó el cargue de la evidencia y el reporte del avance de Formulación, diseño y difusión de los documentos de autodiagnóstico y autoevaluación de la rendición de cuentas, solicitados por Servicio al Ciudadano.</t>
  </si>
  <si>
    <t>Sin meta asignada para el periodo.</t>
  </si>
  <si>
    <t>Formulación, diseño y difusión de los documentos de autodiagnóstico y autoevaluación de la rendición de cuentas, solicitados por el equipo de Servicio al Ciudadano.</t>
  </si>
  <si>
    <t>Matriz de seguimiento, informes, actas de reunión.</t>
  </si>
  <si>
    <t>Apoyar las solicitudes de divulgación inherentes a la rendición de cuentas permanente de la entidad.</t>
  </si>
  <si>
    <t>Con los soportes del proceso se evidencia la realización de la actividad en el mantenimiento actualizado de la información institucional en correos, IGACNET y pantallas digitales.</t>
  </si>
  <si>
    <t>De acuerdo a lo aportado por el proceso, se verifica el Mantenimiento y  actualización de  la información institucional en los medios de comunicación internos.</t>
  </si>
  <si>
    <t xml:space="preserve">La información dirigida a los servidores durante el trimestre fue publicada en cada uno de los diferentes canales institucionales: Correo, IGACNET, pantallas digitales.  </t>
  </si>
  <si>
    <t xml:space="preserve">La información dirigida a los servidores durante el trimestre fue publicada en cada uno de los diferentes canales institucionales como son: Correo, Igacnet, pantallas digitales.  </t>
  </si>
  <si>
    <t>Publicaciones en la IGANET; Carteleras Digitales, Correo Eletrónicos).</t>
  </si>
  <si>
    <t>Mantener actualizada la información institucional en los medios de comunicación internos.</t>
  </si>
  <si>
    <t xml:space="preserve">Se constató la realización de 2 emisiones para la implementación del programa juntos avanzamos. </t>
  </si>
  <si>
    <t xml:space="preserve">Se evidencia durante el trimestre, el cargue de 2 emisiones para la implementación  del programa "Juntos Avanzamos". </t>
  </si>
  <si>
    <t xml:space="preserve">Se realizaron 2 emisiones para la implementación del programa juntos avanzamos. </t>
  </si>
  <si>
    <t xml:space="preserve">Se realizaron dos (2) emisiones para la implementación del programa "Juntos Avanzamos". con el propósito de mantener informados a los servidores sobre la gestión institucional.  </t>
  </si>
  <si>
    <t>Videos del programa.</t>
  </si>
  <si>
    <t xml:space="preserve">Diseñar e implementar las emisiones del programa en video "Juntos Avanzamos" con el propósito de mantener informados a los servidores sobre la gestión institucional.  </t>
  </si>
  <si>
    <t>De acuerdo a lo aportado por el proceso, se evidencia la atención de las solicitudes para realizar campañas internas solicitadas por las diferentes áreas a nivel nacional, en los diferentes canales del instituto.</t>
  </si>
  <si>
    <t>De acuerdo a lo evidenciado, se cumple con la actividad de realización de campañas internas solicitadas por los diferentes procesos a nivel nacional.</t>
  </si>
  <si>
    <t>Se realizaron 7 campañas solicitadas por las áreas: 1. Campaña día de la tierra. 2. Semana ambiental. 3. Actualización documental. 4. Tips de autocontrol. 5. Mantenimiento preventivo TI. 6. Servicios GLPI. 7. Tips preventivos para las condiciones inseguras de salud y seguridad en el trabajo.8. Olimpiadas IGAC 2021. 9. Juegos internos. 10. Buscamos talentos.  11. Día de la familia.</t>
  </si>
  <si>
    <t xml:space="preserve">Se realizaron las siguientes campañas solicitadas por las áreas: 1. Invitación a la Formulación del Plan Anticorrupción. 2. Actividades de Bienestar 2021. 3. Actualización de datos 4. Bioseguridad. 5. Pausas activas. 6. Actualización documental. 7.Teletrabajo 8. Tips de supervisión contractual. 9. Herramientas para fortalecer el servicio al ciudadano.10. Actualización documental. 11. Dia Internacional de la Mujer.12. Talleres de escuelas preventivas. 13. Actividades de bienestar. </t>
  </si>
  <si>
    <t xml:space="preserve">Piezas de comunicación, correos electronicos enviados, publicación en campañas e IGANET. </t>
  </si>
  <si>
    <t>Atender las solicitudes para realizar campañas internas solicitadas por las diferentes áreas a nivel nacional, en los diferentes canales del instituto.</t>
  </si>
  <si>
    <t>Se verificó el cargue y reporte a través de piezas TIPS del protocolo de bioseguridad en pantallas digitales, correos electrónicos e IGACNET.</t>
  </si>
  <si>
    <t>Se valida la divulgación  de piezas TIPS del protocolo de bioseguridad en los diferentes medios utilizados por el proceso.</t>
  </si>
  <si>
    <t xml:space="preserve">Se divulgó a través de piezas TIPS del protocolo de bioseguridad en pantallas digitales, correos electrónicos e IGACNET. </t>
  </si>
  <si>
    <t xml:space="preserve">Se divulgó a través de piezas TIPS del protocolo de bioseguridad en pantallas digitales, correos electrónicos e IGANET. </t>
  </si>
  <si>
    <t>Divulgar en los diferentes canales del instituto, contenidos sobre la importancia del cuidado y prevención del COVID-19.</t>
  </si>
  <si>
    <t>Se constató la realización del diseño y ejecución de las campañas internas, como espacio de participación con el cliente IGAC.</t>
  </si>
  <si>
    <t>Se verifican las 4  actualizaciones del boletín en el el trimestre; ejecutado igual a lo programado.</t>
  </si>
  <si>
    <t xml:space="preserve">Se realizaron 6 actualizaciones del boletín institucional IGAC al día; entre los que se destacan los avances del Instituto frente a los procesos de actualización en el Departamento de Boyacá. </t>
  </si>
  <si>
    <t xml:space="preserve">Se realizaron cuatro (4) actualizaciones del boletín institucional IGAC al día durante el trimestre. </t>
  </si>
  <si>
    <t xml:space="preserve">Boletín actualizado y difundido. </t>
  </si>
  <si>
    <t xml:space="preserve">Mantener actualizado el bóletin institucional como espacio de participación con el cliente interno. </t>
  </si>
  <si>
    <t>Se constató el diseño y ejecución de la campaña interna CheckList IGAC.</t>
  </si>
  <si>
    <t>De acuerdo a lo aportado por el proceso, se verifica  el diseño y ejecución de 2 campañas internas, Yo Soy IGAC y Juntos Avanzamos. Se supera lo programado en el periodo.</t>
  </si>
  <si>
    <t xml:space="preserve">Se diseñaron y ejecutaron las campañas internas: 1. Diseño y ejecución de la campaña interna CheckList IGAC, cuyo propósito es dar a conocer la nueva herramienta de comunicación e información a los planes de Talento Humano. </t>
  </si>
  <si>
    <t xml:space="preserve">Se diseñaron y ejecutaron las campañas internas: 1. Yo Soy IGAC y 2. Juntos Avanzamos. </t>
  </si>
  <si>
    <t xml:space="preserve">Piezas de comunicación, correos electronicos enviados, publicación en campañas e intranet.  </t>
  </si>
  <si>
    <t xml:space="preserve">Realizar campañas internas con el propósito de informar, socializar y que permitan fortalecer el sentido de pertenencia entre los servidores públicos de la entidad. </t>
  </si>
  <si>
    <t xml:space="preserve">Se evidencia la compilación y remición  a las áreas competente las solicitudes allegadas de los ciudadanos a través de las redes sociales en el periodo. </t>
  </si>
  <si>
    <t>Se constata la recopilación y remisión mediante documento soporte de 792 mensajes de los ciudadanos recicibidos a través de las redes sociales.</t>
  </si>
  <si>
    <t xml:space="preserve">Se recopilaron y remitieron al área competente 753 mensajes directos de los ciudadanos recibidos a través de las redes sociales.  </t>
  </si>
  <si>
    <t xml:space="preserve">Se recopilaron y remitieron al área competente 792 mensajes directos de los ciudadanos recibidos a través de las redes sociales.  </t>
  </si>
  <si>
    <t>Actividades del plan estratégico de comunicaciones externas implementadas</t>
  </si>
  <si>
    <t xml:space="preserve">Reporte de solicitudes. 
</t>
  </si>
  <si>
    <t xml:space="preserve">Compilar y remitir al área competente las solicitudes que llegan de los ciudadanos a través de las redes sociales. </t>
  </si>
  <si>
    <t>De acuerdo a lo aportado por el proceso se evidencia el diseño y ejecución de campañas para la promoción de los productos y/o servicios de la Entidad.</t>
  </si>
  <si>
    <t>Se evidencia el diseño y cargue de la campaña para el producto certificado catastral, en plataforma virtual.</t>
  </si>
  <si>
    <t xml:space="preserve">Se realizaron las siguientes campañas para la promoción de los productos y/o servicios: 1. Cada martes se publica #ElMapaDeLaSemana con información de Colombia en Mapas. 2. Se realizaron publicaciones con información de la ICDE y el Marco de Referencia Geoespacial, para dárselo a conocer a los ciudadanos. 3. Se realizó campaña de los trámites que se pueden radicar en la nueva Ventanilla Integrada Virtual del IGAC - VIVI._x000D_
</t>
  </si>
  <si>
    <t xml:space="preserve">Se diseño y ejecutó la campaña para el producto certificados catastrales en linea, la cúal incluye un toturial para adquirir certificados catastrales a través de la plataforma virtual. </t>
  </si>
  <si>
    <t xml:space="preserve">Brief de las campañas, publicaciones en medios tradicionales y/o alternativos. </t>
  </si>
  <si>
    <t>Diseñar y ejecutar campañas para la promoción de los productos y/o servicios de la Entidad.</t>
  </si>
  <si>
    <t>Se evidencia durante el trimestre la realización de 5 columnas digitales de la Dirección General, en diferentes temas de interés.</t>
  </si>
  <si>
    <t>Durante el periodo se evidencia la realización de 6 columnas de la directora en dos medios de comunicación, superando la meta programada que fué de 3.</t>
  </si>
  <si>
    <t xml:space="preserve">Durante el segundo trimestre se realizaron 5 columnas digitales de la Dirección General sobre: 1. El Catastro Multipropósito va por buen camino. 2. Trámites a la mano de los colombianos. 3. A mejorar la productividad y sostenibilidad del suelo. 4. Fortalecimiento y uso de los datos geográficos, un tema trascendental para la administración territorial. 5. El IGAC un hito en la consolidación de la información Geográfica en Colombia. _x000D_
</t>
  </si>
  <si>
    <t xml:space="preserve">Durantre el primer trimestre se publicaron 6 columnas de la Directora sobre los retos de la entidada nivel del Plan Nacional de Desarrollo y temas misionales de la Entidad como son: Catastro multipropósito, dinámica inmobiliaria y desarrollo del Atlas Digital para el acceso a la información producida por la Entidad por parte de todos los grupos de interés y/o ciudadanos. </t>
  </si>
  <si>
    <t xml:space="preserve">Columnas digitales. </t>
  </si>
  <si>
    <t xml:space="preserve">Realizar publicaciones de columnas digitales de la Dirección General. </t>
  </si>
  <si>
    <t>se evidenció el cargue de la evidencia y el reporte del avance, con los soportes sumnisitrados por el proceso.</t>
  </si>
  <si>
    <t xml:space="preserve">Se valida la actividad en un número superior al programado (meta=38 - alcanzado=201), y su representación de ahorro en $357.756.767. </t>
  </si>
  <si>
    <t>se sugiere validar la pertinencia de evidenciar a través de un indicacor la gestion que se realiza en ahorros para la entidad por publicaciones alcanzadas en medios de comunicacion.</t>
  </si>
  <si>
    <t>Se formalizaron  149 alianzas estratégicas con los principales medios de comunicación del país y un ahorro para la entidad $92.040.711</t>
  </si>
  <si>
    <t xml:space="preserve">En el primer trimestre se registraron 201 registros en medios de comunicación tanto nacionales como regionales, lo que representa un ahorro de $357.756.767 a la fecha en Free Press para la Entidad. </t>
  </si>
  <si>
    <t xml:space="preserve">Reporte de Free Press, publicaciones en medios de comunicación, reporte de presencia regional. </t>
  </si>
  <si>
    <t>Formalizar alianzas estratégicas en medios de comunicación para alcanzar publicaciones. (Radio y/o Prensa y/o Televisión y/o Medios Digitales).</t>
  </si>
  <si>
    <t>Se evidencia el diseño de planes de medios sobre temas estratégicos para la Entidad.</t>
  </si>
  <si>
    <t xml:space="preserve">Se verifica el diseño de 4 planes de medios con La rueda de prensa sobre los avances de la política de Catastro Multipropósito, Lanzamiento de Colombia en Mapas, Plan de medios de VIVI, y Plan de medios del foro de gestión catastral. </t>
  </si>
  <si>
    <t>Se diseñaron los planes de medios para: 1. Colombia Tierra de Todos. 2. Plenaria ICDE. 3. Día de la Tierra. 4. El Catastro Multipropósito va por buen camino.  5. Trámites a la mano de los Colombianos’</t>
  </si>
  <si>
    <t xml:space="preserve">Se diseñaron los planes de medios para: 1. La rueda de prensa sobre los avances de la política de Catastro Multipropósito, 2. Lanzamiento de Colombia en Mapas, 3. Plan de medios de VIVI. 4. Plan de medios del foro de gestión catastral. </t>
  </si>
  <si>
    <t>Documentos de planes de medios.</t>
  </si>
  <si>
    <t xml:space="preserve">Diseñar los planes de medios sobre temas estratégicos para la Entidad. </t>
  </si>
  <si>
    <t>Se evidencia la realización Facebook Live en Innovación en los análisis de suelos, Fortalecimiento de la ICDE de los colombianos, ¿Cómo sacarle provecho a Colombia en Mapas, Foro Agrología, clave para el ordenamiento integral del territorio.</t>
  </si>
  <si>
    <t xml:space="preserve">Se evidencia durante el periodo  la realización de 6 transmisiones en vivo, lal cual supera la meta programada, que era de 2. </t>
  </si>
  <si>
    <t>Se realizaron los siguientes Facebook Live: Innovación en los análisis de suelos. 2. Fortalecimiento de la ICDE de los colombianos. 3. ¿Cómo sacarle provecho a Colombia en Mapas? 4. Foro Agrología, clave para el ordenamiento integral del territorio.</t>
  </si>
  <si>
    <t xml:space="preserve">Se realizaron los siguientes tranmisiones en vivo a través de Facebook Live de la siguiente manera: En enero el Live 1. "Resultados de una buena Administración Catastral: Soacha. En Febrero se retransmitió a través de la página del IGAC 2. "Llanzamiento de Colombia en Mapas. En Marzo: 3."Avances del Catastro Multipropósito", 4. La mujer en las políticas de desarrollo territorial, Foro sobre 5. Colombia en Mapas (producido por Caracol Radio) y por último 6. Lanzamiento de VIVI la nueva plataforma de trámites de la entidad. </t>
  </si>
  <si>
    <t xml:space="preserve">Reportes de social media, video de la trasmisión, fotografías. </t>
  </si>
  <si>
    <t xml:space="preserve">Realizar trasmisiones en vivo a través de FacebookLive (Política de Catastro Multipropósito y/o temas estratégicos de la entidad). </t>
  </si>
  <si>
    <t>En el autoseguimiento se reporta la realización de 19 publicaciones en la página web y 491 mensajes a través de las redes sociales (Twitter, Facebook e Instagram).</t>
  </si>
  <si>
    <t xml:space="preserve">Se constata la actividad con la publicación de 18 temas de los cuales se citan los siguientes: La dinámica inmobiliaria repuntó en 2020, Sesquilé fue habilitado por el IGAC como gestor catastral, Colombia tiene el atlas más moderno de su historia y estará al servicio de todo el país: Presidente Duque, y VIVI: la nueva plataforma virtual del IGAC para solicitar trámites catastrales sin salir de casa.  </t>
  </si>
  <si>
    <t xml:space="preserve">Durante el segundo trimestre se realizaron 19 publicaciones en la página web y 491 mensajes a través de las redes sociales (Twitter, Facebook e Instagram). </t>
  </si>
  <si>
    <t xml:space="preserve">Durante el primer trimestre se realizaron las públicaciones en las herramientas de comunicación dispuestas para tal fin asi: 18 publicaciones en la página web y 478 publicaciones a través de las redes sociales (Twitter, Facebook e Instagram). </t>
  </si>
  <si>
    <t>Publicación de cumunicados. (Comunicados de prensa, crónicas, crecimiento de seguidores interacciones en redes sociales, boletines, entre otros).</t>
  </si>
  <si>
    <t xml:space="preserve">Realizar publicaciones en la página web y redes sociales sobre temas estratégicos de la entidad. </t>
  </si>
  <si>
    <t>Sin meta para el periodo, sin embargo, se evidencia la  realización del foro Colombia Tierra de Todos en conjunto con coordinación con Presidencia de la República.</t>
  </si>
  <si>
    <t>Se verifica la realización de la actividad con el Foro "Así evoluciona la gestión Catastral en Colombia", con fecha del 24 de marzode 2021.</t>
  </si>
  <si>
    <t xml:space="preserve">Se realizó el foro Colombia Tierra de Todos en conjunto con coordinación con Presidencia de la República. </t>
  </si>
  <si>
    <t xml:space="preserve">Se realizó el foro ‘Así evoluciona la gestión catastral en Colombia’, con dos (2) paneles: 1ro de entidades del gobierno nacional y el 2do de buenas prácticas en el territorio. _x000D_
</t>
  </si>
  <si>
    <t xml:space="preserve">Realizar foros a nivel Nacional sobre los avances de la Política de Catastro Multipropósito. </t>
  </si>
  <si>
    <t>Teniendo en cuenta los soportes suministrados se observa que el GIT de Gestión Contractual realiza seguimiento a las actividades contempladas en el Plan de Anticorrupción y Atención al Ciudadano.</t>
  </si>
  <si>
    <t>De acuerdo con las evidencias suministradas el GIT de Contratación realiza entrega del seguimiento del primer trimestre al Plan anticorrupción el día 14 de abril a la Oficina asesora de pLaneación junto con los soportes correspondientes, dadno así cummplimiento a la actividad.</t>
  </si>
  <si>
    <t>El GIT realizó el seguimiento a las actividades del PAAC</t>
  </si>
  <si>
    <t>Teniendo en cuenta los soportes suministrados se observa el envío de tips por medio de correo electrónico de fechas 08 de abril, 07 de mayo y 25 de mayo relacionados con las funciones de la supervisión de contratos.</t>
  </si>
  <si>
    <t>De aucerdo con las evidencias suministradas el GIT de Gestión contractual durante el trimestre realizó envío de tips mediante correos electrónicos de fechas 08 de enero, 21 de enero, 04 de febrero, 18 de febrero y 19 de marzo dando así cumplimiento a la actividad.</t>
  </si>
  <si>
    <t>El GIT de Gestión Contractual publicó 5 tips durante el segundo trimestre</t>
  </si>
  <si>
    <t>El GIT de Gestión Contractual publicó 5 tips</t>
  </si>
  <si>
    <t>Actividades de socialización y sensibilizaciones realizadas</t>
  </si>
  <si>
    <t>GIT de Gestión Contractual</t>
  </si>
  <si>
    <t>Publicación de los tips y/o correo solicitando la publicación de los tips</t>
  </si>
  <si>
    <t>Elaborar y publicar tips (recomendaciones sencillas y precisas sobre los temas más relevantes a tener en cuenta en las diferentes etapas contractuales).</t>
  </si>
  <si>
    <t xml:space="preserve">Socializaciones y sensibilizaciones en temas en contratación y supervisión </t>
  </si>
  <si>
    <t>Teniendo en cuenta los soportes suministrados se observan capacitaciones realizadas los días 8 de abril, 03 de mayo, 30 de mayo,4 de junio, 17 de junio.</t>
  </si>
  <si>
    <t>De acuerdo con las evidencias suministradas se observan listados de asistencia de capacitaciones realizadas en temas relacionados con supervisión y contratación en las siguientes fechas: 01 de marzo Dirección Territorial Boyacá 7 participantes, 25 de febrero Sede Central 17 participantes, 01 de marzo Dirección Territorial Caldas 7 Participantes, 09 de marzo Dirección Territorial Huila, Cesar 12 participantes, 16 de marzo Dirección Territorial Valle, Tolima 11 participantes, dando cumplimiento así a la actividad.</t>
  </si>
  <si>
    <t>Durante el segundo trimestre del año el GIT Gestión Contractual realizó 7 capacitaciones a funcionarios y/o contratistas del IGAC</t>
  </si>
  <si>
    <t>Durante el primer trimestre del año el GIT Gestión Contractual realizaron capacitaciones a funcionarios y contratistas del IGAC</t>
  </si>
  <si>
    <t>Lista de asitencia, programación de las socializaciones</t>
  </si>
  <si>
    <t>Realizar capacitaciones a los funcionarios y contratistas a nivel nacional, de acuerdo a los procedimientos de Contratación y supervisión e interventoría y demas formatos</t>
  </si>
  <si>
    <t>Teniendo en cuenta los soportes suministrados se observa acompañamiento realizado durante el trimestre a las Direcciones Territoriales de: Caldas, Atlantico, Tolima y  Norte de Santander.</t>
  </si>
  <si>
    <t xml:space="preserve">De acuerdo con las evidencias suministradas el 23 de febrero se realizó socialización de los formatos actualizados de almacen, adicional a ello se brindo apoyo por correo electrónico a las siguientes Direcciones Territoriales: Caqueta 19 de marzo, Tolima 29 de enero, Risaralda 7 de enero, Huila 16 de marzo, Cundinamarca 13 de enero, Valle 07 de enero, Caldas 13 de marzo de la vigencia 2021. </t>
  </si>
  <si>
    <t>El GIT de Almacen realizó el acompañamiento a las Direcciones territoriales en los temas de almacen</t>
  </si>
  <si>
    <t>Porcentaje de bienes de consumo y devolutivos registrados en el sistema</t>
  </si>
  <si>
    <t>Almacen General</t>
  </si>
  <si>
    <t>Reuniones, correos electronicos</t>
  </si>
  <si>
    <t>Socialización, capacitación y acompañamiento a las Direcciones Territoriales en los tema de almacen</t>
  </si>
  <si>
    <t>Bienes de consumo y devolutivos registrados en el sistema</t>
  </si>
  <si>
    <t>Teniendo en cuenta los soportes suministrados  se presentan dos tips enviados por correo electrónico de fechas 25 y 27 de junio con información de interes del almacén general</t>
  </si>
  <si>
    <t>De acuerdo con las evidencias suministradas el GIT de Almacén envío mediante correos electrónicos de fechas 17, 24 y 26 de marzo tips respecto a los procesos que se encuentran a cargo de esta área.</t>
  </si>
  <si>
    <t>El GIT de Almacen publicó 2 tips durante el segundo trimestre</t>
  </si>
  <si>
    <t>El GIT de Almacen publicó 3 tips durante este primer trimestre</t>
  </si>
  <si>
    <t>Solicitud de publicación de los tips y/o publicación de los tips</t>
  </si>
  <si>
    <t>Elaborar y publicar tips (recomendaciones sencillas y precisas sobre los temas más relevantes).</t>
  </si>
  <si>
    <t>Teniendo en cuenta los soportes suministrados se observa que se realiza baja de bienes de computadores en sede central por valor de $6.031.254, además se recibe memorando con fecha 15 de abril 2021 dirigido al jefe de la oficina de informática solicitando la baja de licencias, para el mes de abril se realiza tralado a bodega de computadores por valor de $28.121.369, para junio se registra traslado a bodega por valor de $82.236.235, al igual que en mayo traslado por valor de $3.094.776.741, por lo  que existe ejecución de la actividad.</t>
  </si>
  <si>
    <t>De acuerdo con el memorando de  Radicado N°: 2070-2021-0002097-IE-001  del 27 de enero de 2021 se hace entrega de parte del álmacen a la Secretarpia general de los bienes que deben tener una disposición final, para un total de 166 activos por valor de $ 330.734.484,75, así mismo mediante la resolución 41 del 15 de enero de 2021 se realiza la baja de dichos activos  y así mismo se continua en la actualizacion de los bienes de consumo y devolutivos que deben ser integrados a este proceso, registrandolos en el módulo SAI.</t>
  </si>
  <si>
    <t>El GIT de Almacen realizó durante el segundo trimestre el proceso de bajas de bienes</t>
  </si>
  <si>
    <t>Durante el primer trimestre se realizó el proceso de bajas de bienes</t>
  </si>
  <si>
    <t>Correos, informes</t>
  </si>
  <si>
    <t>Realizar el proceso de bajas de bienes</t>
  </si>
  <si>
    <t>Plan Anual de Adquisiciones</t>
  </si>
  <si>
    <t>Teniendo en cuenta los soportes suministrados se observa inventario de bienes de consumo en los módulos de SAE y SAI de los meses abril y mayo.</t>
  </si>
  <si>
    <t>Se observa registro de bienes de consumo y devolutivos en el módulos SAE y SAI de los meses de enero, febreo y marzo, por lo que existen evidencias del desarrollo de la actividad.</t>
  </si>
  <si>
    <t>El GIT de Almacen realizó la custodia y el control de ingreso y salida de elementos durante el segundo trimestre</t>
  </si>
  <si>
    <t>El GIT de Almacen realizó la custodia y el control de ingreso y salida de elementos durante el primer trimestre</t>
  </si>
  <si>
    <t>Correos, electronicos, informes, relación de elementos que ingresan y salen</t>
  </si>
  <si>
    <t>Custodiar y controlar el ingreso y salida de elementos</t>
  </si>
  <si>
    <t>Teniendo en cuenta los soportes suministrados y los documentos "INFORME LEVANTAMIENTO DE INVENTARIO BIENES EN BODEGA" para los meses de abril, mayo y junio se observa la ejecución de la actividad.</t>
  </si>
  <si>
    <t>De acuerdo con los soportes suministrados y los documentos "INFORME LEVANTAMIENTO DE INVENTARIO CONSUMO" para los meses de enero, febrero y marzo se observa la ejecución de la actividad.</t>
  </si>
  <si>
    <t xml:space="preserve">Durante el trimestre evaluado se depuró inventario, propiedad planta y equipo, y se realizó el levantamiento del mismo. </t>
  </si>
  <si>
    <t>Archivo del inventario fisico</t>
  </si>
  <si>
    <t xml:space="preserve">Depurar inventario, propiedad planta y equipo, y realizar el levantamiento del mismo. </t>
  </si>
  <si>
    <t>Teniendo en cuenta los soportes suministrados se observa la existencia de un back up de los bienes devolutivos en SAI de los meses de marzo, abril y mayo, inventarios realizados en SAE, así como los correos en donde se menciona el cierre de los moviemientos SAE Y SAI de los meses de marzo, abril y mayo.</t>
  </si>
  <si>
    <t>De acuerdo con las evidencias suministradas se observa que existe un back up de los bienes de consumo y devolutivos de los meses de enero y febrero, asi como los correos en donde se anuncia el cierre de los movimientos ERO SAE Y SAI de los meses de diciembre, enero, febrero y marzo.</t>
  </si>
  <si>
    <t>Durante el segundo trimestre se consolidó los inventarios de los modulos ERP (SAE y SAI) a nivel nacional, se realizó  el cierre de movimientos y actualización en la Sede Central (por demanda). Para este periodo se evidencia los back up de los meses de marzo, abril y mayo.</t>
  </si>
  <si>
    <t>Durante el trimestre se consolidó los inventarios de los modulos ERP (SAE y SAI) a nivel nacional, se realizó  el cierre de movimientos y actualización en la Sede Central (por demanda)</t>
  </si>
  <si>
    <t>Back Up, informes</t>
  </si>
  <si>
    <t>Consolidar los inventarios de los modulos ERP (SAE y SAI) a nivel nacional, realizar el cierre de movimientos y actualización en la Sede Central (por demanda)</t>
  </si>
  <si>
    <t>Teniendo en cuenta los soportes suministrados se presenta relación de 46 contratos suscritos a nivle nacional durante el mes de junio.</t>
  </si>
  <si>
    <t>De acuerdo con los soportes suministrados se observa que se han publicado los contratos suscritos en los meses de enero, febrero y marzo del 2021.</t>
  </si>
  <si>
    <t>Se elaborarón informes sobre el desarrollo del proceso de gestión contractual mensualmente, adicionalmente se publicó mensualmente los planes de adquisiciones (https://www.igac.gov.co/transparencia-y-acceso-a-la-informacion-publica/plan-anual-de-adquisiciones)</t>
  </si>
  <si>
    <t>Se elaborarón informes sobre el desarrollo del proceso de gestión contractual mensualmente</t>
  </si>
  <si>
    <t>Proceso</t>
  </si>
  <si>
    <t>Porcentaje  de contratación adelantados</t>
  </si>
  <si>
    <t>Informes</t>
  </si>
  <si>
    <t>Elaborar los informes requeridos en desarrollo  del proceso de Gestión Contractual</t>
  </si>
  <si>
    <t>Procesos de Contratación suscritos y perfeccionados</t>
  </si>
  <si>
    <t>Teniendo en cuenta los soportes suministrados se observa que se birnda apoyo a la Dirección Territorial Santander para dar de alta unos contratos en el SIGEP, así mismo el apoyo a la Dirección Territorial Boyacá par dar por terminado un contrato de arrendamiento de bodega, de otra parte se asesora para la actualización de una supervisión en la Subdirección de Agrología, y documentos cargados con ocasión de las funciones de supervisión de la oficina asesora de planeación.</t>
  </si>
  <si>
    <t>Se brinda apoyo a la Dirección Territorial Tolima respecto al accidente de un contratista como se pudo observar en los correos electrónicos 17, 27 de febrero, 4 , 8 y 11 de marzo, además se enviaron los lineamientos de contratación SECOP 2021 y los documentos de contratistas por correo electrónico el día 05 de febrero 2021.</t>
  </si>
  <si>
    <t>El GIT de Gestión Contractual durante el segundo trimestre prestó acompañamiento, soporte y asesoria a las diferentes áreas y Direcciones Territoriales del IGAC en asuntos contractuales en desarrollo de los procesos</t>
  </si>
  <si>
    <t>El GIT de Gestión Contractual durante el primer trimestre prestó acompañamiento, soporte y asesoria a las diferentes áreas y Direcciones Territoriales del IGAC en asuntos contractuales en desarrollo de los procesos.</t>
  </si>
  <si>
    <t>Brindar acompañamiento (capacitación, soporte y asesoria) a las diferentes áreas y Direcciones Territoriales del IGAC en asuntos contractuales en desarrollo de los procesos.</t>
  </si>
  <si>
    <t>Teniendo en cuenta los soportes suministrados se observa que el GIT de Gestión Contractual brindo los apoyos requeridos en las reuniones sostenidas en los meses de abril, mayo y junio.</t>
  </si>
  <si>
    <t>De acuerdo con las evidencias suministradas se oberva que en el mes de enero se adelanta el proceso de contratación de la consultora María Juliana Martínez lo cual se puede verificar con la revisión de documentos como lo constatan los correos del 27, 28 29 de enro y 01 de febrero de 2021. Además se realizan las respectivas aclaraciones de los procesos de contratación el 04 de febrero de 2021.</t>
  </si>
  <si>
    <t xml:space="preserve">El GIT de Gestión Contractual durante el segundo trimestre estuvo apoyando el proceso  precontractual y contractual para los procesos que se adelanten para la ejecución del crédito de banca multilateral cuando fue requerido </t>
  </si>
  <si>
    <t xml:space="preserve">El GIT de Gestión Contractual durante el primer trimestre estuvo apoyando el proceso  precontractual y contractual para los procesos que se adelanten para la ejecución del crédito de banca multilateral cuando fue requerido </t>
  </si>
  <si>
    <t>Reuniones, correos electronicos, informes</t>
  </si>
  <si>
    <t xml:space="preserve">Apoyo precontractual y contractual para los procesos que se adelanten para la ejecución del crédito de banca multilateral </t>
  </si>
  <si>
    <t>Teniendo en cuenta los soportes suministrados, el documento "Informes de Gestión- Plan de acción 2021" se observa que para el mes de junio la sede central ha realizado 21 procesos de contratación, las direcciones territoriales 25 procesos, así mismo el plan de adquisiciones durante el mes de junio se modifio en 3 oportunidades.</t>
  </si>
  <si>
    <t>De acuerdo con los soportes suministados y el documento "Informes de Gestión" se observa que para el mes de enero la Sede Central suscribio 132 contratos  y las direcciones territoriales 7 contratos, para el mes de Febrero Sede Central suscribio 241 contratos  y las direcciones territoriales 191, y para el mes de marzo Sede Central suscribio 105 contratos  y las direcciones territoriales 192 en las diferentes modalidades Contratación Directa- Interadministrativo, Contratación Directa - Prestación de Servicios personales, Selección abreviada - Acuerdo Marco de precios.</t>
  </si>
  <si>
    <t>Durante los meses de abril, mayo y junio se elaboraron  los procesos de contratación utilizando las plataformas dispuestas por el Gobierno Nacional</t>
  </si>
  <si>
    <t>Durante los meses de enero, febrero y marzo se elaboraron  los procesos de contratación utilizando las plataformas dispuestas por el Gobierno Nacional</t>
  </si>
  <si>
    <t>Relación de contratos, informes</t>
  </si>
  <si>
    <t>Elaborar los procesos de contratación utilizando las plataformas dispuestas por el Gobierno Nacional</t>
  </si>
  <si>
    <t>De acuerdo con las evidencias suministradas se observa que se ha consolidado y ajustado el Plan anual de adquisiciones en los meses de abril, mayo y junio.</t>
  </si>
  <si>
    <t>De acuerdo con los soportes entregados se observa que se ha consolidado y ajustado el Plana anual de adquisiciones a nivel nacional de acuerdo con las necesidades de la entidad</t>
  </si>
  <si>
    <t>Durante el segundo trimestre se revisó, ajusto, consolido y se publicó el Plan Anual de Adquisiciones a nivel nacional esta actividad se desarrollo mensualmente (https://www.igac.gov.co/transparencia-y-acceso-a-la-informacion-publica/plan-anual-de-adquisiciones)</t>
  </si>
  <si>
    <t>Durante el primer trimestre se revisó, ajusto, consolido y se publicó el Plan Anual de Adquisiciones a nivel nacional esta actividad se desarrollo mensualmente</t>
  </si>
  <si>
    <t>Publicación en pagina WEB del PAA</t>
  </si>
  <si>
    <t>Revisar, ajustar, consolidar y publicar el Plan Anual de Adquisiciones a nivel nacional</t>
  </si>
  <si>
    <t>Se evidencias correos y matriz de PTS No Conforme</t>
  </si>
  <si>
    <t xml:space="preserve">Realizaron el cargue de evidencias por territorial de producto no conforme </t>
  </si>
  <si>
    <t>Registraron el seguimiento a nivel nacional de los productos no conformes</t>
  </si>
  <si>
    <t xml:space="preserve">Se hizo seguimiento al PTS No Conforme que se presentó para el segundo trimestre de 2021, se adjunta como evidencias correos y matriz de PTS No Conforme </t>
  </si>
  <si>
    <t>Se hizo seguimiento al PTS No Conforme que se presentó para el primer trimestre de 2021, se adjunta como evidencias correos y matriz de PTS No Conforme</t>
  </si>
  <si>
    <t>SUBDIRECCIÓN DE CATASTRO
AVALÚOS</t>
  </si>
  <si>
    <t>Se cargan evidencias en PLANIGAC</t>
  </si>
  <si>
    <t>se direcciona al seguimiento de PLanner de riesgos</t>
  </si>
  <si>
    <t>el seguimiento lo hicieron en la plataforma de riesgos</t>
  </si>
  <si>
    <t>Se realizó seguimiento al Segundo trimestre de los riesgos establecidos para la Subdirección.</t>
  </si>
  <si>
    <t>Se realizó seguimiento al primer trimestre de los riesgos establecidos para la Subdirección.</t>
  </si>
  <si>
    <t xml:space="preserve">PLANIGAC </t>
  </si>
  <si>
    <t>Actualizar y hacer seguimiento al mapa de riesgos</t>
  </si>
  <si>
    <t>Se evidencia el avance en el cronograma propuesto para la realización de las modificaciones a las resoluciones 193 y 643, al igual se observa el avance en los borradores de modificación.</t>
  </si>
  <si>
    <t>Se observa la realizacion de los avances en la modificacion de la resolucion 643 y 193</t>
  </si>
  <si>
    <t xml:space="preserve">Se diseñó cronograma, se identificó que se requiere actualizar o modificar la resolución 193 de 2014, razón por la cual se generó cronograma específico para dicha resolución._x000D_
En este sentido el avance de la resolución 643 de 2018 se encuentra en un 20%, hasta revisión normativa y Verificación de vigencia y aplicabilidad del articulado, y se requiere que se expida la actualización de la modificación o actualización de la resolución 193 de 2014._x000D_
El avance de la resolución 193 de 2014 se encuentra en un 30%, hasta proyección de borrador del articulado propuesto._x000D_
</t>
  </si>
  <si>
    <t>Socialización y publicación de la resolución</t>
  </si>
  <si>
    <t>Resolución</t>
  </si>
  <si>
    <t xml:space="preserve">Elaborar el proyecto de resolución de modificación de la resolución 643 de 2018 </t>
  </si>
  <si>
    <t>Afianzar al IGAC como máxima autoridad reguladora de los temas de su competencia</t>
  </si>
  <si>
    <t>Resoluciones publicadas</t>
  </si>
  <si>
    <t xml:space="preserve"> Se evidencia proyecto de resolución con ajustes realizados.</t>
  </si>
  <si>
    <t xml:space="preserve">_x000D_
Se observa borrador de modificación de la resolución 070 de 2011._x000D_
</t>
  </si>
  <si>
    <t>En las evidencias anexan la version ajustada de la resolucion 70</t>
  </si>
  <si>
    <t>Registraron el borrador de la reglamentacion tecnica para la formacion y actualizacion, conservacion, difusion catastral</t>
  </si>
  <si>
    <t>Se elaboró proyecto de resolución que derogará la Resolución 070 de 20211. Se socializó con los funcionarios y contratistas de la sede central y las Direcciones Territoriales. Se realizaron ajustes con base en observaciones. Se realizó presentación del proyecto de resolución al Comité Técnico Asesor para la Gestión Catastral y se realizaron los ajustes a las observaciones presentadas por el Comité Técnico Asesor para la Gestión Catastral.</t>
  </si>
  <si>
    <t>Se avanzó en los ajustes propuestos por los gestores catastrales y se consolidó una nueva versión para revisión de jurídica.</t>
  </si>
  <si>
    <t xml:space="preserve">Elaborar el proyecto de resolución de modificación de la resolución 070 de 2011 </t>
  </si>
  <si>
    <t xml:space="preserve">Se evidencia entrevistas para la selección de los diferentes perfiles que se necesitan para la intervención de los municipios definidos en la vigencia 2021 financiados por la banca multilateral. Se observa el acta de inicio del profesional experto catastral. Se observa la solicitud de cotizaciones para prestación de servicios de operadores. </t>
  </si>
  <si>
    <t>Aunque no se pueden leer bien las evidencias, se consta de que realizaron ese proceso para la contratación dentro del credito BID y Banca Mundial</t>
  </si>
  <si>
    <t>Se hicieron entrevistas a candidatos de perfiles calidad en campo,supervisión financiera,gerente BID,supervisión jurídica,coordinador operativo,estructurador de calidad.Con los consultores individuales se suscribió contrato del profesional experto catastral con acta inicio 23/06/2021.Respecto a la contratación del operador catastral para adelantar la actualización de 28 municipios priorizados para 2021, el 11/06/2021 se cerró el término para envío de las cotizaciones. Con dicha información se concluyó que el presupuesto para cada contrato es para BM$35.088.220.003 y BID$23.610.620.573.En ese sentido se adelanta el proceso de ajuste final a los TDR para poder iniciar el proceso de contratación.Se inició trámite de solicitud de vigencias futuras para garantizar el presupuesto para ejecución.</t>
  </si>
  <si>
    <t>Implementación del proyecto de Catastro Multipropósito, en el marco del crédito de la banca multilateral</t>
  </si>
  <si>
    <t>SUBDIRECCIÓN DE CATASTRO
DIANA CAROLINA NARANJO
CLAUDIA RODRÍGUEZ</t>
  </si>
  <si>
    <t xml:space="preserve">Adelantar los procesos de contratación financiados por la banca multilateral para la intervención de los municipios definidos en la vigencia 2021 </t>
  </si>
  <si>
    <t>Actualización del área geográfica actualizada</t>
  </si>
  <si>
    <t>Crédito de banca multilateral implementado</t>
  </si>
  <si>
    <t>Se evidencia las resoluciones en las cuales se habilitan como gestores catastrales los municipios de Sabaneta, Neiva, Valledupar e Ibagué.</t>
  </si>
  <si>
    <t>Se evidencia las resoluciones en las cuales se habilitan como gestores catastrales los municipios de Zipaquirá, Envigado, Jamundí y Armenia.</t>
  </si>
  <si>
    <t>Registran las resoluciones de habilitacion</t>
  </si>
  <si>
    <t>Sobrepasaron la meta para el trimestre</t>
  </si>
  <si>
    <t xml:space="preserve">Abril: Durante el mes de abril se habilitó como gestor catastral el municipio de Sabaneta por medio de las resoluciones 214 del 9 de abril 2021. _x000D_
Mayo: Durante el mes de mayo se habilito como gestor catastral el municipio de Neiva, mediante la resolución 249 del 3 de mayo 2021. _x000D_
Junio: Durante el mes de junio se dio inicio al trámite de Habilitación de los municipios de Valledupar e Ibagué mediante Res. 341 del 10 de junio y Res. 430 del 18 de junio respectivamente._x000D_
</t>
  </si>
  <si>
    <t xml:space="preserve">Durante el mes de febrero se habilitaron como gestores catastrales los municipios de Zipaquirá y Enviado - Antioquia._x000D_
Durante el mes de marzo se habilitaron como gestores catastrales los municipios de Armenia y Jamundí y se dio inicio al Trámite de Habilitación del  municipio de Sabaneta-Antioquia._x000D_
</t>
  </si>
  <si>
    <t>Número de Gestores Catastrales Habilitados en el marco de lo definido en el Plan Nacional de Desarrollo 2019-2022</t>
  </si>
  <si>
    <t>GIT EVALUACIÓN , SEGUIMIENTO Y CONTROL DE LOS CATASTROS</t>
  </si>
  <si>
    <t>Resoluciones, reporte excel de municipios</t>
  </si>
  <si>
    <t>Habilitar mínimo siete (7) Gestores Catastrales</t>
  </si>
  <si>
    <t>Gestores habilitados en el marco de lo definido en el Plan Nacional de Desarrollo 2019-2022</t>
  </si>
  <si>
    <t>Se evidencia correos donde se envía la información para su posterior cargue de la información de los meses de abril y mayo.</t>
  </si>
  <si>
    <t>Se evidencia reporte de cargue de información de los meses de enero y febrero.</t>
  </si>
  <si>
    <t>Registran la entrega de la informacion catastral a traves de Geoportal y datos abiertos de abril y mayo, junio no se realizo de acuerdo a lo que reportan</t>
  </si>
  <si>
    <t>registraron las publicaciones</t>
  </si>
  <si>
    <t xml:space="preserve">Abril: Para el mes de abril se actualizó la información del geoportal y datos abiertos de acuerdo a la meta establecida._x000D_
Mayo: Para el mes de mayo se actualizó la información del geoportal y datos abiertos de acuerdo a la meta establecida._x000D_
Junio: En  el  mes de junio  la entrega de la  información catastral en el componente geográfico y alfanumérico para el Geoportal y Datos Abiertos, no se realizó de la forma habitual, ya que la publicación para el presente mes se enfoca a la validación y entrega de datos para el portal COLOMBIA EN MAPAS, para lo cual el GIT de la Administración de la Información Catastral junto con la OIT, ha venido realizado mesas de trabajo con el fin de hacer las respectivas configuraciones que se adapten a esta nueva plataforma._x000D_
</t>
  </si>
  <si>
    <t>Para febrero se publicó la información en las páginas web geoportal y datos abiertos la información del componente alfanumérico y geográfico correspondiente a los meses de enero y febrero.</t>
  </si>
  <si>
    <t>Disposición de información catastral actualizada</t>
  </si>
  <si>
    <t>GIT ADMINISTRACIÓN DE LA INFORMACIÓN CATASTRAL</t>
  </si>
  <si>
    <t>Reporte del Geoportal</t>
  </si>
  <si>
    <t>Realizar la consolidación y disposición de información catastral actualizada de forma mensual</t>
  </si>
  <si>
    <t>Suministro y disposición de información catastral actualizada</t>
  </si>
  <si>
    <t>Se evidencia reporte Excel de tramites, donde se realizaron 108.918 de una meta de 119.403 para el trimestre, por lo tanto, se observa un cumplimiento de 91,21 % de la meta del segundo trimestre. Nota: la cifra ejecutada está mal reportada.</t>
  </si>
  <si>
    <t>Se evidencia reporte Excel de tramites, donde se llevan 77.533 de una meta de 90.000 para el trimestre, por lo tanto, se observa un avance de 86,14 % del primer trimestre.</t>
  </si>
  <si>
    <t>Se observa en cuadro en evidencias el desarrollo de las metas de conservacion por DT</t>
  </si>
  <si>
    <t>Aunque no se cumplio con la meta se espera se cumpla en el siguiente trimestre</t>
  </si>
  <si>
    <t xml:space="preserve">Abril: En el mes de abril se realizaron 36.533 trámites de conservación, para un total acumulado de 114.066 trámites, que corresponden al 25,45% de la meta anual._x000D_
Mayo: En el mes de mayo se realizaron 36.622 trámites de conservación, para un total acumulado de 150.688 trámites, que corresponden al 33,62% de la meta anual._x000D_
Junio: En el mes de junio se realizaron 35.763 trámites de conservación, para un total acumulado de 186.451 trámites, que corresponden al 41,60% de la meta anual._x000D_
</t>
  </si>
  <si>
    <t>En enero 6.158, en febrero 37.156 y en marzo se realizaron 34.219 trámites de conservación, para un total acumulado de 77.533 trámites, que corresponden al 17,30% de la meta anual.</t>
  </si>
  <si>
    <t>Número de trámites de conservación catastral</t>
  </si>
  <si>
    <t>GIT GESTIÓN CATASTRAL</t>
  </si>
  <si>
    <t>Reporte excel de conservación</t>
  </si>
  <si>
    <t>Realizar como mínimo 448.209  trámites de conservación catastral</t>
  </si>
  <si>
    <t>Trámites de conservación catastral</t>
  </si>
  <si>
    <t>Se evidencia reporte de excel donde se relacionan los autos, asistencias a consejos directivos de la ANT y tutelas a junio de 2021.</t>
  </si>
  <si>
    <t>Se evidencia reporte de excel donde se relacionan los autos, asistencias a consejos directivos de la ANT y tutelas a marzo de 2021.</t>
  </si>
  <si>
    <t>Relacionan las actividades atendidas en Resguardos Indigenas/Grupos etcnicos</t>
  </si>
  <si>
    <t>Se evidencia las actividades realizadas</t>
  </si>
  <si>
    <t xml:space="preserve">Abril: Se recibió una admisión de demanda de un proceso de restitución de tierras para un resguardo indígena, se dio respuesta a un requerimiento del juzgado de restitución de tierras de Quibdó y se recibió un requerimiento de seguimiento a una orden proferida por el juzgado Segundo de Restitución de Tierras de Villavicencio._x000D_
Mayo: Se recibieron 3 solicitudes de admisión de demanda para territorios étnicos, se asistió a una audiencia de seguimiento y se dio respuesta a 2 requerimientos judiciales una al Juzgado Primero de Restitución de Tierras de Quibdó y la otra al Tribunal Superior de Restitución de Tierras de Bogotá._x000D_
Junio: Se asistió a 2 audiencias de seguimiento de procesos étnicos una de parte del Juzgado Primero de Restitución de Tierras de Quibdó(Resguardo indígena Embera Cuti) y </t>
  </si>
  <si>
    <t>Se relacionan los autos, asistencias a consejos directivos de la ANT y tutelas a marzo de 2021</t>
  </si>
  <si>
    <t>Reporte mensual de seguimiento al cumplimiento de los autos, medidas cautelares y/o sentencias, proferidos por los juzgados especializados de restitución de tierras, para resguardos indígenas y territorios colectivos de comunidades negras</t>
  </si>
  <si>
    <t>GIT TIERRAS
ASTRID TORRES</t>
  </si>
  <si>
    <t>Reporte excel de tierras</t>
  </si>
  <si>
    <t>Realizar informe mensual de seguimiento al cumplimiento de los autos, medidas cautelares y/o sentencias, proferidos por los juzgados especializados de restitución de tierras, para resguardos indígenas y territorios colectivos de comunidades negras</t>
  </si>
  <si>
    <t>Sostenimiento de las política de restitución de tierras y atención a victimas</t>
  </si>
  <si>
    <t>Solicitudes y requerimientos atendidos, en el marco de la Política de Reparación Integral a Víctimas y de sentencias de Restitución de Tierras</t>
  </si>
  <si>
    <t>Se evidencia reporte de solicitudes recibidas y atendidas, se observa un cumplimiento de atención de solicitudes del 91,36% para el segundo trimestre.</t>
  </si>
  <si>
    <t>Se evidencia reporte de solicitudes recibidas y atendidas, se observa un cumplimiento de atención de solicitudes del 51,3% que es un porcentaje bajo a lo esperado para el trimestre.</t>
  </si>
  <si>
    <t>relacionan cuadro con las solicitudes atendidas a nivel nacional</t>
  </si>
  <si>
    <t>Registraron la atencion a las solicitudes</t>
  </si>
  <si>
    <t xml:space="preserve">Abril: Se recibieron 605 requerimientos y se atendieron 479, incluye solicitudes de información etapa administrativa y judicial, suspensión de predios y solicitud de peritajes en etapa judicial._x000D_
Mayo: Se recibieron 528 requerimientos y se atendieron 447, incluye solicitudes de información etapa administrativa y judicial, suspensión de predios y solicitud de peritajes en etapa judicial._x000D_
Junio: Se recibieron 523 requerimientos y se atendieron 587 , incluye solicitudes de información etapa administrativa y judicial, suspensión de predios y solicitud de peritajes en etapa judicial._x000D_
</t>
  </si>
  <si>
    <t>A marzo se recibieron 1.161 solicitudes y se atendieron 597, incluye solicitudes de información etapa administrativa y judicial, suspensión de predios y solicitud de peritajes de lo levantado por la URT en etapa judicial, el detalle se encuentra en el archivo CONSOLIDADO_MARZO_ GIT TIERRAS.XLS</t>
  </si>
  <si>
    <t>Porcentaje de solicitudes y requerimientos atendidos, en el marco de la Política de Reparación Integral a Víctimas y de sentencias de Restitución de Tierras</t>
  </si>
  <si>
    <t xml:space="preserve">Atender el 85% de las solicitudes recibidas para el cumplimiento de la Política de Restitución de Tierras y Ley de Víctimas. </t>
  </si>
  <si>
    <t>Se evidencia reporte Excel de los meses de abril, mayo y junio con el registro de contestaciones y de traslados a otra entidades en el segundo trimestre.</t>
  </si>
  <si>
    <t>Se evidencia reporte Excel del registro de contestaciones y de traslados a otra entidades en el primer trimestre.</t>
  </si>
  <si>
    <t>Reportan listado con la atencion a las solicitudes a nivel nacional</t>
  </si>
  <si>
    <t>Registraron la relacion de las respuestas</t>
  </si>
  <si>
    <t xml:space="preserve">Abril: De los 158 oficios reportados se contestaron 153, 101 corresponden a oficios contestados por la plataforma SIGAC y 57 a traslados de oficios que se realizaron por correo electrónico(politicadetierras@igac.gov.co)._x000D_
Mayo: De los 131 oficios reportados se contestaron 126, 71 corresponden a oficios contestados por la plataforma SIGAC y 55 a traslados de oficios que se realizaron por correo electrónico(politicadetierras@igac.gov.co)._x000D_
Junio: De los 129 oficios contestados, 69 corresponden a oficios contestados por la plataforma SIGAC y 60 a traslados de oficios que se realizaron por correo electrónico(politicadetierras@igac.gov.co)._x000D_
</t>
  </si>
  <si>
    <t>Se contestaron por la Plataforma SIGAC a 31 de marzo 102 oficios, y se trasladó a otros gestores catastrales de 28 correos electrónicos</t>
  </si>
  <si>
    <t>Atender con oportunidad el 100% de las solicitudes realizadas en materia de regularización de la propiedad. (Ley 1564 y 1561 de 2012)</t>
  </si>
  <si>
    <t>Se evidencia cuadro con el avance de ejecución actividades.</t>
  </si>
  <si>
    <t>Se anexa cuadro de avance en la ejecución de actividades</t>
  </si>
  <si>
    <t>no hay meta para este periodo</t>
  </si>
  <si>
    <t xml:space="preserve">Conceptualización del diseño del Observatorio Inmobiliario para la identificación de los requerimientos tecnológicos para la creación de un sistema con múltiples servicios. Se recibió y validó información de fuentes prioritarias para ser depurada y enviar como insumo al componente económico del equipo de actualización catastral. Entre ellas están Ofertas de PROPERATI, Ofertas de CAMACOL - Coordenada Urbana y Licencias de Construcción.  Se empezó la articulación con el componente físico del equipo de actualización para la identificación de la información requerida._x000D_
Se avanzó en la etapa preliminar para la gestión de convenios con CENIT, SAE y CAMACOL._x000D_
</t>
  </si>
  <si>
    <t>Implementación del Observatorio Inmobiliario Nacional</t>
  </si>
  <si>
    <t>GIT AVALÚOS
PEDRO - JUAN CARLOS ZAMUDIO- CONTRATISTA NUEVA</t>
  </si>
  <si>
    <t>Reporte del observatorio</t>
  </si>
  <si>
    <t>Poner en producción la herramienta para la captura  y disposición de la información recopilada por el Observatorio Nacional Inmobiliario</t>
  </si>
  <si>
    <t>Observatorio Inmobiliario Nacional implementado</t>
  </si>
  <si>
    <t>Se evidencia oficios con los conceptos emitidos en atención a las solicitudes recibidas de actualización o modificación de cambios de zonas homogéneas físicas y geoeconomicas.</t>
  </si>
  <si>
    <t>No hubo solicitudes de modificación.</t>
  </si>
  <si>
    <t>Se observan las tres evidencias de los conceptos a las tres territoriales sobre las solicitudes de modificacion de zonas</t>
  </si>
  <si>
    <t>Se acepta 1 aunque no hubo solicitudes</t>
  </si>
  <si>
    <t xml:space="preserve">Abril: Al mes de abril se han radicado tres solicitudes de ZHF y G provenientes de las direcciones territoriales de Norte de Santander (1), Tolima (1), y Meta (1); dos actualizaciones y una modificación respectivamente._x000D_
Mayo y Junio: No se reciben solicitudes de  ZHFy G durante los meses de mayo y junio._x000D_
</t>
  </si>
  <si>
    <t>Solicitudes de ZHFyG atendidas</t>
  </si>
  <si>
    <t>GIT AVALÚOS
VICTOR</t>
  </si>
  <si>
    <t xml:space="preserve">Reporte excel de avalúos </t>
  </si>
  <si>
    <t>Atender el 100% de las solicitudes de modificación de estudios de ZHF y ZHG, provenientes de las Direcciones Territoriales en un término máximo de 15 días, una vez se encuentre completa la solicitud</t>
  </si>
  <si>
    <t>Áreas geográficas homogéneas y actualizadas</t>
  </si>
  <si>
    <t>Trámites de avalúos</t>
  </si>
  <si>
    <t xml:space="preserve">Se evidencia oficios donde se da respuesta a las impugnaciones recibidas. </t>
  </si>
  <si>
    <t>No hubo impugnaciones</t>
  </si>
  <si>
    <t>Anexaron las eviadencias del mes de abril respecto a las solicitudes de impugnación</t>
  </si>
  <si>
    <t>no hubo impugnaciones, se acepta 1 ejecutado</t>
  </si>
  <si>
    <t xml:space="preserve">Abril: Se atiende de manera oportuna y bajo criterios de ley tres solicitudes de impugnación, dentro del periodo reportado._x000D_
Mayo y Junio: No se reciben solicitudes de impugnaciones durante los meses de mayo y junio._x000D_
</t>
  </si>
  <si>
    <t>Atender el 100% de las solicitudes de impugnación dentro del término de ley</t>
  </si>
  <si>
    <t>Se evidencia borrador de requerimiento del módulo de avalúos y avance del aplicativo, no se cumple con la meta programada pero se ve un avance para este trimestre.</t>
  </si>
  <si>
    <t>Presentan la programacion y los requerimientos para poner en marcha el modulo de avalúos</t>
  </si>
  <si>
    <t>En el periodo no hay meta</t>
  </si>
  <si>
    <t>Para el proyecto desarrollo del Módulo de Avalúos se presenta borrador y avance de levantamiento de aplicativo a la Subdirección de Catastro donde se sugiere abarcar el proyecto en tres etapas de desarrollo referenciadas en correo soporte. Éste se encuentra en ajustes y correcciones lo anterior con el fin de presentar descripción detallada y correcta al área de sistemas.</t>
  </si>
  <si>
    <t xml:space="preserve">Realizar las especificaciones del módulo de avalúos comerciales </t>
  </si>
  <si>
    <t xml:space="preserve">Se evidencia reporte Excel de avalúos con 67 realizados en el segundo trimestre. Nota: se reportaron 120 por el proceso y no corresponde al reporte. </t>
  </si>
  <si>
    <t>Se evidencia reporte Excel de avalúos con 53 realizados en el primer trimestre.</t>
  </si>
  <si>
    <t>La subdireccion realiza el reporte de los avalúos realizados</t>
  </si>
  <si>
    <t>Reportaron los avalúos realizados</t>
  </si>
  <si>
    <t xml:space="preserve">Abril: Para el mes de Abril se entregaron 13 avalúos comerciales, los cuales fueron reportados por Sede Central (8), Norte de Santander (2), Tolima (2) y Meta (1)_x000D_
Mayo: Para el mes de Mayo se entregaron 13 avalúos comerciales, los cuales fueron reportados por Sede Central (10), Cundinamarca (1), Santander (1), y Tolima (1)_x000D_
Junio: Para el mes de Junio se entregaron 41 avalúos comerciales, los cuales fueron reportados por Sede Central (16), Magdalena (8) Meta (7), Cauca (6), y Córdoba (3) y Nariño (1)_x000D_
</t>
  </si>
  <si>
    <t>En Enero Se entregaron 29 avalúos comerciales, los cuales fueron reportados por Sede Central (13), Santander (7), Caldas (6), Tolima (2) y Sucre (1)._x000D_
En febrero Se entregaron 12 avalúos comerciales, los cuales fueron reportados por Sede Central (10), Meta (1) y Tolima (1)_x000D_
En Marzo Se entregaron 12 avalúos comerciales, los cuales fueron reportados por Sede Central (10) y Meta (2)</t>
  </si>
  <si>
    <t>Realizar 2.070 avalúos comerciales ó la totalidad de los que sean solicitados en caso que sea un número inferior</t>
  </si>
  <si>
    <t xml:space="preserve">Avalúos comerciales elaborados 
</t>
  </si>
  <si>
    <t xml:space="preserve">Para el segundo trimestre del año no se encontraron productos no conformes en el proceso de certificados de punto señalado por el usuario. </t>
  </si>
  <si>
    <t>Se reporta por parte del área correspondiente que para el primer trimestre del año no se encontraron productos NO Conformes en el proceso de certificados de punto señalado por el usuario.</t>
  </si>
  <si>
    <t>No se presentaron casos de producto no conforme</t>
  </si>
  <si>
    <t>Durenate el primer trimestre del año, no se presentarion casos de Porducto No Conforme.</t>
  </si>
  <si>
    <t xml:space="preserve">Se soporta el documento denominado “Repositorio de productos documentales de la subdirección de Geografía y Cartografía”, con el propósito de seguir de fuente de información organizada y accesible de manera instantánea e inmediata, liderada por cada uno de los procesos que lidera SGYC.  De igual manera se observa el correo del 21/05/2021 donde le informan a la OAP que se realizaron los ajustes y observaciones a la Propuesta de las Acciones de Mejora del proceso. </t>
  </si>
  <si>
    <t>Se evidencia archivo en excel donde se responden las preguntas por parte de la Subdirección de Geografía y Cartografía realizadas por medio del Formulario Único Reporte de Avance de la Gestión – FURAG. A pesar que no se programó meta para este trimestre se evidencia que se avanzó.</t>
  </si>
  <si>
    <t>Evidencias y avance acordes</t>
  </si>
  <si>
    <t>Durante el segundo trimestre se implementó la nueva nomenclatura que estandariza la identificación de nuestros productos documentales en los repositorios oficiales, a través de Facilitativo Convenciones De Nomenclatura.  _x000D_
_x000D_
Se aprobó por parte de la Oficina Asesora de Planeación la acción de mejora relacionada con la publicación y disposición de datos y productos finales correspondientes a los procesos liderados por  de la Subdirección de Geografía y Cartografía.</t>
  </si>
  <si>
    <t>Se evidencia que, para este trimestre del año 2021, se realizó seguimiento al cumplimiento de los controles de los riesgos</t>
  </si>
  <si>
    <t xml:space="preserve">Se soporta el correo electrónico del 03/03/2021, donde se hace entrega de los reportes del Seguimiento a los Controles de los Riesgos a la respectiva área, así mismo se soporta el archivo en excel donde se evidencia el seguimiento y actualización a la matriz del mapa de riesgos. </t>
  </si>
  <si>
    <t>Evidencias y avances acorde</t>
  </si>
  <si>
    <t>Durante el segundo trimestre, se realizó seguimiento al cumplimiento de los controles de los riesgos</t>
  </si>
  <si>
    <t>Se observa que para el mes de abril se realizó la actualización y publicación de los documentos “Procedimiento Operación Aérea para la Toma de Aerofotografías”, “Instructivo Operación de la Cámara Vexvel Ultracam D”, “Instructivo Diseño de Vuelos Fotogramétricos Aeronave Tripulada y No Tripulada”. Por lo anterior se avala el avance para el segundo trimestre del año.</t>
  </si>
  <si>
    <t>Se evidencian archivos donde el área responsable solicita a la Oficina Asesora de Planeación – OAP, la creación, actualización y derogación de documentos del SGI a corte 31/03/2021…Así mismo los correos electrónicos de fecha 19/01/2021 y 31/03/2021 donde se describen los documentos.</t>
  </si>
  <si>
    <t xml:space="preserve">Durante el segundo trimestre, se socializó el procedimiento  PC-GCA-01 -Operación Aerea para la Toma de Aerofotografías, y el instructivo IN-GCA-PC01-02-Diseño de Vuelos Fotogramétricos Aeronave Tripulada y no Tripulada junto con su formatos asociados, oficializados ante el Sistema Integrado de Gestión del IGAC.  _x000D_
Se realizó la revisión técnica de los procedimientos producción y actualización de cartografía básica, validación y oficialización de productos cartográficos.  Adicionalmente, se entregó a la Oficina Asesora de Planeación el procedimiento Procesamiento y evaluación de imágenes provenientes de sensores remotos con sus correspondientes instructivos asociados, para su revisión metodológica y posterior oficicalización. </t>
  </si>
  <si>
    <t>Durante el primer trimestre se realizó la entrega de documentos que soportan el proceso de gestión cartográfica a la Oficina Aseora de Planeación para revisión y oficialización, así:  enero 19/2021, 41 documentos y en marzo, 10 documentos.</t>
  </si>
  <si>
    <t>Actualizar la información documentada vigente del proceso</t>
  </si>
  <si>
    <t>Se observa el avance correspondiente al segundo trimestre del año, cumpliendo con la meta establecida para esta actividad. Se observan pantallazos de la aplicación Colombia en Mapas realizando la búsqueda de los diferentes municipios para obtener la respectiva información.</t>
  </si>
  <si>
    <t>Se observan dos pantallazos del Atlas virtual de Colombia en Mapas donde se permite realizar la búsqueda de la información por medio del filtro del municipio deseado, así mismo la búsqueda por temática.  Pero se observa que no de cumplió con la meta programada para el trimestre.</t>
  </si>
  <si>
    <t>Durante el segundo trimestre, se implementó una prueba de concepto sobre la certificación de punto señalado (código 596, resolución de precios) y se inicio el proceso de integración con la pasarela de pagos de la entidad. De igual manera, se presentó y recibió retroalimentación al proceso implementado. Se modifico el alcance de la actividad, debido a un concepto por parte de la Oficina Jurídica del IGAC. Se implementó un servicio web que integra la información requerida para consultar la información de una coordenada. Las fuentes integradas incluyen servicios de límites (municipal, departamento y fronterizos), altura (servicio externo de Esri, DTM y curvas de nivel 100k) y de conversión de coordenadas. Se inició las pruebas de dicho servicio para su integración en Colombia en mapas.</t>
  </si>
  <si>
    <t>Durante el primer trimestre, se implementó en ambiente de pruebas el servicio para la generación de certificaciones de localización en Colombia en Mapas: http://igac.azurewebsites.net/#. Así mismo, se avanzó en la indexación en Google de los productos disponibles en Colombia en Mapas (SEO).</t>
  </si>
  <si>
    <t>Servicios</t>
  </si>
  <si>
    <t>Código fuente y documento de requerimientos</t>
  </si>
  <si>
    <t>Implementar servicios transaccionales en Colombia en Mapas que permitan la generación de certificaciones y demás productos.</t>
  </si>
  <si>
    <t>Se observa que se realizó la configuración de la aplicación al mapa turístico de Putumayo 2019, donde se describe que al departamento se encuentra dividido en 13 municipios. Así mismo se realizó una reunión el día 29/05/2021 con el fin de definir los parámetros como se va a generar el Ebook del Mapa turístico y las hojas de ruta.</t>
  </si>
  <si>
    <t>Se observa documento con la estructura de las carpetas donde se dispone la información digital de cada uno de los productos cartográficos según la temática.  Por lo anterior se valida avance de esta actividad para este trimestre.</t>
  </si>
  <si>
    <t>Durante el segundo trimestre, se configuró aplicación sobre el mapa turístico de Putumayo de 2019: https://arcg.is/HaG0b, como primer avance, acercamiento y análisis de la información. Se realizó una reunión informativa para definir los parámetros como se va a generar el Ebook del Mapa turístico y las hojas de ruta. Se redireccionaron todas las rutas que conforman los MXD contenidos en el repositorio oficial de los mapas turísticos y hojas de ruta: \\172.26.0.20\SubGeocarto1\3160GITEG&amp;OT\68PInvestigacion\4MTuristicos\7MTHRDPublicacion_x000D_
y se generó el inventario de dicha información.</t>
  </si>
  <si>
    <t>Se realizó la exploración y búsqueda de archivos digitales para su estructuración y disposición de aplicaciones temáticas</t>
  </si>
  <si>
    <t>Aplicaciones temáticas disponibles</t>
  </si>
  <si>
    <t xml:space="preserve">GIT Administración de información geográfica, cartográfica y geodésica / GIT  Estudios Geográficos y Ordenamiento Territorial </t>
  </si>
  <si>
    <t>URLs de aplicaciones y bases de datos</t>
  </si>
  <si>
    <t>Configurar y disponer aplicaciones temáticas para usuarios, de acuerdo con la disponibilidad de archivos digitales</t>
  </si>
  <si>
    <t>Se observa que para el segundo trimestre se generaron varios documentos de diagnósticos de los municipios de Ataco (Tolima), Cáceres, El Bagre, Remedios (Antioquia), Fuente de Oro, Mesetas (Meta), Cartagena de Chairá, Solano (Caquetá), Valencia (Córdoba), San Jacinto, dos (2) de Santa Rosa del Sur, Cartagena de Indias (Bolívar), Málaga (Santander), Palmira, Tuluá, Jamundí (Valle del Cauca), Ocaña (Norte de Santander), Armenia (Quindío), Medio Baudó (Chocó), Monterrey (Casanare), Tame (Arauca), Santa Rosalía (Vichada), Neiva (Huila), Tenjo (Cundinamarca), Puerto Guzmán, Leguízamo (Putumayo), y del departamento de Magdalena.</t>
  </si>
  <si>
    <t>Se soporta como insumo los documentos Diagnósticos de Insumos Cartográficos y Geodésicos de la Región Magdalena sobre (Proyecto de Técnicas Almacenamiento Recuperación de Acuíferos Producción Sostenible Banano), del Departamento de Cundinamarca (Zipaquirá, Sesquilé), del Departamento de Risaralda (Santa Rosa de Cabal), Departamento de La Guajira (Albania), Departamento Quindío (Armenia), Departamento Sucre (San Marcos), Departamento Tolima (Guamo, Rioblanco), Departamento Arauca (Arauquita), Departamento de Bolívar (Córdoba), Departamento de Antioquia (Sabaneta), Departamento de Caldas (Villamaría) y el documento diagnóstico de información cartográfica y geodésica de AMB (Municipios de Galapa, Puerto Colombia y Malambo).</t>
  </si>
  <si>
    <t>Durante el segundo trimestre, se generaron 28 documentos de diagnósticos correspondientes a los municipios de Ataco (Tolima), Cáceres, El Bagre, Remedios (Antioquia), Fuente de Oro, Mesetas (Meta), Cartagena de Chairá, Solano (Caquetá), Valencia (Córdoba), San Jacinto, dos (2) de Santa Rosa del Sur, Cartagena de Indias (Bolívar), Málaga (Santander), Palmira, Tuluá, Jamundí (Valle del Cauca), Ocaña (Norte de Santander), Armenia (Quindío), Medio Baudó (Chocó), Monterrey (Casanare), Tame (Arauca), Santa Rosalía (Vichada), Neiva (Huila), Tenjo (Cundinamarca), Puerto Guzmán, Leguízamo (Putumayo), y del departamento de Magdalena.</t>
  </si>
  <si>
    <t>Durante el primer trimestre, se generaron 15 documentos de  diagnósticos correspondientes a los municipios de San Marcos, Armenia, Sesquilé, Villamaria, Sabaneta, Albania, Santa Rosa de Cabal, Zipaquirá, Región Magdalena, Arauquita, El Guamo, Córdoba, Rioblanco, Mirití y el último corresponde a los municipios de Galapa, Malambo, Puerto Colombia, pertenecientes al municipio de Antioquia.</t>
  </si>
  <si>
    <t>Documentos de diagnósticos.</t>
  </si>
  <si>
    <t>Generar los documentos de diagnósticos de información cartográfica y geodésica de los municipios priorizados y/o requeridos.</t>
  </si>
  <si>
    <t>Se observan los productos sobre la realización del mapa 3D final.  Por lo anterior se avala el avance para este segundo trimestre del año 2021.</t>
  </si>
  <si>
    <t>Para esta actividad se evidencia como insumo por parte del área respectiva el Mapa de la República de Colomba a escala 1:2’500.000.</t>
  </si>
  <si>
    <t xml:space="preserve">Avance y evidencia acorde. </t>
  </si>
  <si>
    <t>Durante el segundo trimestre, se realizó la entrega del mapa 3D final a la Subdirección para aprobación, es decir, que el avance de la meta se encuentra en el 80%.</t>
  </si>
  <si>
    <t>En el primer trimestre, se avanzó en la generación de la nueva versión del mapa 3D de Colombia.</t>
  </si>
  <si>
    <t>Subdirección de Geografía y Cartografía /(Oficina Difusión y Mercadeo)</t>
  </si>
  <si>
    <t>Base de datos y archivo de representación</t>
  </si>
  <si>
    <t>Generar el mapa 3D de Colombia.</t>
  </si>
  <si>
    <t>En los informes suministrados se observa el reporte donde se describe que se catalogaron 60’475.772,16 ha de 1.855 productos para los meses de abril, mayo y junio. Cumpliendo con la meta propuesta para este trimestre del año.</t>
  </si>
  <si>
    <t>Se soporte esta actividad con el producto cartográfico donde se demarcan las áreas correspondientes a la cartografía vectorial y las ortoimágenes en una zona de los departamentos colombianos. Aunque no se logró cumplir con la meta programada se valida la actividad ya que se organizaron y catalogaron 9.216.111,96 ha de productos cartográficos.</t>
  </si>
  <si>
    <t>Durante el segundo trimestre, se organizaron y catalogaron 60.478.772,16 ha de 1.855 productos, de los cuales se dispusieron 20.735.682ha de 106 servicios, logrando el cumplimiento de la meta debido a la implementación de herramientas de automatización de actividades.</t>
  </si>
  <si>
    <t>Durante el  primer trimestre, se organizaron y catalogaron 9.216.111,96 ha de productos cartográficos,  de los cuales se dispusieron 304.077,27ha del área total de 26 servicios. Así mismo, se avanzó en la organización, catalogación y disposición de las planchas cartográficas a través de Colombia en Mapas.</t>
  </si>
  <si>
    <t>Bases de datos y Sistema Sistema único de información geográfica, cartográfica y geodésica</t>
  </si>
  <si>
    <t>Organizar , catalogar y disponer los productos cartográficos, geográficos y geodésicos para su migración al Sistema único de información geográfica, cartográfica y geodésica</t>
  </si>
  <si>
    <t>Se observan que se recibieron 277 solicitudes de información cartográfica, geodésica y geográfica durante el segundo trimestre del año las cuales corresponden a 10.439 productos para el mes de abril, 1.726 productos para el mes de mayo y 1.985 para el mes de junio, para un total de 14.150 productos.  Por lo anterior se avala el avance de la actividad.</t>
  </si>
  <si>
    <t>Se soporta con archivo donde se describen las solicitudes de información realizadas desde el 01/01/21 al 31/03/21, donde se informa que se recibieron 120 solicitudes de las cuales fueron entregadas 94, con un número total de productos entregados de 3.224 entre (Aerofotografías, imágenes BNI, mapas topográficos, modelos digitales de terreno, entre otros).  Por lo anterior de valida el cumplimiento de avance por parte de la OCI.</t>
  </si>
  <si>
    <t xml:space="preserve">Evidencia y avance acordes. </t>
  </si>
  <si>
    <t>Durante el segundo trimestre se atendieron 277 solicitudes de información cartográfica, geodésica y geográfica, correspondientes a 14.150 productos.</t>
  </si>
  <si>
    <t>Durante el primer trimestre se atendieron 94 solicitudes de información cartográfica, geodésica y geográfica, correspondientes a 3224 productos</t>
  </si>
  <si>
    <t>Solicitudes atendidas</t>
  </si>
  <si>
    <t>Reportes y estadísticas</t>
  </si>
  <si>
    <t>Gestionar y controlar las solicitudes de información cartográfica, geodésica y geográfica, de conformidad con las licencias de uso definidas.</t>
  </si>
  <si>
    <t>A pesar de no cumplir con la meta propuesta para el segundo trimestre del año se valida la gestión y avance realizado a esta actividad, donde se encuentra en trámite el documento borrador de la “Resolución por la cual se adopta el Plan Nacional de Cartografía Básica de Colombia.</t>
  </si>
  <si>
    <t>Para el avance a esta actividad de soporta con correos del año 2020 y el 2021, donde se hace envío de información sobre el seguimiento realizado al Plan Nacional de Cartografía en las reuniones realizadas con el equipo técnico de la Subdirección de Geografía y Cartografía.</t>
  </si>
  <si>
    <t>Durante el segundo trimestre, se inició con el ajuste de la resolución de adopción del Plan Nacional de Cartografía, con base en los documentos elaborados.</t>
  </si>
  <si>
    <t>Durante el primer trimestre, se inició la revisión del Plan Nacional de Cartografía Básica Oficial de Colombia 2021-2025, como insumo para la resolución</t>
  </si>
  <si>
    <t xml:space="preserve">Información cartográfica producida por terceros, oficializada </t>
  </si>
  <si>
    <t>GIT  Modernización, Evaluación y Seguimiento de Productos Geodésicos, Geográficos y Cartográficos</t>
  </si>
  <si>
    <t>Informes, actas de reunión</t>
  </si>
  <si>
    <t>Ajustar, formalizar y publicar resolución para la adopción del Plan Nacional de Cartografía.</t>
  </si>
  <si>
    <t>Información cartográfica producida por terceros, oficializada de 25.5 millones de ha del país.</t>
  </si>
  <si>
    <t>Se observan los documentos de la subdirección los cuales están en proceso de revisión y aprobación, entre los que se encuentran “Procedimiento de validación y oficialización de productos cartográficos”, “instructivo validación técnica de ortoimágenes”, “instructivo control de calidad bases de datos vectorial”, entre otros. Cumpliendo con la meta propuesta para este segundo trimestre del año.</t>
  </si>
  <si>
    <t>Se realiza la verificación del avance de esta actividad con dos archivos en excel, en el primero se describe el reporte de validación de la ortoimagen donde se realiza una revisión de control de calidad para el cumplimiento en las especificaciones de la imagen aprobado por la Subdirección, y el segundo hace referencia a la estructura e integridad de la imagen donde se reporta (La resolución espacial, espectral, radiométrica, el sistema de referencia, entre otros).</t>
  </si>
  <si>
    <t>Durante el segundo trimestre, se ajustó y finalizó el algoritmo para la validación de las pruebas de calidad establecidas para las ortoimágenes y bases de datos vectoriales, así como el reporte automático y web. Adicionalmente, se ajustaron y finalizaron los instructivos de validación de ortoimágenes y bases de datos, así como el procedimiento, logrando con ello cumplir la meta establecida._x000D_
Así mismo, se realizó algoritmo para la evaluación semi-automática de imágenes de diferentes sensores, sobre el cual se realizaron las respectivas pruebas y documentación.</t>
  </si>
  <si>
    <t>Durante el primer trimestre, avance se generó algoritmo para la validación de ortoimágenes. Este además de validar elementos de calidad propios del producto, captura automáticamente campos para el reporte final y mejora la obtención del área omitida. Así mismo, se ajustó el algoritmo para la validación de las bases de datos vectoriales, permitiendo su relación con los puntos de comprobación y la generación de los marcos de control de acuerdo con la extensión y escala. Adicionalmente, se dispuso servicio para la validación de metadatos geográficos conforme a la normatividad vigente https://serviciosgeovisor.igac.gov.co:8080/Geovisor/#/ (validador Servicio de validación de ISO19139 (Metadata))</t>
  </si>
  <si>
    <t>Scripts y documentos técnicos</t>
  </si>
  <si>
    <t>Automatizar procesos de validación de productos de ortoimágenes y generar nueva versión de bases de datos cartográficas, así como realizar su documentación.</t>
  </si>
  <si>
    <t>Se observa que para el segundo trimestre del año se cumplió con la meta propuesta, ya que se han realizado y validado los Modelos Digitales de Terreno para diferentes municipios del país.</t>
  </si>
  <si>
    <t>Se presenta el producto cartográfico del departamento de Risaralda, correspondiente a los municipios de La Virginia y Pereira – Dosquebradas. Sin embargo se valida el avance pero se aclara que aún no se han aprobados los productos.</t>
  </si>
  <si>
    <t>Evidencia y avance acordes</t>
  </si>
  <si>
    <t>Durante el segundo trimestre, se validó los Modelos Digitales de Terreno adquiridos para  6.503.000 ha correspondiente a 62 municipios del país, en el marco del contrato 24118 de 2020, logrando con ello cumplir la meta establecida.</t>
  </si>
  <si>
    <t>Durante el primer trimestre, se realizó validación en primera inspección de ortofotos y Modelos Digitales de Terreno de 13.462 ha, correspondientes a los municipios de La Virginia y Pereira-Dosquebradas para su incorporación en la base de datos oficial. Adicionalmente, se validó en primera inspección 6.500.000 ha en modelos digitales de terreno de 10 metros. Estos productos a la fecha no han sido aprobados.</t>
  </si>
  <si>
    <t>Bases de datos, Informes de validación, actas de oficialización</t>
  </si>
  <si>
    <t>Oficializar e integrar la información cartográfica producida por terceros, de acuerdo con la demanda y entrega de productos programadas en el marco de los contratos (urbano y rural).</t>
  </si>
  <si>
    <t>Se soporta el documento borrador sobre la Resolución “Por medio de la cual se establecen las condiciones de validación técnica y oficialización de productos cartográficos básicos y se dictan otras disposiciones”, la cual se encuentra en revisión por parte del área encargada. Se avala la gestión del documento.</t>
  </si>
  <si>
    <t>Se presenta un documento borrador sobre la Resolución “Por la cual se reglamenta la validación y oficialización de productos cartográficos”. Se avala el avance a esta actividad. Sin embargo no se programó meta para este trimestre.</t>
  </si>
  <si>
    <t xml:space="preserve">Durante el segundo trimestre, se realizó la actualización de la Resolución 1503 de 2017 “por medio de la cual se reglamenta la validación técnica de los productos cartográficos”, la cual se encuentra en revisión interna por parte de la Oficina Asesora Jurídica y sobre la que se espera disponer para consulta pública con el fin de permitir la participación ciudadana previa expedición del acto, en cumplimiento del numeral 8 del artículo 8 de la Ley 1437 de 2011. </t>
  </si>
  <si>
    <t>Durante el primer trimestre, se elaboró la versión preliminar de la resolución de validación de productos cartográficos</t>
  </si>
  <si>
    <t>Acto administrativo y actas de reunión</t>
  </si>
  <si>
    <t>Ajustar, formalizar y publicar resolución para la validación y oficialización de productos cartográficos generada por terceros.</t>
  </si>
  <si>
    <t xml:space="preserve">Para el segundo trimestre, se soportan mapas que evidencian la actualización del mapa base vectorial con información catastral, de igual manera se observa el avance en la generación del mapa híbrido. </t>
  </si>
  <si>
    <t>Se evidencia que se tienen en funcionamiento los servicios GeoCartoIGAC y VTPK05KGeoCartoIGAC, donde se encuentran dispuestos los productos cartográficos del país.</t>
  </si>
  <si>
    <t xml:space="preserve">Evidencia acorde con el avance </t>
  </si>
  <si>
    <t>Durante el segundo trimestre, se realizó la actualización del mapa base vectorial con información catastral, así mismo, se avanzó en la generación del mapa híbrido con imágenes PlanetScope de 4.8 metros. _x000D_
_x000D_
Por otro lado, se realizó la actualización de los mapas físicos y de entidades territoriales conforme a las dinámicas de los procesos de deslindes, los cuales se encuentran publicados en Colombia en Mapas.</t>
  </si>
  <si>
    <t>Durante el primer trimestre se generó y publicó uno de los mapas en formato vector tile.  Ver la siguiente ruta:_x000D_
https://tiles.arcgis.com/tiles/RVvWzU3lgJISqdke/arcgis/rest/services/VTPK05KGeoCartoIGAC/VectorTileServer?f=jsapi&amp;cacheKey=b260969bdcdc6138</t>
  </si>
  <si>
    <t>Mapas disponibles</t>
  </si>
  <si>
    <t>Mapas</t>
  </si>
  <si>
    <t>Mantener actualizado los mapas del país haciendo uso de los insumos existentes.</t>
  </si>
  <si>
    <t>El GIT proporciona como insumos soportes los productos cartográficos correspondientes a la gestión de imágenes de los municipios de Arauquita y las donadas por PNNC, de igual manera se evidencian la toma aerofotográfica de los municipios de Santander de Quilichao, María La Baja, Chaparral y centro poblado Mirití, además de observan los productos cartográficos de toma aerofotográfica de las cabeceras municipales de Cubarral (Meta), Colombia (Huila) y Santa Rosalía (Vichada).  Por otro lado, se observa el informe metas de planeación, captura de imágenes aeronaves no tripuladas dron ebee plus – dron Trinity, del mes de abril con un avance de 7.729 ha. A pesar de no cumplir con la meta para el periodo evaluado se avala el cumplimiento de ejecución correspondiente al semestre del año 2021.</t>
  </si>
  <si>
    <t>El GIT proporciona como insumos soportes los productos cartográficos correspondientes a la gestión de imágenes de los municipios de Arauquita, Sardinata, Carmen de Bolívar, de igual manera se evidencian la toma aerofotográfica de la cabecera municipal del municipio de Valencia, Popayán y de las zonas faltantes del proyecto Quebrada Yaguilga.  Por otro se reportan los informes correspondientes a los meses de enero y febrero donde se describe la captura de imágenes de cabeceras municipales y la recopilación de imágenes provenientes de otras entidades.</t>
  </si>
  <si>
    <t>Durante el segundo trimestre, se capturaron  y adquirieron 347.238,68 ha imágenes y se gestionaron con terceros 264.982,5ha (Sensor Skysat), para un total del 612.221 ha.</t>
  </si>
  <si>
    <t>Durante el primer trimestre se capturaron y/o gestionarion 14.078.04 ha con dron y 1.301.685 con la Fuerzas Militares, para un total del 1.315.763.04</t>
  </si>
  <si>
    <t>Área geográfica (ha) con cubrimiento de imágenes</t>
  </si>
  <si>
    <t>GIT  Producción Cartográfica y GIT  Administración de la información</t>
  </si>
  <si>
    <t>Base de datos de imágenes</t>
  </si>
  <si>
    <t>Capturar y/o gestionar imágenes del área del territorio continental del país e incorporarlas en el Banco Nacional de Imágenes, a escalas y temporalidad requerida para fines catastrales</t>
  </si>
  <si>
    <t>Se soportan los archivos correspondientes al avance realizado por el GIT en el convenio TREx 2021 para los meses de abril, mayo y junio por Geoceldas de los municipios de Cereté, Ciénaga De Oro, San Pelayo, La Unión, Caimito, Mirití – Paraná, La Pedrera, La Victoria, Pacoa, Taraira, Cimitarra, Puerto Arica, Puerto Santander, y Brasil, para un total de 4’087.702,26 ha generadas correspondientes a Modelos Digitales de Elevación.</t>
  </si>
  <si>
    <t>Para este trimestre se evidencia un avance en el convenio TREx 2021, donde se realizó un avance por Geoceldas de los municipios de Cumaribo, Puerto Gaitán, Zaragoza, Remedios, Anorí y Amalfi, para un total de 377.440 ha. Sin embargo se observa que no se alcanzó a cumplir con la meta programada para este trimestre.</t>
  </si>
  <si>
    <t>Durante el segundo trimestre se generaron 4.074.962ha correspondientes a Modelos Digitales de elevación de los municipios de Zaragoza, Nechí, Caucasia, El Bagre (Antioquia), San Pelayo, San Carlos, Montelíbano, Ciénaga de Oro, Cereté, La Apartada, Montería (Córdoba), Simití, Montecristo (Bolívar), La Unión, Caimito (Sucre), Mirití-Paraná, La Pedrera, la Victoria, Puerto Santander (Amazonas), Santa Rosalía (Vichada), Maní, Orocué (Casanare), Puerto Gaitán (Meta), Solano (Caquetá), Pacoa y Taraira (Vaupés).</t>
  </si>
  <si>
    <t>Durante el primer trimestre se generaron 377.440ha correspondientes a Modelos Digitales de elevación de los municipios de Zaragoza, Remedios, Anorí, Amalfi  (Antioquia), Cumaribo (Vichada) y Puerto Gaitán (Meta)</t>
  </si>
  <si>
    <t>Generar el modelo digital de elevación de 12 m correspondiente a municipios priorizados e integrarlo en el modelo digital de elevación mundial.</t>
  </si>
  <si>
    <t>Se evidencia que, para el segundo trimestre del año 2021, se generaron 12.040 ha de productos cartográficos de la zona urbana correspondiente a los Municipio Arauquita (Arauca), Córdoba y El Carmen de Bolívar (Bolívar), Chaparral y Rioblanco (Tolima), Popayán (Cauca), Tumaco (Nariño), Mirití (Amazonas) y El Guamo (Córdoba). Por lo tanto, de observa el cumplimiento de la meta establecida para este trimestre.</t>
  </si>
  <si>
    <t>Se evidencia el producto cartográfico correspondiente a la Cabecera municipal de Fuente de Oro (Depto. Meta) a escala 1:5.000 con un área de cubrimiento de 157 ha. Tener en cuenta para el próximo reporte la escala de la actividad debe corresponde a 1:2.000</t>
  </si>
  <si>
    <t>Durante el segundo trimestre se generaron 12.040ha de productos cartográficos del área urbana correspondientes a los municipios de Popayán (Cauca), Arauquita (Arauca), El Carmen de Bolívar (Bolívar), Córdoba, El Guamo (Bolívar), San Andrés de Tumaco (Nariño), Chaparral y Rioblanco (Tolima) y Mirití-Paraná (Amazonas).</t>
  </si>
  <si>
    <t>Durante el primer trimestre se generaron 2.726ha de productos cartográficos del área urbana correspondientes a los municipios de Villavicencio y Fuente de Oro.</t>
  </si>
  <si>
    <t>Generar productos cartográficos con cubrimiento de del área urbana del territorio continental del país (escalas 1:2.000) .</t>
  </si>
  <si>
    <t>En el mes de abril el Laboratorio Nacional de Suelos presentó un avance del 94.85% en el indicador de oportunidad, para el mes de mayo se avanzó en 86.75% en el indicador de oportunidad y para el mes de junio se presenta un avance del 95.92% en el indicador de oportunidad.  Cumpliendo así con la meta programada para el segundo trimestre del año.</t>
  </si>
  <si>
    <t>Para el área de Biología en el mes de marzo se realizó la entrega de resultados oportunos al cliente llegando al 100% en cuanto a la respuesta efectiva en envió de resultados dentro de las fechas establecidas. Sin embargo no se evidencia diligenciamiento de autoseguimiento.</t>
  </si>
  <si>
    <t>Se dió cumplimiento con la meta programada, sin embargo se debe alcanzar el valor acumulado esperado. Se debe contar con soportes del desarrollo de la actividad y evidencias.</t>
  </si>
  <si>
    <t>El cumplimiento de oportunidad se vió afectado por la cantidad de solicitudes recibidas</t>
  </si>
  <si>
    <t xml:space="preserve"> Indicador de oportunidad de respuesta</t>
  </si>
  <si>
    <t>Procesamiento de muestras tema de biologia</t>
  </si>
  <si>
    <t>Eficiencia en el uso y producción de la información del Laboratorio Nacional de Suelos</t>
  </si>
  <si>
    <t xml:space="preserve">Indicador de oportunidad en respuesta mejorado </t>
  </si>
  <si>
    <t>Para el área de mineralogía se evidencia un decrecimiento en el indicador de oportunidad pasando del 100% al 85%.  Sin embargo, no se evidencia diligenciamiento de autoseguimiento.</t>
  </si>
  <si>
    <t>El cumplimiento se vió afectado por la disponibilidad de equipos ya que se requirio mantemimiento</t>
  </si>
  <si>
    <t>Procesamiento de muestras tema de mineralogia</t>
  </si>
  <si>
    <t xml:space="preserve">Para el área física se aumentó en el indicador de oportunidad en el 8%.  Sin embargo, no se evidencia diligenciamiento de autoseguimiento. </t>
  </si>
  <si>
    <t>Se cumplio con la oportunidad de respuesta en l tema de Física con un 8% por encima de lo requeido, lo que indica que fue menos el tiempo para el proceso</t>
  </si>
  <si>
    <t>Procesamiento de muestras tema de fisica</t>
  </si>
  <si>
    <t>Para el mes de marzo el área química aumentó en el indicador de oportunidad en el 9.85.  Sin embargo, no se evidencia diligenciamiento de autoseguimiento.</t>
  </si>
  <si>
    <t>Se dió cumplimiento a la oportunidad para los resultados del tema de química</t>
  </si>
  <si>
    <t>Procesamiento de muestras tema de quimica</t>
  </si>
  <si>
    <t>Se observa el mismo informe para el cumplimiento de varias actividades, se debe por favor ser más específico en la descripción y avance de cada una de ellas. Sin embargo, se avala el cumplimiento para el segundo trimestre del año.</t>
  </si>
  <si>
    <t>En el mes de marzo se recibió la visita del IDEAM, en donde se encontraron 11 NO Conformidades y 4 observaciones que deben ser subsanadas para conseguir la acreditación del paquete analítico Q01.  El porcentaje de avance para este mes corresponde al 2.8% de una meta programada de 10.10%.  La actividad de acreditación se presenta en un avance del 5.78% avance que se dio fundamentalmente en el ajuste, actualización y envió a planeación de todos los instructivos y procedimientos del laboratorio que se debieron ajustar de acuerdo a los requerimientos dados por el IDEAM.</t>
  </si>
  <si>
    <t>Se dió cumplimiento con la meta programada.  Se debe contar con soportes del desarrollo de la actividad y evidencias.</t>
  </si>
  <si>
    <t>Se dio cumplimiento a la meta programada</t>
  </si>
  <si>
    <t>Se gestiono el manejo de los residuos peligrosos del Laboratorio Nacional de Suelos.</t>
  </si>
  <si>
    <t>SSe gestiona el manejo de los residuos peligrosos</t>
  </si>
  <si>
    <t>Ensayos analíticos Acidez intercambiable, Carbono Orgánico, pH, Humedad, textura, Fosforo disponible, Bases intercambiables y CIC del paquete Q01 acreditados.</t>
  </si>
  <si>
    <t>Ejecución y seguimiento al programa de gestión ambiental y manejo de RESPEL</t>
  </si>
  <si>
    <t>Acreditación del Laboratorio Nacional de Suelos</t>
  </si>
  <si>
    <t xml:space="preserve">Laboratorio Nacional de Suelos acreditado </t>
  </si>
  <si>
    <t>Se dió cumplimiento con la meta programada. Se debe contar con soportes del desarrollo de la actividad y evidencias.</t>
  </si>
  <si>
    <t>Se esta preparando solicitud de visita de seguimiento y ampliación del alcance</t>
  </si>
  <si>
    <t>Tramitar ante el ente acreditador: solicitud, asignación y realización de visita</t>
  </si>
  <si>
    <t>No se cumplió con la meta programada para el periodo, ni se soportó con algún documento haciendo la debida explicación.</t>
  </si>
  <si>
    <t>Se han ajustado los datos de incertidumbre de las determinaciones del paquete Q01 acreditados.</t>
  </si>
  <si>
    <t>Estimar la incertidumbre de la medición.</t>
  </si>
  <si>
    <t>Se revisaron y ajustaron validaciones e informe de acuerdo a lo onsignado en el informe de auditoria</t>
  </si>
  <si>
    <t>Validación de las determinaciones e informe.</t>
  </si>
  <si>
    <t>Para el segundo trimestre del año se observa que se cumplió con la meta programada. Por favor soportar las actividades con el desarrollo de cada una.</t>
  </si>
  <si>
    <t>Se dió cumplimiento a la meta programada, Sin embargo, se debe contar con soportes del desarrollo de la actividad.</t>
  </si>
  <si>
    <t xml:space="preserve">No se cumplió la meta programada para el trimestre, por lo que se sugiere para próximos reportes describir los motivos por los cuales no fue posible alcanzar la meta programada.  </t>
  </si>
  <si>
    <t>Se han propuesto la determinaciones para la amplición del alcance y se inciia el proceso de validación</t>
  </si>
  <si>
    <t>Se esta definición de las nuevas determinaciones para ampliar el alcance</t>
  </si>
  <si>
    <t>Planificar determinaciones analíticas acreditar.</t>
  </si>
  <si>
    <t>Se evidencia que para esta actividad durante el mes de abril se presenta un avance del 17,85%, para el mes de mayo se observa un avance del 16.15% y para el mes de junio se finalizó con la recopilación y organización de la información que subsanará las no conformidades dejadas durante la acreditación.  Por lo anterior se da cumplimiento a esta actividad.</t>
  </si>
  <si>
    <t>Se evidencia que para esta actividad durante el mes de febrero se presenta un avance del 3.15% donde se elaboraron informes de validación faltante, informes de acidez intercambiable y fósforo disponible.  De igual forma en el mes de marzo se recibió la visita del IDEAM, en donde se encontraron 11 NO Conformidades y 4 observaciones que deben ser subsanadas para conseguir la acreditación del paquete analítico Q01.  El porcentaje de avance para este mes corresponde al 2.8% de una meta programada de 10.10%.</t>
  </si>
  <si>
    <t>Se dió cumplimiento a la meta programada, sin embargo no existen documentos de verificación asociados a la actividad.</t>
  </si>
  <si>
    <t>Se aplican los controles requeridos</t>
  </si>
  <si>
    <t>Se viene cumliendo con la aplicación de los controles</t>
  </si>
  <si>
    <t>Verificación a la ejecución de los controles de acuerdo a lo dispuesto en el aseguramiento de la calidad del LNS</t>
  </si>
  <si>
    <t xml:space="preserve">Se dió cumplimiento a lo programado en la actividad. Se debe contar con documentos de verificación </t>
  </si>
  <si>
    <t>Se revisaron y ajustaron los documentos el paquete Q-01. Que por as observaciones de la auditoria del IDEAM lo ameritaron</t>
  </si>
  <si>
    <t>Se inicio revisión documental</t>
  </si>
  <si>
    <t>Revisión documental.</t>
  </si>
  <si>
    <t>De acuerdo al avance suministrado por la Subdirección del 30/06/2021 se observa que se interpretaron 317.533 ha en Geomorfología para un avance del 35.28 % frente a un meta programado del 40%.  Sin embargo, se evidencia que para el semestre se ha cumplido con el avance del 50%.</t>
  </si>
  <si>
    <t xml:space="preserve">De acuerdo al avance suministrado por la Subdirección del 31/03/2021 se observa que en el mes de febrero se interpretaron 20.267 ha correspondiente al 2.25%, de la misma manera para el mes de marzo se evidencia que se interpretaron 112.733 ha correspondientes al 12.53%. </t>
  </si>
  <si>
    <t>Se cumple con el avance acumulado programado para el periodo. Se solcita revisar el soporte, el cual debe ser especifico para esta actividad y demostrar el desarrollo de la misma.</t>
  </si>
  <si>
    <t>Se cumplió la meta programada y se superó por un pequeño margen.</t>
  </si>
  <si>
    <t>Se interpretaron 328.799 ha en Geomorfología, para un avance del 35% frente al 40% programado, pero visto desde el totl que seria del 50% se esta acorde</t>
  </si>
  <si>
    <t>Se interpretacion interpetraron 133.000 has</t>
  </si>
  <si>
    <t>Elaborar la interpretación de geomorfología aplicada a los levantamientos de suelos</t>
  </si>
  <si>
    <t>Según el reporte suministrado por la Subdirección del 30/06/2021 se describe que fueron atendidas todas las solicitudes allegadas.  En total para el segundo trimestre del año se generaron y entregaron los insumos correspondientes a 20 municipios para un avance total en área de 1’384.606,21 ha.</t>
  </si>
  <si>
    <t xml:space="preserve">Según el reporte suministrado por la Subdirección del 31/03/2021 se describe que fueron atendidas todas las solicitudes allegadas. </t>
  </si>
  <si>
    <t>Se dió cumplimiento a la meta programada, se solicita soportar la actividad con evidencias que demuestren el desarrollo de la actividad.</t>
  </si>
  <si>
    <t>Se dió cumplimiento a la meta programada</t>
  </si>
  <si>
    <t>Fueron atendidas todas ls solicitudes</t>
  </si>
  <si>
    <t xml:space="preserve">Se atendieron todas solicitudes </t>
  </si>
  <si>
    <t>Entregar insumos estadísticos y mapas de las solicitudes judiciales, catastrales, procesos de restitución de tierras a demanda.</t>
  </si>
  <si>
    <t>Se evidencia documento del reporte avance del 30/06/2021, donde se describe que para el mes de abril se realizó la estructuración y control de calidad digital de las AHT a (10) municipio para un total de 514.619,3 ha, para el mes de mayo se realizó la estructuración y control de calidad digital de las AHT a (5) municipios para un total de avance en área de 303.457,86 ha y para el mes de junio se evidencia la estructuración y control de calidad digital de las AHT a (3) municipio lo que corresponde a un avance en área de 306.333,59 ha. Superando así la meta programada para el segundo trimestre del año 2021.</t>
  </si>
  <si>
    <t>Se evidencia documento del reporte avance del 31/03/2021, donde se describe que para el mes de febrero se realizó la estructuración de municipios de Tasco y Socotá, de igual forma para el mes de marzo de estructuraron siete (7) municipios del Proyecto Banco Mundial del departamento de Boyacá de 130.748,5 ha y el municipio de Villavicencio del Departamento del Meta con 128.585,1 ha.  Sin embargo, no se cumplió con la meta programada, se recomienda entregar reporte del porqué no se cumplió con la meta.</t>
  </si>
  <si>
    <t>Se dió cumplimiento a la meta programada, sin embargo, se solicita revisar el soporte el cual debe ser exclusivo para esta actividad.</t>
  </si>
  <si>
    <t>Se estructuraron AHT en un área de 1.124.410,72 ha, con un avance del 44% yel 14% por encima de o progamado, debido a que se ha avanzado en la actualizacion de AHT.</t>
  </si>
  <si>
    <t>Se realizó la estructuración 9 municipios</t>
  </si>
  <si>
    <t>Estructurar el control de calidad y correlacionar digitalmente la información de áreas homogéneas producida por el GIT de Levantamientos y Aplicaciones.</t>
  </si>
  <si>
    <t>Se observa documento en pdf reporte de avance del 30/06/2021, donde de describe que para el mes de abril se actualizaron las áreas homogéneas de tierras a (10) municipios con un total de avance de 302.313 ha, para el mes mayo se actualizaron las áreas homogéneas de tierras a (7) municipios con un total de avance de 302.309 ha y para el mes de junio se actualizando las AHT a (10) municipios con un total de avance de 397.575 ha.  Cumpliendo con la meta programada para el segundo trimestre del año 2021.</t>
  </si>
  <si>
    <t>Se observa documento en pdf reporte de avance del 31/03/2021, donde de describe que para el mes de febrero se actualizaron las áreas homogéneas de tierras a tres (3) municipios con un total de avance de 265.349,35 ha y para el mes de marzo se actualizando las AHT a 10 municipios con un total de avance de 264.386,02 ha.  Sin embargo, se evidencia que no se cumplió con la meta programada para el trimestre.</t>
  </si>
  <si>
    <t>Si se dió cumplimiento a la meta programada en el periodo. Las evidencias deben reflejar el desarrollo de la actividad.</t>
  </si>
  <si>
    <t>Se actualizaron 1.002.197 has de AHT, con un avance del 35%, por encima de lo programado del 30%</t>
  </si>
  <si>
    <t>Se actualizaron 13 municipios</t>
  </si>
  <si>
    <t>Correlacionar o actualizar las áreas homogéneas de tierras a nivel nacional</t>
  </si>
  <si>
    <t>Para esta actividad el GIT correspondiente dio cumplimiento a la meta programada, superándola.</t>
  </si>
  <si>
    <t>Si se dió cumplimiento a la meta programada en el periodo. Revisar el soporte de la actividad el cual debe ser específico para esta actividad.</t>
  </si>
  <si>
    <t>Se cumplió la meta programada para el primer trimestre. se sugiere describir para futuros reportes motivos por lo que se superó significativamente la meta programada.</t>
  </si>
  <si>
    <t>Para este trimestre se superó en un 2,13% el valor programado, debido a la demanda de los clientes.</t>
  </si>
  <si>
    <t>Ejecutar análisis biológicos de suelos, producto de la satisfacción a la demanda por ventanilla</t>
  </si>
  <si>
    <t xml:space="preserve">Se evidencia que se superó la meta programada para este segundo semestre del año 2021, por favor se recomienda entregar un reporte por separado para cada actividad de forma que facilite la revisión. </t>
  </si>
  <si>
    <t>Se dió cumplimiento a la meta programada en el periodo. Se debe revisar el soporte de la actividad para que sea exclusivo para la misma.</t>
  </si>
  <si>
    <t>Para este trimestre se superó en un 96,78% el valor programado, debido a la demanda de los clientes.</t>
  </si>
  <si>
    <t>Ejecutar análisis químico de suelos, aguas y tejido vegetal, producto de la satisfacción a la demanda por ventanilla</t>
  </si>
  <si>
    <t>Se evidencia que se procesaron 23.444 muestras en Laboratorio Nacional de Suelos, lo que corresponde a los análisis biológicos en un 4.07% para clientes internos y en un 3.38% para clientes externos. De igual manera se observa el cumplimiento de esta actividad para el segundo trimestre del año 2021.</t>
  </si>
  <si>
    <t>Para el análisis biológico de suelos se evidencia un avance del 5.24 para clientes internos y el 12.71% para clientes externos.  Se valida esta información por medio de pdf reporte avance suministrado por el área del día 31/03/2021.</t>
  </si>
  <si>
    <t>Se dió cumplimiento a la meta programada en el periodo. El soporte debeser exclusivo para esta actividad</t>
  </si>
  <si>
    <t xml:space="preserve">Para este trimestre se superó en un 62% el valor programado, debido a la demanda de analisis._x000D_
</t>
  </si>
  <si>
    <t>Ejecutar análisis biológicos de suelos, producto de convenios y contratos</t>
  </si>
  <si>
    <t>Se evidencia el cumplimiento en la realización de seguimiento al  cumplimiento legal ambiental.</t>
  </si>
  <si>
    <t>Se observa que el proceso hace seguimiento al  cumplimiento legal ambiental durante el segundo trimestre</t>
  </si>
  <si>
    <t xml:space="preserve">Dentro del seguimiento del Plan de Gestión del SGA se contempla el monitoreo del cumplimiento legal ambiental, de manera que al realizar esta actividad trimestralmente, se está realizando también el seguimiento de esta actividad. </t>
  </si>
  <si>
    <t>Realizar seguimiento al  cumplimiento legal ambiental.</t>
  </si>
  <si>
    <t>Se evidencia el seguimiento a la implementación del plan de trabajo del Sistema de Gestión Ambiental, de acuerdo a las evidencias aportadas por el proceso.</t>
  </si>
  <si>
    <t>Se observa que el proceso hace seguimiento a la implementación del plan de trabajo del Sistema de Gestión Ambiental</t>
  </si>
  <si>
    <t xml:space="preserve">Se realizó seguimiento al Plan de trabajo del SGA donde se da cumplimiento al 100% de las actividades programadas. </t>
  </si>
  <si>
    <t>Seguimiento a la implementación del plan de trabajo del Sistema de Gestión Ambiental a nivel nacional</t>
  </si>
  <si>
    <t>Según lo evidenciado el proceso realizó la socialización y aprobación del programa de auditorias internas del SGI.</t>
  </si>
  <si>
    <t>Se verifica en documento excel el programa de auditoria internas al SGI.</t>
  </si>
  <si>
    <t>Se observa que el proceso realizó la socialización y aprobación del programa de auditoria.</t>
  </si>
  <si>
    <t>Se observa que se  realizó aprobación del programa de auditoria en el Comité de Coordinación de Control Interno</t>
  </si>
  <si>
    <t xml:space="preserve">Se realizó socialización y aprobación del programa de auditoria en su versión 2 en el que se actualizaron los meses de inicio de las auditorías internas </t>
  </si>
  <si>
    <t xml:space="preserve">Se realizó socialización y aprobación del programa de auditoria </t>
  </si>
  <si>
    <t>Plan, programa e informe de auditorias</t>
  </si>
  <si>
    <t>Preparar y realizar las auditorias internas del SGI</t>
  </si>
  <si>
    <t>Se evidencia la realización de sensibilizaciones en los temas del SGI-MIPG durante el periodo.</t>
  </si>
  <si>
    <t>Se observa que el proceso realizo sensibilizaciones acerca de los temas del SGI-MIPG durante el segundo trimestre</t>
  </si>
  <si>
    <t xml:space="preserve">Se realizaron 18 sesiones de sensibilización sobre los temas del SGI en el componente de riesgos y en MIPG con los procesos y direcciones territoriales entre los días 15 y 18 de junio. </t>
  </si>
  <si>
    <t>Actividad programada para el segundo y tercer trimestre</t>
  </si>
  <si>
    <t>Sensibilización</t>
  </si>
  <si>
    <t>Realizar y promover sensibilizaciones acerca de los temas del SGI-MIPG</t>
  </si>
  <si>
    <t>Con las evidencias aportadas, se evidencia el acompañamiento tema FURAG a los procesos de Gestión del conocimiento y la innovación, Gestión de tecnologías de la información y servicio al ciudadano</t>
  </si>
  <si>
    <t>se observa el acompañamiento a Gestión del conocimiento y la innovación, Gestión de tecnologías de la información y servicio al ciudadano para la formulación de las actividades a partir de los resultados del FURAG 2020</t>
  </si>
  <si>
    <t>Se realizaron 3 acompañamientos para la preparación del FURAG 2021 con los procesos de Gestión del conocimiento y la innovación, Gestión de tecnologías de la información y servicio al ciudadano</t>
  </si>
  <si>
    <t>Acompañar a los procesos para la formulación de las actividades o acciones que se deban generar a partir de los resultados del FURAG 2020</t>
  </si>
  <si>
    <t>Se presenta por el proceso la realización de 5 autodiagnósticos, verificando la realización de la actividad.</t>
  </si>
  <si>
    <t>se observa el diligenciamiento de los Autodiagnósticos durante el segundo trimestre</t>
  </si>
  <si>
    <t xml:space="preserve">Se realizaron 5 autodiagnósticos a partir de las herramientas dispuestas por el DAFP y con la información registrada en el FURAG para la vigencia 2020. </t>
  </si>
  <si>
    <t>Autodiagnósticos diligenciados</t>
  </si>
  <si>
    <t>Realizar autodiagnósticos MIPG</t>
  </si>
  <si>
    <t>De acuerdo a lo soportado por el proceso se evidencia el monitoreo mensual a los productos, trabajos y servicios no conformes y la generación de  la matriz con corte al segundo trimestre del 2021.</t>
  </si>
  <si>
    <t>Se observa que el proceso monitorea el producto no conforme</t>
  </si>
  <si>
    <t xml:space="preserve">Se realizó monitoreo mensual a los productos, trabajos y servicios no conformes y se generó la matriz con corte al segundo trimestre del 2021, la cual se incluye como evidencia. </t>
  </si>
  <si>
    <t>Actividad programada a partir del segundo trimestre</t>
  </si>
  <si>
    <t>Matriz de producto no conforme 
Documento de análisis de producto no conforme</t>
  </si>
  <si>
    <t>Realizar análisis y seguimiento a los resultados del PTS No conforme</t>
  </si>
  <si>
    <t xml:space="preserve">Constatado lo soportado por el proceso se evidencia la realización  en el acompañamiento a los procesos seguimiento PAA y PAAC. </t>
  </si>
  <si>
    <t>Se evidencia el acompañamiento durante el periodo por los responsables  a los procesos en el seguimiento al PAA y PAAC.</t>
  </si>
  <si>
    <t>Se observan que el proceso realiza acompañamiento a los procesos y DT en la Herramienta Planigac y Matriz PAAC durante el segundo trimestre</t>
  </si>
  <si>
    <t xml:space="preserve">Se observa que se realizó acompañamiento a los procesos en el seguimiento al PAA y PAAC a través de cada uno de los enlaces en la herramienta PLANIGAC de acuerdo con la programación. </t>
  </si>
  <si>
    <t xml:space="preserve">Se realizó el seguimiento a través de cada uno de los enlaces en la herramienta PLANIGAC de acuerdo con la programación. </t>
  </si>
  <si>
    <t>Realizar acompañamiento a los procesos en el seguimiento al PAA y PAAC</t>
  </si>
  <si>
    <t>Se evidencia la realización del seguimiento en el periodo a Sede Central y Direcciones Territoriales en la herramienta Planigac.</t>
  </si>
  <si>
    <t>Se verifica el seguimiento a los controles de los riesgos institucionales con corte al último trimestre de 2020.</t>
  </si>
  <si>
    <t>Se observan que el proceso realiza seguimiento del segundo trimestre en la Herramienta Planigac</t>
  </si>
  <si>
    <t>Se observa que se realizó seguimiento seguimiento a los controles de los riesgos institucionales con corte al último trimestre de 2020</t>
  </si>
  <si>
    <t>Se realizó seguimiento de acuerdo con la programación con corte al primer trimestre del 2021 a través de cada asesor responsable desde la OAP.</t>
  </si>
  <si>
    <t>Se realizó seguimiento de acuerdo con la programación con corte al último trimestre de 2020</t>
  </si>
  <si>
    <t xml:space="preserve">Realizar seguimiento a los controles de los riesgos institucionales </t>
  </si>
  <si>
    <t>Se verifican las propuestas de mejora presentadas a los procesos durante el periodo.</t>
  </si>
  <si>
    <t>Sin meta programada para el trimestre.</t>
  </si>
  <si>
    <t>Se observan los documentos de propuesta de mejora presentados a los procesos durante el segundo trimestre.</t>
  </si>
  <si>
    <t>Se modelaron los diagramas 'To Be' de los procesos: Control disciplinario, gestión del talento humano, gestión geodésica, regulación, seguimiento y evaluación, servicio al ciudadano y participación, y gestión contractual.</t>
  </si>
  <si>
    <t xml:space="preserve">Actividad programada para próximos trimestres </t>
  </si>
  <si>
    <t>Número de process optimizados</t>
  </si>
  <si>
    <t>Documento de propuesta de mejora</t>
  </si>
  <si>
    <t>Presentar propuesta de mejora de los procesos, sub procesos y procedimientos del IGAC</t>
  </si>
  <si>
    <t>Arquitectura de procesos</t>
  </si>
  <si>
    <t>Modelo de operación optimizado</t>
  </si>
  <si>
    <t>Se verifica el modelamiento de los procesos  de Control disciplinario, Gestión del Talento Humano, Gestión Geodésica, Regulación, Seguimiento y Evaluación y Servicio al Ciudadano y participación</t>
  </si>
  <si>
    <t>De acuerdo a la información revisada, se evidencia la realización de la actividad.</t>
  </si>
  <si>
    <t>Se observa el modelamiento de los procesos realizado durante el segundo trimestre.</t>
  </si>
  <si>
    <t>Se observa que se realizó modelamiento documental del proceso de gestión contractual</t>
  </si>
  <si>
    <t xml:space="preserve">Se realizó el modelamiento de los procesos: Control disciplinario, gestión del talento humano, gestión geodésica, regulación, seguimiento y evaluación y servicio al ciudadano y participación. Tener en cuenta que para el primer trimestre se realizó el modelamiento de 1 de los 7 procesos programados para el segundo trimestre. </t>
  </si>
  <si>
    <t>Se realizó el levantamiento de información y modelamiento del proceso de gestión contractual</t>
  </si>
  <si>
    <t>Modelo de Procesos</t>
  </si>
  <si>
    <t>Modelar los procesos, sub procesos y procedimientos del IGAC</t>
  </si>
  <si>
    <t>Se verifica en las matrices aportadas por el proceso la realización de  la identificación de variables de los procesos en los documentos de casos de uso</t>
  </si>
  <si>
    <t>Se evidenció la realización  del levantamiento de información y modelamiento del proceso de gestión contractual.</t>
  </si>
  <si>
    <t>Se observa que el proceso realizó la identificación de variables de los procesos en los documentos de casos de uso</t>
  </si>
  <si>
    <t>Se observa que se realizó el levantamiento de información y modelamiento documental del proceso de gestión contractual</t>
  </si>
  <si>
    <t xml:space="preserve">Se realizó la identificación de variables de los procesos: Control disciplinario, gestión del talento humano, gestión geodésica, regulación, seguimiento y evaluación y servicio al ciudadano y participación. Tener en cuenta que para el primer trimestre se identicaron las variables de 1 de los 7 procesos programados para el segundo trimestre. </t>
  </si>
  <si>
    <t>Documento de casos de uso</t>
  </si>
  <si>
    <t>Analizar comportamientos y variables asociadas a los procesos, sub procesos y procedimientos del IGAC</t>
  </si>
  <si>
    <t>Con las evidencias aportadas por el proceso se evidencia la realización de seguimiento a los temas de Cooperación Internacional de la entidad.</t>
  </si>
  <si>
    <t>La actividad de seguimiento a los temas de Cooperación Inrternacional del IGAC, son evidenciados con las matrices de seguimiento de los procesos a cargo, así como los correos de envío.</t>
  </si>
  <si>
    <t>Se observa el seguimiento realizado por el proceso en la Matriz de Cooperación Internacional</t>
  </si>
  <si>
    <t>Se observa que se realizó seguimiento a los temas de Cooperación Internacional de la entidad</t>
  </si>
  <si>
    <t>Se llevó a cabo el seguimiento al avance en los diferentes temas de cooperación internacional adelantados desde cada una de las áreas misionales durante el primer trimestre del año 2021, se_x000D_
verificó el diligenciamiento de actividades y evidencias aportadas</t>
  </si>
  <si>
    <t>Se llevo a cabo el seguimiento al avance en los diferentes temas de cooperación internacional adelantados desde cada una de las áreas misionales durante el último trimestre del año 2020, se verificó el diligenciamiento de actividades y evidencias aportadas.</t>
  </si>
  <si>
    <t>Matriz de Cooperación Internacional</t>
  </si>
  <si>
    <t>Realizar el seguimiento a los temas de Cooperación Internacional de la entidad</t>
  </si>
  <si>
    <t>Se constata la realización  de informe de ejecución presupuestal en el periodo, y publicación en el link: https://www.igac.gov.co/es/transparencia-y-acceso-a-la-informacion-publica/presupuesto-y-ejecucion-general-de-ingresos-gastos-e-inversion.</t>
  </si>
  <si>
    <t>La actividad de "Elaborar los informes mensuales de ejecución presupuestal", para el trimestre, se verifica con la publicación en la página institucional.</t>
  </si>
  <si>
    <t>Se observa los informe de ejecución presupuestal correspondientes al segundo trimestre elaborados y publicados por el proceso</t>
  </si>
  <si>
    <t>Se observa que se elaboraron mensualmente  los informes mensuales de ejecución presupuestal</t>
  </si>
  <si>
    <t>Se realizó informe de ejecución presupuestal de los meses de abril, mayo y junio, a su vez la respectiva publicación en el link: https://www.igac.gov.co/es/transparencia-y-acceso-a-la-informacion-publica/presupuesto-y-ejecucion-general-de-ingresos-gastos-e-inversion</t>
  </si>
  <si>
    <t>Se realizó informe de ejecución presupuestal de los meses de enero, febrero y marzo, a su vez la respectiva publicación en el link: https://www.igac.gov.co/es/transparencia-y-acceso-a-la-informacion-publica/presupuesto-y-ejecucion-general-de-ingresos-gastos-e-inversion</t>
  </si>
  <si>
    <t>Informe ejecución presupuestal</t>
  </si>
  <si>
    <t>Elaborar los informes mensuales de ejecución presupuestal</t>
  </si>
  <si>
    <t>De acuerdo con lo evidenciado, el proceso presentó ante las instancias definidas el anteproyecto de presupuesto del IGAC.</t>
  </si>
  <si>
    <t xml:space="preserve">Se evidencia el envío mediante correo electrónico del Anteproyecto de presupuesto, al Ministerio de Hacienda y Crédito Público. </t>
  </si>
  <si>
    <t>Se observa que el proceso envió la presentación del anteproyecto de presupuesto</t>
  </si>
  <si>
    <t xml:space="preserve">Se observa que el Anteproyecto de presupuesto se presentó ante el Ministerio de Hacienda y Crédito Público el 29 de marzo </t>
  </si>
  <si>
    <t>Se enviaron a través del SUIFP los nueve (9) proyectos de inversión para ser validados por el DANE y posteriormente ser enviados al DNP para consolidar los proyectos candidatos a POAI 2022. Igualmente, se elaboró y socializó el Marco de Gasto de Mediano Plazo con los recursos solicitados para las vigencias 2022-2025</t>
  </si>
  <si>
    <t>Se presentó el 29 de marzo ante el Ministerio de Hacienda y Crédito Público el anteproyecto de presupuesto del IGAC.</t>
  </si>
  <si>
    <t>Presentación anteproyecto de presupuesto</t>
  </si>
  <si>
    <t>Presentar ante las instancias definidas el anteproyecto de presupuesto del IGAC.</t>
  </si>
  <si>
    <t>Se evidencia activiad con el proceso el proceso público en el link: https://www.igac.gov.co/es/transparencia-y-acceso-a-la-informacion-publica/metas-objetivos-e-indicadores-de-gestion-yo-desempeno</t>
  </si>
  <si>
    <t>Se verifica la elaboración, presentación y publicación de los reportes de seguimiento de las metas institucionales en las herramientas definidas cierre 2020.</t>
  </si>
  <si>
    <t xml:space="preserve">Se observa que el proceso público en el link: https://www.igac.gov.co/es/transparencia-y-acceso-a-la-informacion-publica/metas-objetivos-e-indicadores-de-gestion-yo-desempeno_x000D_
el seguimiento a las metas Plan Nacional de Desarrollo y de SPI con el cierre del primer trimestre del 2021_x000D_
</t>
  </si>
  <si>
    <t>Se observa que se elaboraron, presentaron y publicaron los reportes de seguimiento de las metas institucionales en  las herramientas definidas por el cierre del 2020</t>
  </si>
  <si>
    <t>Se realizó publicación en el link: https://www.igac.gov.co/es/contenido/metas-objetivos-e-indicadores-de-gestion-yo-desempeno el seguimiento a las metas Plan Nacional de Desarrollo y de SPI con el el cierre del primer trimestre del 2021</t>
  </si>
  <si>
    <t xml:space="preserve">Se realizó publicación en el link: https://www.igac.gov.co/es/contenido/metas-objetivos-e-indicadores-de-gestion-yo-desempeno el seguimiento a las metas Plan Nacional de Desarrollo y de SPI con el el cierre de la vigencia 2020 </t>
  </si>
  <si>
    <t>Reportes de seguimiento a metas institucionales y sectoriales elaborados</t>
  </si>
  <si>
    <t>Publicación en la página web (link)</t>
  </si>
  <si>
    <t>Elaborar, presentar y publicar los reportes de seguimiento de las metas institucionales en  las herramientas definidas y a las entidades que lo requieren con el fin de contribuir a la rendición permanente de cuentas de la gestión desarrollada por el IGAC</t>
  </si>
  <si>
    <t>Reportes de seguimiento a las metas institucionales y sectoriales</t>
  </si>
  <si>
    <t>Mediante Actas 4, 5 y 7, se evidencia la realización de Comité de Gestión y Desempeño, con la generación de alertas de seguimiento a las metas institucionales y sectoriales durante el periodo.</t>
  </si>
  <si>
    <t xml:space="preserve">Se evidencia la presentación de los  reportes de seguimiento mejorados en los Comités de Gestión y Desempeño Actas del 28 y 29 de enero y 19 de marzo; así como correos con información para comités y reporte de ejecución. </t>
  </si>
  <si>
    <t>Se observa que el proceso genero alertas de seguimiento a las metas institucionales y sectoriales durante el segundo trimestre.</t>
  </si>
  <si>
    <t>Se observa que se presentaron reportes de seguimiento mejorados en los Comités de Gestión y Desempeño</t>
  </si>
  <si>
    <t>Se realizó Comité Institucional de Gestión y Desempeño donde se generaron alertas de seguimiento a las metas institucionales y sectoriales</t>
  </si>
  <si>
    <t>Se realizó comité de gestión y desempeño donde se generaron alertas de  seguimiento a las metas institucionales y sectoriales</t>
  </si>
  <si>
    <t>Acta</t>
  </si>
  <si>
    <t>Presentar los reportes de seguimiento mejorados en los Comités de Gestión y Desempeño para la generación de alertas, toma de decisiones y definición de acciones de mejora necesarias para el cumplimiento de las metas institucionales</t>
  </si>
  <si>
    <t>De acuerdo con las evidencias suministradas "Resumen FURAG 2021" no se identifican acciones de mejora relacionas con control disciplinario.</t>
  </si>
  <si>
    <t>Se verifica que el proceso no tiene acciones de mejora pendientes por realizar.</t>
  </si>
  <si>
    <t>El GIT de Control Disciplinario realizó la revisión del FURAG y no cuenta con preguntas que le correspondan contestar al proceso</t>
  </si>
  <si>
    <t>Se observa el seguimiento al Plan de Acción del proceso de control disciplinario, mediante la herramienta PLANIGAC.</t>
  </si>
  <si>
    <t>De acuerdo con los soportes entregados se observa el desarrollo de las actividades que hacen parte del plan anticorrupción, las cuales fueron enviadas a la Oficina Asesora de Planeación por correo electrónico el 14 de abril, y se han presentado las evidencias correspondientes a la ejecución del Plan de acción anual en la herramienta PLANIGAC.</t>
  </si>
  <si>
    <t>se verifica el archivo: PLANIGAC - Control Disciplinario, en cumplimiento de Herramienta Planigac y Matriz PAAC.</t>
  </si>
  <si>
    <t>Se recibió en los tiempos establecidos la herramienta diligenciada y las evidencias.</t>
  </si>
  <si>
    <t>Mediante el diligenciamiento de PLANIGAC para el segundo trimestre se realiza el seguimiento a las actividades contempladas en el plan de acción anual y se envía avance del plan anticorrupción del proceso</t>
  </si>
  <si>
    <t>Mediante el diligenciamiento de PLANIGAC para el primer trimestre se realiza el seguimiento a las actividades contempladas en el plan de acción anual y se envía avance del plan anticorrupción del proceso</t>
  </si>
  <si>
    <t>Realizar las actividades contempladas en el plan de acción anual y en el plan anticorrupción a cargo del proceso de Control Disciplinario</t>
  </si>
  <si>
    <t>Se observa el seguimiento a los riesgos del proceso de control disciplinario, mediante la herramienta PLANIGAC.</t>
  </si>
  <si>
    <t>Se observa el seguimiento a los riesgos del proceso de control disciplinario, mediante la herramienta PLANIGAC, reportada en los tiempos establecidos.</t>
  </si>
  <si>
    <t>se verifica el archivo: PLANIGAC - Control Disciplinario, en cumplimiento del seguimiento en la Herramienta Planigac</t>
  </si>
  <si>
    <t xml:space="preserve">Mediante el diligenciamiento de PLANIGAC para el segundo trimestre se realiza el seguimiento a los controles de los riesgos del proceso </t>
  </si>
  <si>
    <t xml:space="preserve">Mediante el diligenciamiento de PLANIGAC para el primer trimestre se realiza el seguimiento a los controles de los riesgos del proceso </t>
  </si>
  <si>
    <t>Realizar seguimiento a los controles de los riesgos del proceso de Control Disciplinario</t>
  </si>
  <si>
    <t>De acuerdo con las evidencias suministradas se observan 3 piezas de sensibilización y socialización, las cuales fueron enviadas vía correo electrónico relacionadas con el Código de Integridad  el 11-06-2021 y el 28-05-2021, además se comunico ampliación de tiempos para realizar el curso integridad, transparencia lucha contra la corrupción el 05-05-2021.</t>
  </si>
  <si>
    <t>De acuerdo con los soportes se observan 3 piezas de sensibilización remitidas a los servidores de la entidad mediante correos 04 de febrero, 22 de febrero y 01 de marzo.</t>
  </si>
  <si>
    <t>se verificaron los archivos: Código de integridad junio, código de integridad mayo 1 (1) y Correo integridad mayo 2 (1) en cumplimiento de los registros de asistencia, convocatoria a reunión y/o correos electrónicos enviados con información sobre normatividad disciplinaria vigente y el Código de Integridad.</t>
  </si>
  <si>
    <t>Verificado el cargue de evidencias</t>
  </si>
  <si>
    <t xml:space="preserve">Durante el segundo trimestre se se realizaron 3 piezas de sensibilización a servidores públicos y contratistas vinculados al IGAC </t>
  </si>
  <si>
    <t xml:space="preserve">Durante el primer trimestre se se realizaron 3 piezas de sensibilización a servidores públicos y contratistas vinculados al IGAC </t>
  </si>
  <si>
    <t>Actividades de socialización y sensibilización</t>
  </si>
  <si>
    <t xml:space="preserve">Registros de asistencia, convocatoria a reunión y/o correos electrónicos enviados con información sobre normatividad disciplinaria vigente y el Código de Integridad </t>
  </si>
  <si>
    <t>Sensibilizar y socializar a servidores públicos y contratistas vinculados al IGAC sobre el contenido y alcance de la normatividad disciplinaria vigente.</t>
  </si>
  <si>
    <t>Sensibilizaciones y socializaciones a servidores públicos y contratistas del IGAC sobre normatividad disciplinaria vigente y Código de Integridad</t>
  </si>
  <si>
    <t>De acuerdo con las evidencias suministradas se observa seguimiento a los procesos disciplinarios en curso de las Direcciones Territoriales : Cauca con correos electrónicos de fecha 18-06-2021, 15-06-2021. Cundinamarca con correos electrónicos de fecha 15-06-2021, 18-05-2021, 09-04-2021 y Risaralda con correos electrónicos de fecha 17-06-2021, 15-06-2021, 18-05-2021 y Tolima con correo electrónico 18-05-2021.</t>
  </si>
  <si>
    <t>De acuerdo con los soportes emtregados se observan correos de seguimiento a los procesos en curso de las direcciones territoriales : Cundinamarca, Norte de Santander, Risaralda, Cauca, Tolima, los cuales fueron enviados en los meses de febrero y marzo.</t>
  </si>
  <si>
    <t>se verificaron los archivos: Seguimiento Procesos territorial Cauca JUNIO, Seguimiento TERRITORIAL CAUCA 2, Seguimiento territorial cauca, Seguimiento territorial Cundinamarca, seguimiento territorial risaralda junio, Seguimiento Territorial Risaralda, Seguimiento territorial Tolima en cumplimiento de Correos electrónicos de verificación del seguimiento mensual a los procesos disciplinarios.</t>
  </si>
  <si>
    <t>se verificaron 10 archivos con correos enviados a las territoriales con correos electrónicos de seguimiento a los procesos disciplinarios.</t>
  </si>
  <si>
    <t>Durante el segundo trimestre se realizó seguimiento vía telefonica y por correo electrónico al impulso dado a los procesos disciplinarios que son adelantados en las Direcciones Territoriales.</t>
  </si>
  <si>
    <t>Durante el primer trimestre se realizó seguimiento vía telefonica y por correo electrónico al impulso dado a los procesos disciplinarios que son adelantados en las Direcciones Territoriales.</t>
  </si>
  <si>
    <t xml:space="preserve">Correos electrónicos de verificación del seguimiento mensual a los procesos disciplinarios. </t>
  </si>
  <si>
    <t>Realizar seguimiento mensual al impulso dado a los procesos disciplinarios que son adelantados en las Direcciones Territoriales.</t>
  </si>
  <si>
    <t>De acuerdo con las evidencias suministradas se presenta herramienta de monitoreo y seguimiento denominada"Solicitud pruebas" de los meses de abril, mayo y junio en donde se registra las actividades realizadas  respecto a las pruebas y diligencias de los procesos en curso.</t>
  </si>
  <si>
    <t>De acuerdo con el archivo pruebas practicadas para el primer trimestre se han realizado 55 pruebas tanto a las diferentes territoriales como a la sede central, atendiendo los terminos fijados en la ley.</t>
  </si>
  <si>
    <t>se verificaron los archivos: solicitud pruebas 2021 corte abril, solicitud pruebas corte mayo, solicitudes de pruebas a junio en cumplimiento del Cuadro resumen de pruebas practicadas, según el expediente.</t>
  </si>
  <si>
    <t>Se verifico el archivo pruebas practicadas primer trimestre.</t>
  </si>
  <si>
    <t xml:space="preserve">Durante el segundo trimestre se practicaron las pruebas y diligencias ordenadas en curso de los procesos de competencia </t>
  </si>
  <si>
    <t xml:space="preserve">Durante el primer trimestre se practicaron las pruebas y diligencias ordenadas en curso de los procesos de competencia </t>
  </si>
  <si>
    <t>Cuadro resumen de pruebas practicadas, según el expediente</t>
  </si>
  <si>
    <t xml:space="preserve">Practicar las pruebas y diligencias ordenadas en curso de los procesos de competencia del GIT Control Disciplinario. </t>
  </si>
  <si>
    <t>Observación OCI 4</t>
  </si>
  <si>
    <t>Observación OCI 3</t>
  </si>
  <si>
    <t>Observación OCI 2</t>
  </si>
  <si>
    <t>Observación OCI 1</t>
  </si>
  <si>
    <t>Aprobación OCI 4</t>
  </si>
  <si>
    <t>Aprobación OCI 3</t>
  </si>
  <si>
    <t>Aprobación OCI 2</t>
  </si>
  <si>
    <t>Aprobación OCI 1</t>
  </si>
  <si>
    <t>Observación Planeación 4</t>
  </si>
  <si>
    <t>Observación Planeación 3</t>
  </si>
  <si>
    <t>Observación Planeación 2</t>
  </si>
  <si>
    <t>Observación Planeación 1</t>
  </si>
  <si>
    <t>Aprobación OAP 4</t>
  </si>
  <si>
    <t>Aprobación OAP 3</t>
  </si>
  <si>
    <t>Aprobación OAP 2</t>
  </si>
  <si>
    <t>Aprobación OAP 1</t>
  </si>
  <si>
    <t>Avance IVP</t>
  </si>
  <si>
    <t>Avance IIIP</t>
  </si>
  <si>
    <t>Avance IIP</t>
  </si>
  <si>
    <t>Avance IP</t>
  </si>
  <si>
    <t>EJECUTADO TOTAL POR ACTIVIDAD</t>
  </si>
  <si>
    <t>Fecha 
IV P</t>
  </si>
  <si>
    <t>Fecha 
III P</t>
  </si>
  <si>
    <t>Fecha 
II P</t>
  </si>
  <si>
    <t>Fecha
 I P</t>
  </si>
  <si>
    <t>Observación IVP</t>
  </si>
  <si>
    <t>EJECUTADO 
IV P</t>
  </si>
  <si>
    <t>Observación IIIP</t>
  </si>
  <si>
    <t>EJECUTADO 
III P</t>
  </si>
  <si>
    <t>Observación IIP</t>
  </si>
  <si>
    <t>EJECUTADO 
II P</t>
  </si>
  <si>
    <t>Observación IP</t>
  </si>
  <si>
    <t>EJECUTADO
 I P</t>
  </si>
  <si>
    <t>META IV P</t>
  </si>
  <si>
    <t>META III P</t>
  </si>
  <si>
    <t>META II P</t>
  </si>
  <si>
    <t>META I P</t>
  </si>
  <si>
    <t>Meta Anual</t>
  </si>
  <si>
    <t>Tipo de indicador</t>
  </si>
  <si>
    <t>Nombre del indicador</t>
  </si>
  <si>
    <t>Unidad de Medida</t>
  </si>
  <si>
    <t>Dependencia responsable</t>
  </si>
  <si>
    <t>Documento de verificación</t>
  </si>
  <si>
    <t>Fecha Fin
(DD/MM/AAAA)</t>
  </si>
  <si>
    <t>Fecha Inicio
(DD/MM/AAAA)</t>
  </si>
  <si>
    <t>Actividades</t>
  </si>
  <si>
    <t>Política de Gestión y Desempeño Institucional</t>
  </si>
  <si>
    <t>Dimensiones</t>
  </si>
  <si>
    <t>Estrategias IGAC</t>
  </si>
  <si>
    <t>Objetivo Institucional</t>
  </si>
  <si>
    <t>Integración con los planes Institucionales y estratégicos</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</si>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</sst>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_ ;\-#,##0\ "/>
  </numFmts>
  <fonts count="6" x14ac:knownFonts="1">
    <font>
      <sz val="12"/>
      <color theme="1"/>
      <name val="Calibri"/>
      <family val="2"/>
      <scheme val="minor"/>
    </font>
    <font>
      <sz val="11"/>
      <color theme="1"/>
      <name val="Calibri"/>
      <family val="2"/>
      <scheme val="minor"/>
    </font>
    <font>
      <sz val="11"/>
      <color theme="0"/>
      <name val="Calibri"/>
      <family val="2"/>
      <scheme val="minor"/>
    </font>
    <font>
      <sz val="12"/>
      <color theme="1"/>
      <name val="Calibri"/>
      <family val="2"/>
      <scheme val="minor"/>
    </font>
    <font>
      <sz val="12"/>
      <name val="Calibri"/>
      <family val="2"/>
      <scheme val="minor"/>
    </font>
    <font>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1" fontId="3" fillId="0" borderId="0" applyFont="0" applyFill="0" applyBorder="0" applyAlignment="0" applyProtection="0"/>
    <xf numFmtId="9" fontId="3" fillId="0" borderId="0" applyFont="0" applyFill="0" applyBorder="0" applyAlignment="0" applyProtection="0"/>
  </cellStyleXfs>
  <cellXfs count="73">
    <xf numFmtId="0" fontId="0" fillId="0" borderId="0" xfId="0"/>
    <xf numFmtId="0" fontId="0" fillId="0" borderId="1" xfId="0" applyBorder="1" applyAlignment="1">
      <alignment vertical="center" wrapText="1"/>
    </xf>
    <xf numFmtId="0" fontId="0" fillId="0" borderId="0" xfId="0" applyAlignment="1">
      <alignment wrapText="1"/>
    </xf>
    <xf numFmtId="10" fontId="0" fillId="0" borderId="0" xfId="0" applyNumberFormat="1" applyAlignment="1">
      <alignment wrapText="1"/>
    </xf>
    <xf numFmtId="14" fontId="0" fillId="0" borderId="0" xfId="0" applyNumberFormat="1"/>
    <xf numFmtId="10" fontId="0" fillId="0" borderId="0" xfId="0" applyNumberFormat="1" applyAlignment="1">
      <alignment horizontal="center" vertical="center" wrapText="1"/>
    </xf>
    <xf numFmtId="14" fontId="0" fillId="0" borderId="0" xfId="0" applyNumberFormat="1" applyAlignment="1">
      <alignment wrapText="1"/>
    </xf>
    <xf numFmtId="3" fontId="0" fillId="0" borderId="0" xfId="0" applyNumberFormat="1" applyAlignment="1">
      <alignment horizontal="center" vertical="center" wrapText="1"/>
    </xf>
    <xf numFmtId="3" fontId="4" fillId="0" borderId="0" xfId="0" applyNumberFormat="1" applyFont="1" applyAlignment="1">
      <alignment horizontal="center" vertical="center"/>
    </xf>
    <xf numFmtId="10" fontId="4" fillId="0" borderId="0" xfId="0" applyNumberFormat="1" applyFont="1" applyAlignment="1">
      <alignment horizontal="center" vertical="center"/>
    </xf>
    <xf numFmtId="3" fontId="0" fillId="0" borderId="0" xfId="0" applyNumberFormat="1" applyAlignment="1">
      <alignment horizontal="center" vertical="center"/>
    </xf>
    <xf numFmtId="10" fontId="0" fillId="0" borderId="0" xfId="0" applyNumberFormat="1" applyAlignment="1">
      <alignment horizontal="center" vertical="center"/>
    </xf>
    <xf numFmtId="10" fontId="0" fillId="0" borderId="0" xfId="0" applyNumberFormat="1"/>
    <xf numFmtId="3" fontId="5" fillId="0" borderId="0" xfId="0" applyNumberFormat="1" applyFont="1" applyAlignment="1">
      <alignment horizontal="center" vertical="center"/>
    </xf>
    <xf numFmtId="0" fontId="4" fillId="0" borderId="0" xfId="0" applyFont="1" applyAlignment="1">
      <alignment horizontal="center" vertical="center"/>
    </xf>
    <xf numFmtId="41" fontId="0" fillId="0" borderId="0" xfId="1" applyFont="1" applyFill="1" applyBorder="1" applyAlignment="1">
      <alignment horizontal="center" vertical="center" wrapText="1"/>
    </xf>
    <xf numFmtId="0" fontId="0" fillId="0" borderId="0" xfId="1" applyNumberFormat="1" applyFont="1" applyFill="1" applyBorder="1" applyAlignment="1">
      <alignment horizontal="center" vertical="center" wrapText="1"/>
    </xf>
    <xf numFmtId="3" fontId="4" fillId="0" borderId="0" xfId="0" applyNumberFormat="1" applyFont="1" applyAlignment="1">
      <alignment horizontal="center" vertical="center" wrapText="1"/>
    </xf>
    <xf numFmtId="9" fontId="0" fillId="2" borderId="0" xfId="2" applyFont="1" applyFill="1" applyBorder="1" applyAlignment="1">
      <alignment horizontal="center"/>
    </xf>
    <xf numFmtId="9" fontId="0" fillId="2" borderId="0" xfId="2" applyFont="1" applyFill="1" applyBorder="1" applyAlignment="1">
      <alignment horizontal="left"/>
    </xf>
    <xf numFmtId="3" fontId="0" fillId="2" borderId="0" xfId="0" applyNumberFormat="1" applyFill="1" applyAlignment="1">
      <alignment horizontal="center" vertical="center" wrapText="1"/>
    </xf>
    <xf numFmtId="3" fontId="0" fillId="2" borderId="0" xfId="0" applyNumberFormat="1" applyFill="1" applyAlignment="1">
      <alignment horizontal="left" vertical="center" wrapText="1"/>
    </xf>
    <xf numFmtId="10" fontId="0" fillId="2" borderId="0" xfId="0" applyNumberFormat="1" applyFill="1" applyAlignment="1">
      <alignment horizontal="center" vertical="center" wrapText="1"/>
    </xf>
    <xf numFmtId="10" fontId="0" fillId="2" borderId="0" xfId="0" applyNumberFormat="1" applyFill="1" applyAlignment="1">
      <alignment horizontal="left" vertical="center" wrapText="1"/>
    </xf>
    <xf numFmtId="3" fontId="0" fillId="0" borderId="0" xfId="0" applyNumberFormat="1" applyAlignment="1">
      <alignment vertical="center" wrapText="1"/>
    </xf>
    <xf numFmtId="10" fontId="0" fillId="0" borderId="0" xfId="0" applyNumberFormat="1" applyAlignment="1">
      <alignment vertical="center" wrapText="1"/>
    </xf>
    <xf numFmtId="0" fontId="0" fillId="0" borderId="0" xfId="0" applyAlignment="1">
      <alignment horizontal="lef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10" fontId="0" fillId="2" borderId="0" xfId="2" applyNumberFormat="1" applyFont="1" applyFill="1" applyBorder="1" applyAlignment="1">
      <alignment horizontal="center"/>
    </xf>
    <xf numFmtId="9" fontId="0" fillId="2" borderId="0" xfId="2" applyFont="1" applyFill="1" applyBorder="1" applyAlignment="1">
      <alignment horizontal="center" wrapText="1"/>
    </xf>
    <xf numFmtId="10" fontId="5" fillId="2" borderId="0" xfId="0" applyNumberFormat="1" applyFont="1" applyFill="1" applyAlignment="1">
      <alignment horizontal="center" vertical="center" wrapText="1"/>
    </xf>
    <xf numFmtId="10" fontId="5" fillId="2" borderId="0" xfId="0" applyNumberFormat="1" applyFont="1" applyFill="1" applyAlignment="1">
      <alignment horizontal="left" vertical="center" wrapText="1"/>
    </xf>
    <xf numFmtId="3" fontId="0" fillId="0" borderId="0" xfId="1" applyNumberFormat="1" applyFont="1" applyFill="1" applyBorder="1" applyAlignment="1">
      <alignment horizontal="center" vertical="center" wrapText="1"/>
    </xf>
    <xf numFmtId="3" fontId="0" fillId="0" borderId="0" xfId="0" applyNumberFormat="1"/>
    <xf numFmtId="3" fontId="0" fillId="0" borderId="0" xfId="0" applyNumberFormat="1" applyAlignment="1">
      <alignment wrapText="1"/>
    </xf>
    <xf numFmtId="10" fontId="5" fillId="0" borderId="0" xfId="0" applyNumberFormat="1" applyFont="1" applyAlignment="1">
      <alignment horizontal="center" vertical="center"/>
    </xf>
    <xf numFmtId="10" fontId="0" fillId="0" borderId="0" xfId="2" applyNumberFormat="1" applyFont="1" applyFill="1" applyBorder="1" applyAlignment="1">
      <alignment horizontal="center" vertical="center" wrapText="1"/>
    </xf>
    <xf numFmtId="0" fontId="0" fillId="0" borderId="0" xfId="2" applyNumberFormat="1" applyFont="1" applyFill="1" applyBorder="1" applyAlignment="1">
      <alignment horizontal="center" vertical="center" wrapText="1"/>
    </xf>
    <xf numFmtId="3" fontId="1" fillId="0" borderId="0" xfId="1" applyNumberFormat="1" applyFont="1" applyFill="1" applyBorder="1" applyAlignment="1">
      <alignment horizontal="center" vertical="center" wrapText="1"/>
    </xf>
    <xf numFmtId="9" fontId="0" fillId="0" borderId="0" xfId="0" applyNumberFormat="1" applyAlignment="1">
      <alignment horizontal="center" vertical="center" wrapText="1"/>
    </xf>
    <xf numFmtId="164" fontId="1"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0" fontId="4" fillId="0" borderId="0" xfId="0" applyNumberFormat="1" applyFont="1" applyAlignment="1">
      <alignment horizontal="center" vertical="center" wrapText="1"/>
    </xf>
    <xf numFmtId="0" fontId="0" fillId="0" borderId="0" xfId="0" applyAlignment="1">
      <alignment vertical="center" wrapText="1"/>
    </xf>
    <xf numFmtId="9" fontId="0" fillId="0" borderId="0" xfId="2" applyFont="1" applyFill="1" applyBorder="1" applyAlignment="1">
      <alignment horizontal="center" vertical="center" wrapText="1"/>
    </xf>
    <xf numFmtId="3" fontId="0" fillId="0" borderId="0" xfId="2" applyNumberFormat="1" applyFont="1" applyFill="1" applyBorder="1" applyAlignment="1">
      <alignment horizontal="center" vertical="center" wrapText="1"/>
    </xf>
    <xf numFmtId="3" fontId="4" fillId="0" borderId="0" xfId="2" applyNumberFormat="1" applyFont="1" applyFill="1" applyBorder="1" applyAlignment="1">
      <alignment horizontal="center" vertical="center" wrapText="1"/>
    </xf>
    <xf numFmtId="3" fontId="0" fillId="2" borderId="0" xfId="0" applyNumberFormat="1" applyFill="1" applyAlignment="1">
      <alignment horizontal="center" vertical="center"/>
    </xf>
    <xf numFmtId="3" fontId="0" fillId="2" borderId="0" xfId="0" applyNumberFormat="1" applyFill="1" applyAlignment="1">
      <alignment horizontal="left" vertical="center"/>
    </xf>
    <xf numFmtId="10" fontId="0" fillId="2" borderId="0" xfId="0" applyNumberFormat="1" applyFill="1" applyAlignment="1">
      <alignment horizontal="center"/>
    </xf>
    <xf numFmtId="10" fontId="0" fillId="2" borderId="0" xfId="0" applyNumberFormat="1" applyFill="1" applyAlignment="1">
      <alignment horizontal="left"/>
    </xf>
    <xf numFmtId="0" fontId="0" fillId="2" borderId="0" xfId="0" applyFill="1" applyAlignment="1">
      <alignment horizontal="center" vertical="center"/>
    </xf>
    <xf numFmtId="0" fontId="0" fillId="2" borderId="0" xfId="0" applyFill="1" applyAlignment="1">
      <alignment horizontal="left" vertical="center"/>
    </xf>
    <xf numFmtId="1" fontId="5" fillId="2" borderId="0" xfId="0" applyNumberFormat="1" applyFont="1" applyFill="1" applyAlignment="1">
      <alignment horizontal="center" vertical="center" wrapText="1"/>
    </xf>
    <xf numFmtId="1" fontId="5" fillId="2" borderId="0" xfId="0" applyNumberFormat="1" applyFont="1" applyFill="1" applyAlignment="1">
      <alignment horizontal="left" vertical="center" wrapText="1"/>
    </xf>
    <xf numFmtId="0" fontId="4" fillId="0" borderId="0" xfId="0" applyFont="1" applyAlignment="1">
      <alignment horizontal="left"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3" fontId="0" fillId="7" borderId="0" xfId="0" applyNumberFormat="1" applyFill="1" applyAlignment="1">
      <alignment horizontal="center" vertical="center" wrapText="1"/>
    </xf>
    <xf numFmtId="10" fontId="2" fillId="8" borderId="0" xfId="0" applyNumberFormat="1" applyFont="1" applyFill="1" applyAlignment="1">
      <alignment horizontal="center" vertical="center" wrapText="1"/>
    </xf>
    <xf numFmtId="3" fontId="0" fillId="9" borderId="0" xfId="0" applyNumberFormat="1" applyFill="1" applyAlignment="1">
      <alignment horizontal="center" vertical="center" wrapText="1"/>
    </xf>
    <xf numFmtId="3" fontId="0" fillId="10" borderId="0" xfId="0" applyNumberFormat="1" applyFill="1" applyAlignment="1">
      <alignment horizontal="center" vertical="center" wrapText="1"/>
    </xf>
    <xf numFmtId="3" fontId="0" fillId="11" borderId="0" xfId="0" applyNumberFormat="1"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xf numFmtId="0" fontId="0" fillId="7" borderId="0" xfId="0" applyFill="1" applyAlignment="1">
      <alignment horizontal="center" vertical="center" wrapText="1"/>
    </xf>
    <xf numFmtId="0" fontId="2" fillId="8" borderId="0" xfId="0" applyFont="1" applyFill="1" applyAlignment="1">
      <alignment horizontal="center" vertical="center" wrapText="1"/>
    </xf>
    <xf numFmtId="0" fontId="0" fillId="12" borderId="0" xfId="0" applyFill="1" applyAlignment="1">
      <alignment horizontal="center" vertical="center" wrapText="1"/>
    </xf>
    <xf numFmtId="0" fontId="0" fillId="13" borderId="0" xfId="0" applyFill="1" applyAlignment="1">
      <alignment horizontal="center" vertical="center" wrapText="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D21ED-1AF6-4BEE-9CDB-FC4973A79E50}">
  <dimension ref="A1:BB405"/>
  <sheetViews>
    <sheetView tabSelected="1" zoomScale="80" zoomScaleNormal="80" workbookViewId="0">
      <selection activeCell="B3" sqref="B3"/>
    </sheetView>
  </sheetViews>
  <sheetFormatPr baseColWidth="10" defaultColWidth="11" defaultRowHeight="15.75" x14ac:dyDescent="0.25"/>
  <cols>
    <col min="10" max="11" width="15.125" bestFit="1" customWidth="1"/>
  </cols>
  <sheetData>
    <row r="1" spans="1:54" x14ac:dyDescent="0.25">
      <c r="AH1" s="3">
        <f>IFERROR(IF((V1+X1+Z1+AB1)/Q1&gt;1,1,(V1+X1+Z1+AB1)/Q1),0)</f>
        <v>0</v>
      </c>
      <c r="AI1" s="3" t="str">
        <f>IFERROR(IF(R1=0,"",IF((V1/R1)&gt;1,1,(V1/R1))),"")</f>
        <v/>
      </c>
      <c r="AJ1" s="3" t="str">
        <f>IFERROR(IF(S1=0,"",IF((V1+X1/S1)&gt;1,1,(V1+X1/S1))),"")</f>
        <v/>
      </c>
      <c r="AK1" s="3" t="str">
        <f>IFERROR(IF(T1=0,"",IF((V1+X1+Z1/T1)&gt;1,1,(V1+X1+Z1/T1))),"")</f>
        <v/>
      </c>
      <c r="AL1" s="3" t="str">
        <f>IFERROR(IF(U1=0,"",IF((V1+X1+Z1+AB1/U1)&gt;1,1,(V1+X1+Z1+AB1/U1))),"")</f>
        <v/>
      </c>
    </row>
    <row r="2" spans="1:54" ht="15" customHeight="1" x14ac:dyDescent="0.25">
      <c r="A2" s="70" t="s">
        <v>2520</v>
      </c>
      <c r="B2" s="72" t="s">
        <v>1942</v>
      </c>
      <c r="C2" s="72" t="s">
        <v>2</v>
      </c>
      <c r="D2" s="72" t="s">
        <v>2519</v>
      </c>
      <c r="E2" s="72" t="s">
        <v>2518</v>
      </c>
      <c r="F2" s="72" t="s">
        <v>2517</v>
      </c>
      <c r="G2" s="72" t="s">
        <v>2516</v>
      </c>
      <c r="H2" s="72" t="s">
        <v>2515</v>
      </c>
      <c r="I2" s="71" t="s">
        <v>2514</v>
      </c>
      <c r="J2" s="71" t="s">
        <v>2513</v>
      </c>
      <c r="K2" s="71" t="s">
        <v>2512</v>
      </c>
      <c r="L2" s="71" t="s">
        <v>2511</v>
      </c>
      <c r="M2" s="71" t="s">
        <v>2510</v>
      </c>
      <c r="N2" s="71" t="s">
        <v>2509</v>
      </c>
      <c r="O2" s="71" t="s">
        <v>2508</v>
      </c>
      <c r="P2" s="71" t="s">
        <v>2507</v>
      </c>
      <c r="Q2" s="70" t="s">
        <v>2506</v>
      </c>
      <c r="R2" s="69" t="s">
        <v>2505</v>
      </c>
      <c r="S2" s="68" t="s">
        <v>2504</v>
      </c>
      <c r="T2" s="67" t="s">
        <v>2503</v>
      </c>
      <c r="U2" s="66" t="s">
        <v>2502</v>
      </c>
      <c r="V2" s="61" t="s">
        <v>2501</v>
      </c>
      <c r="W2" s="61" t="s">
        <v>2500</v>
      </c>
      <c r="X2" s="65" t="s">
        <v>2499</v>
      </c>
      <c r="Y2" s="65" t="s">
        <v>2498</v>
      </c>
      <c r="Z2" s="64" t="s">
        <v>2497</v>
      </c>
      <c r="AA2" s="64" t="s">
        <v>2496</v>
      </c>
      <c r="AB2" s="63" t="s">
        <v>2495</v>
      </c>
      <c r="AC2" s="63" t="s">
        <v>2494</v>
      </c>
      <c r="AD2" s="61" t="s">
        <v>2493</v>
      </c>
      <c r="AE2" s="65" t="s">
        <v>2492</v>
      </c>
      <c r="AF2" s="64" t="s">
        <v>2491</v>
      </c>
      <c r="AG2" s="63" t="s">
        <v>2490</v>
      </c>
      <c r="AH2" s="62" t="s">
        <v>2489</v>
      </c>
      <c r="AI2" s="61" t="s">
        <v>2488</v>
      </c>
      <c r="AJ2" s="61" t="s">
        <v>2487</v>
      </c>
      <c r="AK2" s="61" t="s">
        <v>2486</v>
      </c>
      <c r="AL2" s="61" t="s">
        <v>2485</v>
      </c>
      <c r="AM2" s="60" t="s">
        <v>2484</v>
      </c>
      <c r="AN2" s="60" t="s">
        <v>2483</v>
      </c>
      <c r="AO2" s="60" t="s">
        <v>2482</v>
      </c>
      <c r="AP2" s="60" t="s">
        <v>2481</v>
      </c>
      <c r="AQ2" s="59" t="s">
        <v>2480</v>
      </c>
      <c r="AR2" s="59" t="s">
        <v>2479</v>
      </c>
      <c r="AS2" s="59" t="s">
        <v>2478</v>
      </c>
      <c r="AT2" s="59" t="s">
        <v>2477</v>
      </c>
      <c r="AU2" s="58" t="s">
        <v>2476</v>
      </c>
      <c r="AV2" s="58" t="s">
        <v>2475</v>
      </c>
      <c r="AW2" s="58" t="s">
        <v>2474</v>
      </c>
      <c r="AX2" s="58" t="s">
        <v>2473</v>
      </c>
      <c r="AY2" s="57" t="s">
        <v>2472</v>
      </c>
      <c r="AZ2" s="57" t="s">
        <v>2471</v>
      </c>
      <c r="BA2" s="57" t="s">
        <v>2470</v>
      </c>
      <c r="BB2" s="57" t="s">
        <v>2469</v>
      </c>
    </row>
    <row r="3" spans="1:54" ht="15" customHeight="1" x14ac:dyDescent="0.25">
      <c r="A3" s="2">
        <v>2</v>
      </c>
      <c r="B3" s="2" t="s">
        <v>550</v>
      </c>
      <c r="C3" s="2" t="s">
        <v>750</v>
      </c>
      <c r="D3" s="2" t="s">
        <v>12</v>
      </c>
      <c r="E3" s="2" t="s">
        <v>59</v>
      </c>
      <c r="F3" s="2" t="s">
        <v>10</v>
      </c>
      <c r="G3" s="2" t="s">
        <v>749</v>
      </c>
      <c r="H3" s="2" t="s">
        <v>749</v>
      </c>
      <c r="I3" s="2" t="s">
        <v>2468</v>
      </c>
      <c r="J3" s="6">
        <v>44228</v>
      </c>
      <c r="K3" s="6">
        <v>44530</v>
      </c>
      <c r="L3" s="2" t="s">
        <v>2467</v>
      </c>
      <c r="M3" s="2" t="s">
        <v>549</v>
      </c>
      <c r="N3" s="2" t="s">
        <v>4</v>
      </c>
      <c r="O3" s="2" t="s">
        <v>746</v>
      </c>
      <c r="P3" s="2" t="s">
        <v>41</v>
      </c>
      <c r="Q3" s="5">
        <v>1</v>
      </c>
      <c r="R3" s="5">
        <v>0.2</v>
      </c>
      <c r="S3" s="5">
        <v>0.3</v>
      </c>
      <c r="T3" s="5">
        <v>0.3</v>
      </c>
      <c r="U3" s="5">
        <v>0.2</v>
      </c>
      <c r="V3" s="5">
        <v>0.2</v>
      </c>
      <c r="W3" s="5" t="s">
        <v>2466</v>
      </c>
      <c r="X3" s="5">
        <v>0.3</v>
      </c>
      <c r="Y3" s="5" t="s">
        <v>2465</v>
      </c>
      <c r="Z3" s="5"/>
      <c r="AA3" s="5"/>
      <c r="AB3" s="5"/>
      <c r="AC3" s="5"/>
      <c r="AD3" s="6">
        <v>44296</v>
      </c>
      <c r="AE3" s="6">
        <v>44389</v>
      </c>
      <c r="AF3" s="6"/>
      <c r="AG3" s="6"/>
      <c r="AH3" s="3">
        <f>IFERROR(IF((V3+X3+Z3+AB3)/Q3&gt;1,1,(V3+X3+Z3+AB3)/Q3),0)</f>
        <v>0.5</v>
      </c>
      <c r="AI3" s="3">
        <f>IFERROR(IF(R3=0,"",IF((V3/R3)&gt;1,1,(V3/R3))),"")</f>
        <v>1</v>
      </c>
      <c r="AJ3" s="3">
        <f>IFERROR(IF(S3=0,"",IF((V3+X3/S3)&gt;1,1,(V3+X3/S3))),"")</f>
        <v>1</v>
      </c>
      <c r="AK3" s="3">
        <f>IFERROR(IF(T3=0,"",IF((V3+X3+Z3/T3)&gt;1,1,(V3+X3+Z3/T3))),"")</f>
        <v>0.5</v>
      </c>
      <c r="AL3" s="3">
        <f>IFERROR(IF(U3=0,"",IF((V3+X3+Z3+AB3/U3)&gt;1,1,(V3+X3+Z3+AB3/U3))),"")</f>
        <v>0.5</v>
      </c>
      <c r="AM3" s="2" t="s">
        <v>19</v>
      </c>
      <c r="AN3" s="2" t="s">
        <v>19</v>
      </c>
      <c r="AO3" s="2"/>
      <c r="AP3" s="2"/>
      <c r="AQ3" s="2" t="s">
        <v>2464</v>
      </c>
      <c r="AR3" s="2" t="s">
        <v>2463</v>
      </c>
      <c r="AS3" s="2"/>
      <c r="AT3" s="2"/>
      <c r="AU3" s="2" t="s">
        <v>19</v>
      </c>
      <c r="AV3" t="s">
        <v>19</v>
      </c>
      <c r="AY3" t="s">
        <v>2462</v>
      </c>
      <c r="AZ3" t="s">
        <v>2461</v>
      </c>
      <c r="BA3" s="1"/>
      <c r="BB3" s="1"/>
    </row>
    <row r="4" spans="1:54" ht="15" customHeight="1" x14ac:dyDescent="0.25">
      <c r="A4" s="2">
        <v>3</v>
      </c>
      <c r="B4" s="2" t="s">
        <v>550</v>
      </c>
      <c r="C4" s="2" t="s">
        <v>750</v>
      </c>
      <c r="D4" s="2" t="s">
        <v>12</v>
      </c>
      <c r="E4" s="2" t="s">
        <v>59</v>
      </c>
      <c r="F4" s="2" t="s">
        <v>10</v>
      </c>
      <c r="G4" s="2" t="s">
        <v>749</v>
      </c>
      <c r="H4" s="2" t="s">
        <v>749</v>
      </c>
      <c r="I4" s="2" t="s">
        <v>2460</v>
      </c>
      <c r="J4" s="6">
        <v>44197</v>
      </c>
      <c r="K4" s="6">
        <v>44561</v>
      </c>
      <c r="L4" s="2" t="s">
        <v>2459</v>
      </c>
      <c r="M4" s="2" t="s">
        <v>549</v>
      </c>
      <c r="N4" s="2" t="s">
        <v>25</v>
      </c>
      <c r="O4" s="2" t="s">
        <v>746</v>
      </c>
      <c r="P4" s="2" t="s">
        <v>41</v>
      </c>
      <c r="Q4" s="7">
        <v>12</v>
      </c>
      <c r="R4" s="7">
        <v>3</v>
      </c>
      <c r="S4" s="7">
        <v>3</v>
      </c>
      <c r="T4" s="7">
        <v>3</v>
      </c>
      <c r="U4" s="7">
        <v>3</v>
      </c>
      <c r="V4" s="7">
        <v>3</v>
      </c>
      <c r="W4" s="7" t="s">
        <v>2458</v>
      </c>
      <c r="X4" s="7">
        <v>3</v>
      </c>
      <c r="Y4" s="7" t="s">
        <v>2457</v>
      </c>
      <c r="Z4" s="7"/>
      <c r="AA4" s="7"/>
      <c r="AB4" s="7"/>
      <c r="AC4" s="7"/>
      <c r="AD4" s="6">
        <v>44296</v>
      </c>
      <c r="AE4" s="6">
        <v>44389</v>
      </c>
      <c r="AF4" s="6"/>
      <c r="AG4" s="6"/>
      <c r="AH4" s="3">
        <f>IFERROR(IF((V4+X4+Z4+AB4)/Q4&gt;1,1,(V4+X4+Z4+AB4)/Q4),0)</f>
        <v>0.5</v>
      </c>
      <c r="AI4" s="3">
        <f>IFERROR(IF(R4=0,"",IF((V4/R4)&gt;1,1,(V4/R4))),"")</f>
        <v>1</v>
      </c>
      <c r="AJ4" s="3">
        <f>IFERROR(IF(S4=0,"",IF((V4+X4/S4)&gt;1,1,(V4+X4/S4))),"")</f>
        <v>1</v>
      </c>
      <c r="AK4" s="3">
        <f>IFERROR(IF(T4=0,"",IF((V4+X4+Z4/T4)&gt;1,1,(V4+X4+Z4/T4))),"")</f>
        <v>1</v>
      </c>
      <c r="AL4" s="3">
        <f>IFERROR(IF(U4=0,"",IF((V4+X4+Z4+AB4/U4)&gt;1,1,(V4+X4+Z4+AB4/U4))),"")</f>
        <v>1</v>
      </c>
      <c r="AM4" s="2" t="s">
        <v>19</v>
      </c>
      <c r="AN4" s="2" t="s">
        <v>19</v>
      </c>
      <c r="AO4" s="2"/>
      <c r="AP4" s="2"/>
      <c r="AQ4" s="2" t="s">
        <v>2456</v>
      </c>
      <c r="AR4" s="2" t="s">
        <v>2455</v>
      </c>
      <c r="AS4" s="2"/>
      <c r="AT4" s="2"/>
      <c r="AU4" s="2" t="s">
        <v>19</v>
      </c>
      <c r="AV4" t="s">
        <v>19</v>
      </c>
      <c r="AY4" t="s">
        <v>2454</v>
      </c>
      <c r="AZ4" t="s">
        <v>2453</v>
      </c>
      <c r="BA4" s="1"/>
      <c r="BB4" s="1"/>
    </row>
    <row r="5" spans="1:54" ht="15" customHeight="1" x14ac:dyDescent="0.25">
      <c r="A5" s="2">
        <v>4</v>
      </c>
      <c r="B5" s="2" t="s">
        <v>550</v>
      </c>
      <c r="C5" s="2" t="s">
        <v>2452</v>
      </c>
      <c r="D5" s="2" t="s">
        <v>12</v>
      </c>
      <c r="E5" s="2" t="s">
        <v>59</v>
      </c>
      <c r="F5" s="2" t="s">
        <v>10</v>
      </c>
      <c r="G5" s="2" t="s">
        <v>749</v>
      </c>
      <c r="H5" s="2" t="s">
        <v>749</v>
      </c>
      <c r="I5" s="2" t="s">
        <v>2451</v>
      </c>
      <c r="J5" s="6">
        <v>44228</v>
      </c>
      <c r="K5" s="6">
        <v>44561</v>
      </c>
      <c r="L5" s="2" t="s">
        <v>2450</v>
      </c>
      <c r="M5" s="2" t="s">
        <v>549</v>
      </c>
      <c r="N5" s="2" t="s">
        <v>25</v>
      </c>
      <c r="O5" s="2" t="s">
        <v>2449</v>
      </c>
      <c r="P5" s="2" t="s">
        <v>41</v>
      </c>
      <c r="Q5" s="7">
        <v>8</v>
      </c>
      <c r="R5" s="7">
        <v>2</v>
      </c>
      <c r="S5" s="7">
        <v>2</v>
      </c>
      <c r="T5" s="7">
        <v>2</v>
      </c>
      <c r="U5" s="7">
        <v>2</v>
      </c>
      <c r="V5" s="7">
        <v>3</v>
      </c>
      <c r="W5" s="7" t="s">
        <v>2448</v>
      </c>
      <c r="X5" s="7">
        <v>3</v>
      </c>
      <c r="Y5" s="7" t="s">
        <v>2447</v>
      </c>
      <c r="Z5" s="7"/>
      <c r="AA5" s="7"/>
      <c r="AB5" s="7"/>
      <c r="AC5" s="7"/>
      <c r="AD5" s="6">
        <v>44296</v>
      </c>
      <c r="AE5" s="6">
        <v>44389</v>
      </c>
      <c r="AF5" s="6"/>
      <c r="AG5" s="6"/>
      <c r="AH5" s="3">
        <f>IFERROR(IF((V5+X5+Z5+AB5)/Q5&gt;1,1,(V5+X5+Z5+AB5)/Q5),0)</f>
        <v>0.75</v>
      </c>
      <c r="AI5" s="3">
        <f>IFERROR(IF(R5=0,"",IF((V5/R5)&gt;1,1,(V5/R5))),"")</f>
        <v>1</v>
      </c>
      <c r="AJ5" s="3">
        <f>IFERROR(IF(S5=0,"",IF((V5+X5/S5)&gt;1,1,(V5+X5/S5))),"")</f>
        <v>1</v>
      </c>
      <c r="AK5" s="3">
        <f>IFERROR(IF(T5=0,"",IF((V5+X5+Z5/T5)&gt;1,1,(V5+X5+Z5/T5))),"")</f>
        <v>1</v>
      </c>
      <c r="AL5" s="3">
        <f>IFERROR(IF(U5=0,"",IF((V5+X5+Z5+AB5/U5)&gt;1,1,(V5+X5+Z5+AB5/U5))),"")</f>
        <v>1</v>
      </c>
      <c r="AM5" s="2" t="s">
        <v>19</v>
      </c>
      <c r="AN5" s="2" t="s">
        <v>19</v>
      </c>
      <c r="AO5" s="2"/>
      <c r="AP5" s="2"/>
      <c r="AQ5" s="2" t="s">
        <v>2446</v>
      </c>
      <c r="AR5" s="2" t="s">
        <v>2445</v>
      </c>
      <c r="AS5" s="2"/>
      <c r="AT5" s="2"/>
      <c r="AU5" s="2" t="s">
        <v>19</v>
      </c>
      <c r="AV5" t="s">
        <v>19</v>
      </c>
      <c r="AY5" t="s">
        <v>2444</v>
      </c>
      <c r="AZ5" t="s">
        <v>2443</v>
      </c>
      <c r="BA5" s="1"/>
      <c r="BB5" s="1"/>
    </row>
    <row r="6" spans="1:54" ht="15" customHeight="1" x14ac:dyDescent="0.25">
      <c r="A6" s="2">
        <v>6</v>
      </c>
      <c r="B6" s="2" t="s">
        <v>550</v>
      </c>
      <c r="C6" s="2" t="s">
        <v>13</v>
      </c>
      <c r="D6" s="2" t="s">
        <v>12</v>
      </c>
      <c r="E6" s="2" t="s">
        <v>11</v>
      </c>
      <c r="F6" s="2" t="s">
        <v>10</v>
      </c>
      <c r="G6" s="2" t="s">
        <v>9</v>
      </c>
      <c r="H6" s="2" t="s">
        <v>8</v>
      </c>
      <c r="I6" t="s">
        <v>2442</v>
      </c>
      <c r="J6" s="6">
        <v>44197</v>
      </c>
      <c r="K6" s="6">
        <v>44561</v>
      </c>
      <c r="L6" s="2" t="s">
        <v>80</v>
      </c>
      <c r="M6" s="2" t="s">
        <v>549</v>
      </c>
      <c r="N6" s="2" t="s">
        <v>25</v>
      </c>
      <c r="O6" s="2" t="s">
        <v>72</v>
      </c>
      <c r="P6" s="2" t="s">
        <v>2</v>
      </c>
      <c r="Q6" s="7">
        <v>4</v>
      </c>
      <c r="R6" s="7">
        <v>1</v>
      </c>
      <c r="S6" s="7">
        <v>1</v>
      </c>
      <c r="T6" s="7">
        <v>1</v>
      </c>
      <c r="U6" s="7">
        <v>1</v>
      </c>
      <c r="V6" s="7">
        <v>1</v>
      </c>
      <c r="W6" s="7" t="s">
        <v>2441</v>
      </c>
      <c r="X6" s="7">
        <v>1</v>
      </c>
      <c r="Y6" s="7" t="s">
        <v>2440</v>
      </c>
      <c r="Z6" s="7"/>
      <c r="AA6" s="7"/>
      <c r="AB6" s="7"/>
      <c r="AC6" s="7"/>
      <c r="AD6" s="6">
        <v>44296</v>
      </c>
      <c r="AE6" s="6">
        <v>44389</v>
      </c>
      <c r="AF6" s="6"/>
      <c r="AG6" s="6"/>
      <c r="AH6" s="3">
        <f>IFERROR(IF((V6+X6+Z6+AB6)/Q6&gt;1,1,(V6+X6+Z6+AB6)/Q6),0)</f>
        <v>0.5</v>
      </c>
      <c r="AI6" s="3">
        <f>IFERROR(IF(R6=0,"",IF((V6/R6)&gt;1,1,(V6/R6))),"")</f>
        <v>1</v>
      </c>
      <c r="AJ6" s="3">
        <f>IFERROR(IF(S6=0,"",IF((V6+X6/S6)&gt;1,1,(V6+X6/S6))),"")</f>
        <v>1</v>
      </c>
      <c r="AK6" s="3">
        <f>IFERROR(IF(T6=0,"",IF((V6+X6+Z6/T6)&gt;1,1,(V6+X6+Z6/T6))),"")</f>
        <v>1</v>
      </c>
      <c r="AL6" s="3">
        <f>IFERROR(IF(U6=0,"",IF((V6+X6+Z6+AB6/U6)&gt;1,1,(V6+X6+Z6+AB6/U6))),"")</f>
        <v>1</v>
      </c>
      <c r="AM6" s="2" t="s">
        <v>19</v>
      </c>
      <c r="AN6" s="2" t="s">
        <v>19</v>
      </c>
      <c r="AO6" s="2"/>
      <c r="AP6" s="2"/>
      <c r="AQ6" s="2" t="s">
        <v>2433</v>
      </c>
      <c r="AR6" s="2" t="s">
        <v>2439</v>
      </c>
      <c r="AS6" s="2"/>
      <c r="AT6" s="2"/>
      <c r="AU6" s="2" t="s">
        <v>19</v>
      </c>
      <c r="AV6" t="s">
        <v>19</v>
      </c>
      <c r="AY6" t="s">
        <v>2438</v>
      </c>
      <c r="AZ6" t="s">
        <v>2437</v>
      </c>
      <c r="BA6" s="1"/>
      <c r="BB6" s="1"/>
    </row>
    <row r="7" spans="1:54" ht="15" customHeight="1" x14ac:dyDescent="0.25">
      <c r="A7" s="2">
        <v>8</v>
      </c>
      <c r="B7" s="2" t="s">
        <v>550</v>
      </c>
      <c r="C7" s="2" t="s">
        <v>13</v>
      </c>
      <c r="D7" s="2" t="s">
        <v>12</v>
      </c>
      <c r="E7" s="2" t="s">
        <v>11</v>
      </c>
      <c r="F7" s="2" t="s">
        <v>10</v>
      </c>
      <c r="G7" s="2" t="s">
        <v>9</v>
      </c>
      <c r="H7" s="2" t="s">
        <v>8</v>
      </c>
      <c r="I7" t="s">
        <v>2436</v>
      </c>
      <c r="J7" s="6">
        <v>44197</v>
      </c>
      <c r="K7" s="6">
        <v>44561</v>
      </c>
      <c r="L7" s="2" t="s">
        <v>74</v>
      </c>
      <c r="M7" s="2" t="s">
        <v>549</v>
      </c>
      <c r="N7" s="2" t="s">
        <v>25</v>
      </c>
      <c r="O7" s="2" t="s">
        <v>72</v>
      </c>
      <c r="P7" s="2" t="s">
        <v>2</v>
      </c>
      <c r="Q7" s="7">
        <v>4</v>
      </c>
      <c r="R7" s="7">
        <v>1</v>
      </c>
      <c r="S7" s="7">
        <v>1</v>
      </c>
      <c r="T7" s="7">
        <v>1</v>
      </c>
      <c r="U7" s="7">
        <v>1</v>
      </c>
      <c r="V7" s="7">
        <v>1</v>
      </c>
      <c r="W7" s="7" t="s">
        <v>2435</v>
      </c>
      <c r="X7" s="7">
        <v>1</v>
      </c>
      <c r="Y7" s="7" t="s">
        <v>2434</v>
      </c>
      <c r="Z7" s="7"/>
      <c r="AA7" s="7"/>
      <c r="AB7" s="7"/>
      <c r="AC7" s="7"/>
      <c r="AD7" s="6">
        <v>44296</v>
      </c>
      <c r="AE7" s="6">
        <v>44389</v>
      </c>
      <c r="AF7" s="6"/>
      <c r="AG7" s="6"/>
      <c r="AH7" s="3">
        <f>IFERROR(IF((V7+X7+Z7+AB7)/Q7&gt;1,1,(V7+X7+Z7+AB7)/Q7),0)</f>
        <v>0.5</v>
      </c>
      <c r="AI7" s="3">
        <f>IFERROR(IF(R7=0,"",IF((V7/R7)&gt;1,1,(V7/R7))),"")</f>
        <v>1</v>
      </c>
      <c r="AJ7" s="3">
        <f>IFERROR(IF(S7=0,"",IF((V7+X7/S7)&gt;1,1,(V7+X7/S7))),"")</f>
        <v>1</v>
      </c>
      <c r="AK7" s="3">
        <f>IFERROR(IF(T7=0,"",IF((V7+X7+Z7/T7)&gt;1,1,(V7+X7+Z7/T7))),"")</f>
        <v>1</v>
      </c>
      <c r="AL7" s="3">
        <f>IFERROR(IF(U7=0,"",IF((V7+X7+Z7+AB7/U7)&gt;1,1,(V7+X7+Z7+AB7/U7))),"")</f>
        <v>1</v>
      </c>
      <c r="AM7" s="2" t="s">
        <v>19</v>
      </c>
      <c r="AN7" s="2" t="s">
        <v>19</v>
      </c>
      <c r="AO7" s="2"/>
      <c r="AP7" s="2"/>
      <c r="AQ7" s="2" t="s">
        <v>2433</v>
      </c>
      <c r="AR7" s="2" t="s">
        <v>2432</v>
      </c>
      <c r="AS7" s="2"/>
      <c r="AT7" s="2"/>
      <c r="AU7" s="2" t="s">
        <v>19</v>
      </c>
      <c r="AV7" t="s">
        <v>19</v>
      </c>
      <c r="AY7" t="s">
        <v>2431</v>
      </c>
      <c r="AZ7" t="s">
        <v>2430</v>
      </c>
      <c r="BA7" s="1"/>
      <c r="BB7" s="1"/>
    </row>
    <row r="8" spans="1:54" ht="15" customHeight="1" x14ac:dyDescent="0.25">
      <c r="A8" s="2">
        <v>10</v>
      </c>
      <c r="B8" s="2" t="s">
        <v>550</v>
      </c>
      <c r="C8" s="2" t="s">
        <v>13</v>
      </c>
      <c r="D8" s="2" t="s">
        <v>12</v>
      </c>
      <c r="E8" s="2" t="s">
        <v>11</v>
      </c>
      <c r="F8" s="2" t="s">
        <v>10</v>
      </c>
      <c r="G8" s="2" t="s">
        <v>9</v>
      </c>
      <c r="H8" s="2" t="s">
        <v>8</v>
      </c>
      <c r="I8" t="s">
        <v>16</v>
      </c>
      <c r="J8" s="6">
        <v>44317</v>
      </c>
      <c r="K8" s="6">
        <v>44561</v>
      </c>
      <c r="L8" s="2" t="s">
        <v>204</v>
      </c>
      <c r="M8" t="s">
        <v>549</v>
      </c>
      <c r="N8" s="2" t="s">
        <v>25</v>
      </c>
      <c r="O8" s="2" t="s">
        <v>72</v>
      </c>
      <c r="P8" s="2" t="s">
        <v>2</v>
      </c>
      <c r="Q8" s="7">
        <v>4</v>
      </c>
      <c r="R8" s="7">
        <v>0</v>
      </c>
      <c r="S8" s="7">
        <v>2</v>
      </c>
      <c r="T8" s="7">
        <v>1</v>
      </c>
      <c r="U8" s="7">
        <v>1</v>
      </c>
      <c r="V8" s="7">
        <v>0</v>
      </c>
      <c r="W8" s="7" t="s">
        <v>548</v>
      </c>
      <c r="X8" s="7">
        <v>2</v>
      </c>
      <c r="Y8" s="7" t="s">
        <v>2429</v>
      </c>
      <c r="Z8" s="7"/>
      <c r="AA8" s="7"/>
      <c r="AB8" s="7"/>
      <c r="AC8" s="7"/>
      <c r="AD8" s="6">
        <v>44296</v>
      </c>
      <c r="AE8" s="6">
        <v>44389</v>
      </c>
      <c r="AF8" s="6"/>
      <c r="AG8" s="6"/>
      <c r="AH8" s="3">
        <f>IFERROR(IF((V8+X8+Z8+AB8)/Q8&gt;1,1,(V8+X8+Z8+AB8)/Q8),0)</f>
        <v>0.5</v>
      </c>
      <c r="AI8" s="3" t="str">
        <f>IFERROR(IF(R8=0,"",IF((V8/R8)&gt;1,1,(V8/R8))),"")</f>
        <v/>
      </c>
      <c r="AJ8" s="3">
        <f>IFERROR(IF(S8=0,"",IF((V8+X8/S8)&gt;1,1,(V8+X8/S8))),"")</f>
        <v>1</v>
      </c>
      <c r="AK8" s="3">
        <f>IFERROR(IF(T8=0,"",IF((V8+X8+Z8/T8)&gt;1,1,(V8+X8+Z8/T8))),"")</f>
        <v>1</v>
      </c>
      <c r="AL8" s="3">
        <f>IFERROR(IF(U8=0,"",IF((V8+X8+Z8+AB8/U8)&gt;1,1,(V8+X8+Z8+AB8/U8))),"")</f>
        <v>1</v>
      </c>
      <c r="AM8" s="2" t="s">
        <v>0</v>
      </c>
      <c r="AN8" s="2" t="s">
        <v>19</v>
      </c>
      <c r="AO8" s="2"/>
      <c r="AP8" s="2"/>
      <c r="AQ8" s="2" t="s">
        <v>547</v>
      </c>
      <c r="AR8" s="2" t="s">
        <v>2428</v>
      </c>
      <c r="AS8" s="2"/>
      <c r="AT8" s="2"/>
      <c r="AU8" s="2" t="s">
        <v>0</v>
      </c>
      <c r="AV8" t="s">
        <v>19</v>
      </c>
      <c r="AY8" t="s">
        <v>546</v>
      </c>
      <c r="AZ8" t="s">
        <v>2427</v>
      </c>
      <c r="BA8" s="1"/>
      <c r="BB8" s="1"/>
    </row>
    <row r="9" spans="1:54" ht="15" customHeight="1" x14ac:dyDescent="0.25">
      <c r="A9" s="28">
        <v>1</v>
      </c>
      <c r="B9" s="26" t="s">
        <v>9</v>
      </c>
      <c r="C9" s="26" t="s">
        <v>2418</v>
      </c>
      <c r="D9" s="26" t="s">
        <v>60</v>
      </c>
      <c r="E9" s="26" t="s">
        <v>59</v>
      </c>
      <c r="F9" s="26" t="s">
        <v>10</v>
      </c>
      <c r="G9" s="26" t="s">
        <v>9</v>
      </c>
      <c r="H9" s="26" t="s">
        <v>526</v>
      </c>
      <c r="I9" s="26" t="s">
        <v>2426</v>
      </c>
      <c r="J9" s="27">
        <v>44197</v>
      </c>
      <c r="K9" s="27">
        <v>44561</v>
      </c>
      <c r="L9" s="26" t="s">
        <v>2425</v>
      </c>
      <c r="M9" s="26" t="s">
        <v>180</v>
      </c>
      <c r="N9" s="26" t="s">
        <v>25</v>
      </c>
      <c r="O9" s="26" t="s">
        <v>2415</v>
      </c>
      <c r="P9" s="26" t="s">
        <v>41</v>
      </c>
      <c r="Q9" s="10">
        <v>12</v>
      </c>
      <c r="R9" s="10">
        <v>3</v>
      </c>
      <c r="S9" s="10">
        <v>3</v>
      </c>
      <c r="T9" s="10">
        <v>3</v>
      </c>
      <c r="U9" s="10">
        <v>3</v>
      </c>
      <c r="V9" s="10">
        <v>3</v>
      </c>
      <c r="W9" s="35" t="s">
        <v>2424</v>
      </c>
      <c r="X9" s="10">
        <v>3</v>
      </c>
      <c r="Y9" s="35" t="s">
        <v>2423</v>
      </c>
      <c r="Z9" s="10"/>
      <c r="AA9" s="35"/>
      <c r="AB9" s="10"/>
      <c r="AC9" s="35"/>
      <c r="AD9" s="6">
        <v>44295</v>
      </c>
      <c r="AE9" s="6">
        <v>44379</v>
      </c>
      <c r="AF9" s="6"/>
      <c r="AG9" s="6"/>
      <c r="AH9" s="3">
        <f>IFERROR(IF((V9+X9+Z9+AB9)/Q9&gt;1,1,(V9+X9+Z9+AB9)/Q9),0)</f>
        <v>0.5</v>
      </c>
      <c r="AI9" s="3">
        <f>IFERROR(IF(R9=0,"",IF((V9/R9)&gt;1,1,(V9/R9))),"")</f>
        <v>1</v>
      </c>
      <c r="AJ9" s="3">
        <f>IFERROR(IF(S9=0,"",IF((V9+X9/S9)&gt;1,1,(V9+X9/S9))),"")</f>
        <v>1</v>
      </c>
      <c r="AK9" s="3">
        <f>IFERROR(IF(T9=0,"",IF((V9+X9+Z9/T9)&gt;1,1,(V9+X9+Z9/T9))),"")</f>
        <v>1</v>
      </c>
      <c r="AL9" s="3">
        <f>IFERROR(IF(U9=0,"",IF((V9+X9+Z9+AB9/U9)&gt;1,1,(V9+X9+Z9+AB9/U9))),"")</f>
        <v>1</v>
      </c>
      <c r="AM9" s="2" t="s">
        <v>19</v>
      </c>
      <c r="AN9" s="2" t="s">
        <v>19</v>
      </c>
      <c r="AO9" s="2"/>
      <c r="AP9" s="2"/>
      <c r="AQ9" s="2" t="s">
        <v>2422</v>
      </c>
      <c r="AR9" s="2" t="s">
        <v>2421</v>
      </c>
      <c r="AS9" s="2"/>
      <c r="AT9" s="2"/>
      <c r="AU9" s="2" t="s">
        <v>19</v>
      </c>
      <c r="AV9" t="s">
        <v>19</v>
      </c>
      <c r="AW9" s="2"/>
      <c r="AX9" s="2"/>
      <c r="AY9" s="2" t="s">
        <v>2420</v>
      </c>
      <c r="AZ9" s="2" t="s">
        <v>2419</v>
      </c>
      <c r="BA9" s="1"/>
      <c r="BB9" s="1"/>
    </row>
    <row r="10" spans="1:54" ht="15" customHeight="1" x14ac:dyDescent="0.25">
      <c r="A10" s="28">
        <v>2</v>
      </c>
      <c r="B10" s="26" t="s">
        <v>9</v>
      </c>
      <c r="C10" s="26" t="s">
        <v>2418</v>
      </c>
      <c r="D10" s="26" t="s">
        <v>60</v>
      </c>
      <c r="E10" s="26" t="s">
        <v>59</v>
      </c>
      <c r="F10" s="26" t="s">
        <v>10</v>
      </c>
      <c r="G10" s="26" t="s">
        <v>9</v>
      </c>
      <c r="H10" s="26" t="s">
        <v>526</v>
      </c>
      <c r="I10" s="26" t="s">
        <v>2417</v>
      </c>
      <c r="J10" s="27">
        <v>44197</v>
      </c>
      <c r="K10" s="27">
        <v>44561</v>
      </c>
      <c r="L10" s="26" t="s">
        <v>2416</v>
      </c>
      <c r="M10" s="26" t="s">
        <v>180</v>
      </c>
      <c r="N10" s="26" t="s">
        <v>25</v>
      </c>
      <c r="O10" s="26" t="s">
        <v>2415</v>
      </c>
      <c r="P10" s="26" t="s">
        <v>41</v>
      </c>
      <c r="Q10" s="10">
        <v>8</v>
      </c>
      <c r="R10" s="10">
        <v>2</v>
      </c>
      <c r="S10" s="10">
        <v>2</v>
      </c>
      <c r="T10" s="10">
        <v>2</v>
      </c>
      <c r="U10" s="10">
        <v>2</v>
      </c>
      <c r="V10" s="10">
        <v>2</v>
      </c>
      <c r="W10" s="3" t="s">
        <v>2414</v>
      </c>
      <c r="X10" s="10">
        <v>2</v>
      </c>
      <c r="Y10" s="35" t="s">
        <v>2413</v>
      </c>
      <c r="Z10" s="10"/>
      <c r="AA10" s="35"/>
      <c r="AB10" s="10"/>
      <c r="AC10" s="35"/>
      <c r="AD10" s="6">
        <v>44295</v>
      </c>
      <c r="AE10" s="6">
        <v>44379</v>
      </c>
      <c r="AF10" s="6"/>
      <c r="AG10" s="6"/>
      <c r="AH10" s="3">
        <f>IFERROR(IF((V10+X10+Z10+AB10)/Q10&gt;1,1,(V10+X10+Z10+AB10)/Q10),0)</f>
        <v>0.5</v>
      </c>
      <c r="AI10" s="3">
        <f>IFERROR(IF(R10=0,"",IF((V10/R10)&gt;1,1,(V10/R10))),"")</f>
        <v>1</v>
      </c>
      <c r="AJ10" s="3">
        <f>IFERROR(IF(S10=0,"",IF((V10+X10/S10)&gt;1,1,(V10+X10/S10))),"")</f>
        <v>1</v>
      </c>
      <c r="AK10" s="3">
        <f>IFERROR(IF(T10=0,"",IF((V10+X10+Z10/T10)&gt;1,1,(V10+X10+Z10/T10))),"")</f>
        <v>1</v>
      </c>
      <c r="AL10" s="3">
        <f>IFERROR(IF(U10=0,"",IF((V10+X10+Z10+AB10/U10)&gt;1,1,(V10+X10+Z10+AB10/U10))),"")</f>
        <v>1</v>
      </c>
      <c r="AM10" s="2" t="s">
        <v>19</v>
      </c>
      <c r="AN10" s="2" t="s">
        <v>19</v>
      </c>
      <c r="AO10" s="2"/>
      <c r="AP10" s="2"/>
      <c r="AQ10" s="2" t="s">
        <v>2412</v>
      </c>
      <c r="AR10" s="2" t="s">
        <v>2411</v>
      </c>
      <c r="AS10" s="2"/>
      <c r="AT10" s="2"/>
      <c r="AU10" s="2" t="s">
        <v>19</v>
      </c>
      <c r="AV10" t="s">
        <v>19</v>
      </c>
      <c r="AY10" t="s">
        <v>2410</v>
      </c>
      <c r="AZ10" t="s">
        <v>2409</v>
      </c>
      <c r="BA10" s="1"/>
      <c r="BB10" s="1"/>
    </row>
    <row r="11" spans="1:54" ht="15" customHeight="1" x14ac:dyDescent="0.25">
      <c r="A11" s="28">
        <v>5</v>
      </c>
      <c r="B11" s="26" t="s">
        <v>9</v>
      </c>
      <c r="C11" s="26" t="s">
        <v>540</v>
      </c>
      <c r="D11" s="26" t="s">
        <v>60</v>
      </c>
      <c r="E11" s="26" t="s">
        <v>59</v>
      </c>
      <c r="F11" s="26" t="s">
        <v>10</v>
      </c>
      <c r="G11" s="26" t="s">
        <v>9</v>
      </c>
      <c r="H11" s="26" t="s">
        <v>197</v>
      </c>
      <c r="I11" s="26" t="s">
        <v>2408</v>
      </c>
      <c r="J11" s="27">
        <v>44256</v>
      </c>
      <c r="K11" s="27">
        <v>44346</v>
      </c>
      <c r="L11" s="26" t="s">
        <v>2407</v>
      </c>
      <c r="M11" s="26" t="s">
        <v>180</v>
      </c>
      <c r="N11" s="26" t="s">
        <v>25</v>
      </c>
      <c r="O11" s="26" t="s">
        <v>537</v>
      </c>
      <c r="P11" s="26" t="s">
        <v>41</v>
      </c>
      <c r="Q11" s="10">
        <v>2</v>
      </c>
      <c r="R11" s="10">
        <v>1</v>
      </c>
      <c r="S11" s="10">
        <v>1</v>
      </c>
      <c r="T11" s="10">
        <v>0</v>
      </c>
      <c r="U11" s="10">
        <v>0</v>
      </c>
      <c r="V11" s="10">
        <v>1</v>
      </c>
      <c r="W11" s="34" t="s">
        <v>2406</v>
      </c>
      <c r="X11" s="10">
        <v>1</v>
      </c>
      <c r="Y11" s="3" t="s">
        <v>2405</v>
      </c>
      <c r="Z11" s="10"/>
      <c r="AA11" s="3"/>
      <c r="AB11" s="10"/>
      <c r="AC11" s="3"/>
      <c r="AD11" s="6">
        <v>44295</v>
      </c>
      <c r="AE11" s="6">
        <v>44379</v>
      </c>
      <c r="AF11" s="6"/>
      <c r="AG11" s="6"/>
      <c r="AH11" s="3">
        <f>IFERROR(IF((V11+X11+Z11+AB11)/Q11&gt;1,1,(V11+X11+Z11+AB11)/Q11),0)</f>
        <v>1</v>
      </c>
      <c r="AI11" s="3">
        <f>IFERROR(IF(R11=0,"",IF((V11/R11)&gt;1,1,(V11/R11))),"")</f>
        <v>1</v>
      </c>
      <c r="AJ11" s="3">
        <f>IFERROR(IF(S11=0,"",IF((V11+X11/S11)&gt;1,1,(V11+X11/S11))),"")</f>
        <v>1</v>
      </c>
      <c r="AK11" s="3" t="str">
        <f>IFERROR(IF(T11=0,"",IF((V11+X11+Z11/T11)&gt;1,1,(V11+X11+Z11/T11))),"")</f>
        <v/>
      </c>
      <c r="AL11" s="3" t="str">
        <f>IFERROR(IF(U11=0,"",IF((V11+X11+Z11+AB11/U11)&gt;1,1,(V11+X11+Z11+AB11/U11))),"")</f>
        <v/>
      </c>
      <c r="AM11" s="2" t="s">
        <v>19</v>
      </c>
      <c r="AN11" s="2" t="s">
        <v>19</v>
      </c>
      <c r="AO11" s="2"/>
      <c r="AP11" s="2"/>
      <c r="AQ11" s="2" t="s">
        <v>2404</v>
      </c>
      <c r="AR11" s="2" t="s">
        <v>2403</v>
      </c>
      <c r="AS11" s="2"/>
      <c r="AT11" s="2"/>
      <c r="AU11" s="2" t="s">
        <v>19</v>
      </c>
      <c r="AV11" t="s">
        <v>19</v>
      </c>
      <c r="AY11" t="s">
        <v>2402</v>
      </c>
      <c r="AZ11" t="s">
        <v>2401</v>
      </c>
      <c r="BA11" s="1"/>
      <c r="BB11" s="1"/>
    </row>
    <row r="12" spans="1:54" ht="15" customHeight="1" x14ac:dyDescent="0.25">
      <c r="A12" s="28">
        <v>7</v>
      </c>
      <c r="B12" s="26" t="s">
        <v>9</v>
      </c>
      <c r="C12" s="26" t="s">
        <v>527</v>
      </c>
      <c r="D12" s="26" t="s">
        <v>60</v>
      </c>
      <c r="E12" s="26" t="s">
        <v>59</v>
      </c>
      <c r="F12" s="26" t="s">
        <v>10</v>
      </c>
      <c r="G12" s="26" t="s">
        <v>9</v>
      </c>
      <c r="H12" s="26" t="s">
        <v>526</v>
      </c>
      <c r="I12" s="26" t="s">
        <v>2400</v>
      </c>
      <c r="J12" s="27">
        <v>44197</v>
      </c>
      <c r="K12" s="27">
        <v>44561</v>
      </c>
      <c r="L12" s="26" t="s">
        <v>2399</v>
      </c>
      <c r="M12" s="26" t="s">
        <v>180</v>
      </c>
      <c r="N12" s="26" t="s">
        <v>25</v>
      </c>
      <c r="O12" s="26" t="s">
        <v>523</v>
      </c>
      <c r="P12" s="26" t="s">
        <v>41</v>
      </c>
      <c r="Q12" s="10">
        <v>12</v>
      </c>
      <c r="R12" s="10">
        <v>3</v>
      </c>
      <c r="S12" s="10">
        <v>3</v>
      </c>
      <c r="T12" s="10">
        <v>3</v>
      </c>
      <c r="U12" s="10">
        <v>3</v>
      </c>
      <c r="V12" s="10">
        <v>3</v>
      </c>
      <c r="W12" s="34" t="s">
        <v>2398</v>
      </c>
      <c r="X12" s="10">
        <v>3</v>
      </c>
      <c r="Y12" s="3" t="s">
        <v>2397</v>
      </c>
      <c r="Z12" s="10"/>
      <c r="AA12" s="3"/>
      <c r="AB12" s="10"/>
      <c r="AC12" s="3"/>
      <c r="AD12" s="6">
        <v>44295</v>
      </c>
      <c r="AE12" s="6">
        <v>44379</v>
      </c>
      <c r="AF12" s="6"/>
      <c r="AG12" s="6"/>
      <c r="AH12" s="3">
        <f>IFERROR(IF((V12+X12+Z12+AB12)/Q12&gt;1,1,(V12+X12+Z12+AB12)/Q12),0)</f>
        <v>0.5</v>
      </c>
      <c r="AI12" s="3">
        <f>IFERROR(IF(R12=0,"",IF((V12/R12)&gt;1,1,(V12/R12))),"")</f>
        <v>1</v>
      </c>
      <c r="AJ12" s="3">
        <f>IFERROR(IF(S12=0,"",IF((V12+X12/S12)&gt;1,1,(V12+X12/S12))),"")</f>
        <v>1</v>
      </c>
      <c r="AK12" s="3">
        <f>IFERROR(IF(T12=0,"",IF((V12+X12+Z12/T12)&gt;1,1,(V12+X12+Z12/T12))),"")</f>
        <v>1</v>
      </c>
      <c r="AL12" s="3">
        <f>IFERROR(IF(U12=0,"",IF((V12+X12+Z12+AB12/U12)&gt;1,1,(V12+X12+Z12+AB12/U12))),"")</f>
        <v>1</v>
      </c>
      <c r="AM12" s="2" t="s">
        <v>19</v>
      </c>
      <c r="AN12" s="2" t="s">
        <v>19</v>
      </c>
      <c r="AO12" s="2"/>
      <c r="AP12" s="2"/>
      <c r="AQ12" s="2" t="s">
        <v>2396</v>
      </c>
      <c r="AR12" s="2" t="s">
        <v>2395</v>
      </c>
      <c r="AS12" s="2"/>
      <c r="AT12" s="2"/>
      <c r="AU12" s="2" t="s">
        <v>19</v>
      </c>
      <c r="AV12" t="s">
        <v>19</v>
      </c>
      <c r="AY12" t="s">
        <v>2394</v>
      </c>
      <c r="AZ12" t="s">
        <v>2393</v>
      </c>
      <c r="BA12" s="1"/>
      <c r="BB12" s="1"/>
    </row>
    <row r="13" spans="1:54" ht="15" customHeight="1" x14ac:dyDescent="0.25">
      <c r="A13" s="28">
        <v>9</v>
      </c>
      <c r="B13" s="26" t="s">
        <v>9</v>
      </c>
      <c r="C13" s="26" t="s">
        <v>527</v>
      </c>
      <c r="D13" s="26" t="s">
        <v>60</v>
      </c>
      <c r="E13" s="26" t="s">
        <v>59</v>
      </c>
      <c r="F13" s="26" t="s">
        <v>10</v>
      </c>
      <c r="G13" s="26" t="s">
        <v>9</v>
      </c>
      <c r="H13" s="26" t="s">
        <v>526</v>
      </c>
      <c r="I13" s="26" t="s">
        <v>2392</v>
      </c>
      <c r="J13" s="27">
        <v>44197</v>
      </c>
      <c r="K13" s="27">
        <v>44561</v>
      </c>
      <c r="L13" s="26" t="s">
        <v>2391</v>
      </c>
      <c r="M13" s="26" t="s">
        <v>180</v>
      </c>
      <c r="N13" s="26" t="s">
        <v>25</v>
      </c>
      <c r="O13" s="26" t="s">
        <v>523</v>
      </c>
      <c r="P13" s="26" t="s">
        <v>41</v>
      </c>
      <c r="Q13" s="10">
        <v>4</v>
      </c>
      <c r="R13" s="10">
        <v>1</v>
      </c>
      <c r="S13" s="10">
        <v>1</v>
      </c>
      <c r="T13" s="10">
        <v>1</v>
      </c>
      <c r="U13" s="10">
        <v>1</v>
      </c>
      <c r="V13" s="10">
        <v>1</v>
      </c>
      <c r="W13" s="3" t="s">
        <v>2390</v>
      </c>
      <c r="X13" s="10">
        <v>1</v>
      </c>
      <c r="Y13" s="3" t="s">
        <v>2389</v>
      </c>
      <c r="Z13" s="10"/>
      <c r="AA13" s="3"/>
      <c r="AB13" s="10"/>
      <c r="AC13" s="3"/>
      <c r="AD13" s="6">
        <v>44295</v>
      </c>
      <c r="AE13" s="6">
        <v>44379</v>
      </c>
      <c r="AF13" s="6"/>
      <c r="AG13" s="6"/>
      <c r="AH13" s="3">
        <f>IFERROR(IF((V13+X13+Z13+AB13)/Q13&gt;1,1,(V13+X13+Z13+AB13)/Q13),0)</f>
        <v>0.5</v>
      </c>
      <c r="AI13" s="3">
        <f>IFERROR(IF(R13=0,"",IF((V13/R13)&gt;1,1,(V13/R13))),"")</f>
        <v>1</v>
      </c>
      <c r="AJ13" s="3">
        <f>IFERROR(IF(S13=0,"",IF((V13+X13/S13)&gt;1,1,(V13+X13/S13))),"")</f>
        <v>1</v>
      </c>
      <c r="AK13" s="3">
        <f>IFERROR(IF(T13=0,"",IF((V13+X13+Z13/T13)&gt;1,1,(V13+X13+Z13/T13))),"")</f>
        <v>1</v>
      </c>
      <c r="AL13" s="3">
        <f>IFERROR(IF(U13=0,"",IF((V13+X13+Z13+AB13/U13)&gt;1,1,(V13+X13+Z13+AB13/U13))),"")</f>
        <v>1</v>
      </c>
      <c r="AM13" s="2" t="s">
        <v>19</v>
      </c>
      <c r="AN13" s="2" t="s">
        <v>19</v>
      </c>
      <c r="AO13" s="2"/>
      <c r="AP13" s="2"/>
      <c r="AQ13" s="2" t="s">
        <v>2388</v>
      </c>
      <c r="AR13" s="2" t="s">
        <v>2387</v>
      </c>
      <c r="AS13" s="2"/>
      <c r="AT13" s="2"/>
      <c r="AU13" s="2" t="s">
        <v>19</v>
      </c>
      <c r="AV13" t="s">
        <v>19</v>
      </c>
      <c r="AY13" t="s">
        <v>2386</v>
      </c>
      <c r="AZ13" t="s">
        <v>2385</v>
      </c>
      <c r="BA13" s="1"/>
      <c r="BB13" s="1"/>
    </row>
    <row r="14" spans="1:54" ht="15" customHeight="1" x14ac:dyDescent="0.25">
      <c r="A14" s="28">
        <v>10</v>
      </c>
      <c r="B14" s="26" t="s">
        <v>9</v>
      </c>
      <c r="C14" s="26" t="s">
        <v>2369</v>
      </c>
      <c r="D14" s="26" t="s">
        <v>60</v>
      </c>
      <c r="E14" s="26" t="s">
        <v>59</v>
      </c>
      <c r="F14" s="26" t="s">
        <v>2368</v>
      </c>
      <c r="G14" s="26" t="s">
        <v>9</v>
      </c>
      <c r="H14" s="26" t="s">
        <v>8</v>
      </c>
      <c r="I14" s="26" t="s">
        <v>2384</v>
      </c>
      <c r="J14" s="27">
        <v>44197</v>
      </c>
      <c r="K14" s="27">
        <v>44561</v>
      </c>
      <c r="L14" s="26" t="s">
        <v>2383</v>
      </c>
      <c r="M14" s="26" t="s">
        <v>180</v>
      </c>
      <c r="N14" s="26" t="s">
        <v>25</v>
      </c>
      <c r="O14" s="26" t="s">
        <v>2365</v>
      </c>
      <c r="P14" s="26" t="s">
        <v>2</v>
      </c>
      <c r="Q14" s="10">
        <v>20</v>
      </c>
      <c r="R14" s="10">
        <v>0</v>
      </c>
      <c r="S14" s="10">
        <v>7</v>
      </c>
      <c r="T14" s="10">
        <v>0</v>
      </c>
      <c r="U14" s="10">
        <v>13</v>
      </c>
      <c r="V14" s="10">
        <v>1</v>
      </c>
      <c r="W14" s="3" t="s">
        <v>2375</v>
      </c>
      <c r="X14" s="10">
        <v>6</v>
      </c>
      <c r="Y14" s="3" t="s">
        <v>2382</v>
      </c>
      <c r="Z14" s="10"/>
      <c r="AA14" s="3"/>
      <c r="AB14" s="10"/>
      <c r="AC14" s="3"/>
      <c r="AD14" s="6">
        <v>44295</v>
      </c>
      <c r="AE14" s="6">
        <v>44379</v>
      </c>
      <c r="AF14" s="6"/>
      <c r="AG14" s="6"/>
      <c r="AH14" s="3">
        <f>IFERROR(IF((V14+X14+Z14+AB14)/Q14&gt;1,1,(V14+X14+Z14+AB14)/Q14),0)</f>
        <v>0.35</v>
      </c>
      <c r="AI14" s="3" t="str">
        <f>IFERROR(IF(R14=0,"",IF((V14/R14)&gt;1,1,(V14/R14))),"")</f>
        <v/>
      </c>
      <c r="AJ14" s="3">
        <f>IFERROR(IF(S14=0,"",IF((V14+X14/S14)&gt;1,1,(V14+X14/S14))),"")</f>
        <v>1</v>
      </c>
      <c r="AK14" s="3" t="str">
        <f>IFERROR(IF(T14=0,"",IF((V14+X14+Z14/T14)&gt;1,1,(V14+X14+Z14/T14))),"")</f>
        <v/>
      </c>
      <c r="AL14" s="3">
        <f>IFERROR(IF(U14=0,"",IF((V14+X14+Z14+AB14/U14)&gt;1,1,(V14+X14+Z14+AB14/U14))),"")</f>
        <v>1</v>
      </c>
      <c r="AM14" s="2" t="s">
        <v>19</v>
      </c>
      <c r="AN14" s="2" t="s">
        <v>19</v>
      </c>
      <c r="AO14" s="2"/>
      <c r="AP14" s="2"/>
      <c r="AQ14" s="2" t="s">
        <v>2381</v>
      </c>
      <c r="AR14" s="2" t="s">
        <v>2380</v>
      </c>
      <c r="AS14" s="2"/>
      <c r="AT14" s="2"/>
      <c r="AU14" s="2" t="s">
        <v>19</v>
      </c>
      <c r="AV14" t="s">
        <v>19</v>
      </c>
      <c r="AY14" t="s">
        <v>2379</v>
      </c>
      <c r="AZ14" t="s">
        <v>2378</v>
      </c>
      <c r="BA14" s="1"/>
      <c r="BB14" s="1"/>
    </row>
    <row r="15" spans="1:54" ht="15" customHeight="1" x14ac:dyDescent="0.25">
      <c r="A15" s="28">
        <v>11</v>
      </c>
      <c r="B15" s="26" t="s">
        <v>9</v>
      </c>
      <c r="C15" s="26" t="s">
        <v>2369</v>
      </c>
      <c r="D15" s="26" t="s">
        <v>60</v>
      </c>
      <c r="E15" s="26" t="s">
        <v>59</v>
      </c>
      <c r="F15" s="26" t="s">
        <v>2368</v>
      </c>
      <c r="G15" s="26" t="s">
        <v>9</v>
      </c>
      <c r="H15" s="26" t="s">
        <v>8</v>
      </c>
      <c r="I15" s="26" t="s">
        <v>2377</v>
      </c>
      <c r="J15" s="27">
        <v>44197</v>
      </c>
      <c r="K15" s="27">
        <v>44561</v>
      </c>
      <c r="L15" s="26" t="s">
        <v>2376</v>
      </c>
      <c r="M15" s="26" t="s">
        <v>180</v>
      </c>
      <c r="N15" s="26" t="s">
        <v>25</v>
      </c>
      <c r="O15" s="26" t="s">
        <v>2365</v>
      </c>
      <c r="P15" s="26" t="s">
        <v>2</v>
      </c>
      <c r="Q15" s="10">
        <v>20</v>
      </c>
      <c r="R15" s="10">
        <v>0</v>
      </c>
      <c r="S15" s="10">
        <v>7</v>
      </c>
      <c r="T15" s="10">
        <v>0</v>
      </c>
      <c r="U15" s="10">
        <v>13</v>
      </c>
      <c r="V15" s="10">
        <v>1</v>
      </c>
      <c r="W15" s="3" t="s">
        <v>2375</v>
      </c>
      <c r="X15" s="10">
        <v>6</v>
      </c>
      <c r="Y15" s="3" t="s">
        <v>2374</v>
      </c>
      <c r="Z15" s="10"/>
      <c r="AA15" s="3"/>
      <c r="AB15" s="10"/>
      <c r="AC15" s="3"/>
      <c r="AD15" s="6">
        <v>44295</v>
      </c>
      <c r="AE15" s="6">
        <v>44379</v>
      </c>
      <c r="AF15" s="6"/>
      <c r="AG15" s="6"/>
      <c r="AH15" s="3">
        <f>IFERROR(IF((V15+X15+Z15+AB15)/Q15&gt;1,1,(V15+X15+Z15+AB15)/Q15),0)</f>
        <v>0.35</v>
      </c>
      <c r="AI15" s="3" t="str">
        <f>IFERROR(IF(R15=0,"",IF((V15/R15)&gt;1,1,(V15/R15))),"")</f>
        <v/>
      </c>
      <c r="AJ15" s="3">
        <f>IFERROR(IF(S15=0,"",IF((V15+X15/S15)&gt;1,1,(V15+X15/S15))),"")</f>
        <v>1</v>
      </c>
      <c r="AK15" s="3" t="str">
        <f>IFERROR(IF(T15=0,"",IF((V15+X15+Z15/T15)&gt;1,1,(V15+X15+Z15/T15))),"")</f>
        <v/>
      </c>
      <c r="AL15" s="3">
        <f>IFERROR(IF(U15=0,"",IF((V15+X15+Z15+AB15/U15)&gt;1,1,(V15+X15+Z15+AB15/U15))),"")</f>
        <v>1</v>
      </c>
      <c r="AM15" s="2" t="s">
        <v>19</v>
      </c>
      <c r="AN15" s="2" t="s">
        <v>19</v>
      </c>
      <c r="AO15" s="2"/>
      <c r="AP15" s="2"/>
      <c r="AQ15" s="2" t="s">
        <v>2373</v>
      </c>
      <c r="AR15" s="2" t="s">
        <v>2372</v>
      </c>
      <c r="AS15" s="2"/>
      <c r="AT15" s="2"/>
      <c r="AU15" s="2" t="s">
        <v>19</v>
      </c>
      <c r="AV15" t="s">
        <v>19</v>
      </c>
      <c r="AY15" t="s">
        <v>2371</v>
      </c>
      <c r="AZ15" t="s">
        <v>2370</v>
      </c>
      <c r="BA15" s="1"/>
      <c r="BB15" s="1"/>
    </row>
    <row r="16" spans="1:54" ht="15" customHeight="1" x14ac:dyDescent="0.25">
      <c r="A16" s="28">
        <v>12</v>
      </c>
      <c r="B16" s="26" t="s">
        <v>9</v>
      </c>
      <c r="C16" s="26" t="s">
        <v>2369</v>
      </c>
      <c r="D16" s="26" t="s">
        <v>60</v>
      </c>
      <c r="E16" s="26" t="s">
        <v>59</v>
      </c>
      <c r="F16" s="26" t="s">
        <v>2368</v>
      </c>
      <c r="G16" s="26" t="s">
        <v>9</v>
      </c>
      <c r="H16" s="26" t="s">
        <v>8</v>
      </c>
      <c r="I16" s="26" t="s">
        <v>2367</v>
      </c>
      <c r="J16" s="27">
        <v>44197</v>
      </c>
      <c r="K16" s="27">
        <v>44561</v>
      </c>
      <c r="L16" s="26" t="s">
        <v>2366</v>
      </c>
      <c r="M16" s="26" t="s">
        <v>180</v>
      </c>
      <c r="N16" s="26" t="s">
        <v>25</v>
      </c>
      <c r="O16" s="26" t="s">
        <v>2365</v>
      </c>
      <c r="P16" s="26" t="s">
        <v>2</v>
      </c>
      <c r="Q16" s="10">
        <v>20</v>
      </c>
      <c r="R16" s="10">
        <v>0</v>
      </c>
      <c r="S16" s="10">
        <v>7</v>
      </c>
      <c r="T16" s="10">
        <v>0</v>
      </c>
      <c r="U16" s="10">
        <v>13</v>
      </c>
      <c r="V16" s="10">
        <v>0</v>
      </c>
      <c r="W16" s="3" t="s">
        <v>2364</v>
      </c>
      <c r="X16" s="10">
        <v>7</v>
      </c>
      <c r="Y16" s="3" t="s">
        <v>2363</v>
      </c>
      <c r="Z16" s="10"/>
      <c r="AA16" s="3"/>
      <c r="AB16" s="10"/>
      <c r="AC16" s="35"/>
      <c r="AD16" s="6">
        <v>44295</v>
      </c>
      <c r="AE16" s="6">
        <v>44379</v>
      </c>
      <c r="AF16" s="6"/>
      <c r="AG16" s="6"/>
      <c r="AH16" s="3">
        <f>IFERROR(IF((V16+X16+Z16+AB16)/Q16&gt;1,1,(V16+X16+Z16+AB16)/Q16),0)</f>
        <v>0.35</v>
      </c>
      <c r="AI16" s="3" t="str">
        <f>IFERROR(IF(R16=0,"",IF((V16/R16)&gt;1,1,(V16/R16))),"")</f>
        <v/>
      </c>
      <c r="AJ16" s="3">
        <f>IFERROR(IF(S16=0,"",IF((V16+X16/S16)&gt;1,1,(V16+X16/S16))),"")</f>
        <v>1</v>
      </c>
      <c r="AK16" s="3" t="str">
        <f>IFERROR(IF(T16=0,"",IF((V16+X16+Z16/T16)&gt;1,1,(V16+X16+Z16/T16))),"")</f>
        <v/>
      </c>
      <c r="AL16" s="3">
        <f>IFERROR(IF(U16=0,"",IF((V16+X16+Z16+AB16/U16)&gt;1,1,(V16+X16+Z16+AB16/U16))),"")</f>
        <v>1</v>
      </c>
      <c r="AM16" s="2" t="s">
        <v>0</v>
      </c>
      <c r="AN16" s="2" t="s">
        <v>19</v>
      </c>
      <c r="AO16" s="2"/>
      <c r="AP16" s="2"/>
      <c r="AQ16" s="2" t="s">
        <v>0</v>
      </c>
      <c r="AR16" s="2" t="s">
        <v>2362</v>
      </c>
      <c r="AS16" s="2"/>
      <c r="AT16" s="2"/>
      <c r="AU16" s="2" t="s">
        <v>0</v>
      </c>
      <c r="AV16" t="s">
        <v>19</v>
      </c>
      <c r="AY16" t="s">
        <v>2361</v>
      </c>
      <c r="AZ16" t="s">
        <v>2360</v>
      </c>
      <c r="BA16" s="1"/>
      <c r="BB16" s="1"/>
    </row>
    <row r="17" spans="1:54" ht="15" customHeight="1" x14ac:dyDescent="0.25">
      <c r="A17" s="28">
        <v>15</v>
      </c>
      <c r="B17" s="26" t="s">
        <v>9</v>
      </c>
      <c r="C17" s="26" t="s">
        <v>13</v>
      </c>
      <c r="D17" s="26" t="s">
        <v>12</v>
      </c>
      <c r="E17" s="26" t="s">
        <v>11</v>
      </c>
      <c r="F17" s="26" t="s">
        <v>10</v>
      </c>
      <c r="G17" s="26" t="s">
        <v>9</v>
      </c>
      <c r="H17" s="26" t="s">
        <v>8</v>
      </c>
      <c r="I17" s="26" t="s">
        <v>2359</v>
      </c>
      <c r="J17" s="27">
        <v>44197</v>
      </c>
      <c r="K17" s="27">
        <v>44561</v>
      </c>
      <c r="L17" s="26" t="s">
        <v>80</v>
      </c>
      <c r="M17" s="26" t="s">
        <v>180</v>
      </c>
      <c r="N17" s="26" t="s">
        <v>25</v>
      </c>
      <c r="O17" s="26" t="s">
        <v>72</v>
      </c>
      <c r="P17" s="26" t="s">
        <v>2</v>
      </c>
      <c r="Q17" s="10">
        <v>4</v>
      </c>
      <c r="R17" s="10">
        <v>1</v>
      </c>
      <c r="S17" s="10">
        <v>1</v>
      </c>
      <c r="T17" s="10">
        <v>1</v>
      </c>
      <c r="U17" s="10">
        <v>1</v>
      </c>
      <c r="V17" s="10">
        <v>1</v>
      </c>
      <c r="W17" s="3" t="s">
        <v>2358</v>
      </c>
      <c r="X17" s="10">
        <v>1</v>
      </c>
      <c r="Y17" s="3" t="s">
        <v>2357</v>
      </c>
      <c r="Z17" s="10"/>
      <c r="AA17" s="3"/>
      <c r="AB17" s="10"/>
      <c r="AC17" s="12"/>
      <c r="AD17" s="4">
        <v>44295</v>
      </c>
      <c r="AE17" s="4">
        <v>44392</v>
      </c>
      <c r="AF17" s="4"/>
      <c r="AG17" s="4"/>
      <c r="AH17" s="3">
        <f>IFERROR(IF((V17+X17+Z17+AB17)/Q17&gt;1,1,(V17+X17+Z17+AB17)/Q17),0)</f>
        <v>0.5</v>
      </c>
      <c r="AI17" s="3">
        <f>IFERROR(IF(R17=0,"",IF((V17/R17)&gt;1,1,(V17/R17))),"")</f>
        <v>1</v>
      </c>
      <c r="AJ17" s="3">
        <f>IFERROR(IF(S17=0,"",IF((V17+X17/S17)&gt;1,1,(V17+X17/S17))),"")</f>
        <v>1</v>
      </c>
      <c r="AK17" s="3">
        <f>IFERROR(IF(T17=0,"",IF((V17+X17+Z17/T17)&gt;1,1,(V17+X17+Z17/T17))),"")</f>
        <v>1</v>
      </c>
      <c r="AL17" s="3">
        <f>IFERROR(IF(U17=0,"",IF((V17+X17+Z17+AB17/U17)&gt;1,1,(V17+X17+Z17+AB17/U17))),"")</f>
        <v>1</v>
      </c>
      <c r="AM17" s="2" t="s">
        <v>19</v>
      </c>
      <c r="AN17" s="2" t="s">
        <v>19</v>
      </c>
      <c r="AO17" s="2"/>
      <c r="AP17" s="2"/>
      <c r="AQ17" s="2" t="s">
        <v>2356</v>
      </c>
      <c r="AR17" s="2" t="s">
        <v>2355</v>
      </c>
      <c r="AS17" s="2"/>
      <c r="AT17" s="2"/>
      <c r="AU17" s="2" t="s">
        <v>19</v>
      </c>
      <c r="AV17" t="s">
        <v>19</v>
      </c>
      <c r="AY17" t="s">
        <v>2354</v>
      </c>
      <c r="AZ17" t="s">
        <v>2353</v>
      </c>
      <c r="BA17" s="1"/>
      <c r="BB17" s="1"/>
    </row>
    <row r="18" spans="1:54" ht="15" customHeight="1" x14ac:dyDescent="0.25">
      <c r="A18" s="28">
        <v>17</v>
      </c>
      <c r="B18" s="26" t="s">
        <v>9</v>
      </c>
      <c r="C18" s="26" t="s">
        <v>13</v>
      </c>
      <c r="D18" s="26" t="s">
        <v>12</v>
      </c>
      <c r="E18" s="26" t="s">
        <v>11</v>
      </c>
      <c r="F18" s="26" t="s">
        <v>10</v>
      </c>
      <c r="G18" s="26" t="s">
        <v>9</v>
      </c>
      <c r="H18" s="26" t="s">
        <v>8</v>
      </c>
      <c r="I18" s="26" t="s">
        <v>2352</v>
      </c>
      <c r="J18" s="27">
        <v>44197</v>
      </c>
      <c r="K18" s="27">
        <v>44561</v>
      </c>
      <c r="L18" s="26" t="s">
        <v>74</v>
      </c>
      <c r="M18" s="26" t="s">
        <v>180</v>
      </c>
      <c r="N18" s="26" t="s">
        <v>25</v>
      </c>
      <c r="O18" s="26" t="s">
        <v>72</v>
      </c>
      <c r="P18" s="26" t="s">
        <v>2</v>
      </c>
      <c r="Q18" s="10">
        <v>4</v>
      </c>
      <c r="R18" s="10">
        <v>1</v>
      </c>
      <c r="S18" s="10">
        <v>1</v>
      </c>
      <c r="T18" s="10">
        <v>1</v>
      </c>
      <c r="U18" s="10">
        <v>1</v>
      </c>
      <c r="V18" s="10">
        <v>1</v>
      </c>
      <c r="W18" s="3" t="s">
        <v>2351</v>
      </c>
      <c r="X18" s="10">
        <v>1</v>
      </c>
      <c r="Y18" s="3" t="s">
        <v>2351</v>
      </c>
      <c r="Z18" s="10"/>
      <c r="AA18" s="3"/>
      <c r="AB18" s="10"/>
      <c r="AC18" s="12"/>
      <c r="AD18" s="4">
        <v>44295</v>
      </c>
      <c r="AE18" s="4">
        <v>44379</v>
      </c>
      <c r="AF18" s="4"/>
      <c r="AG18" s="4"/>
      <c r="AH18" s="3">
        <f>IFERROR(IF((V18+X18+Z18+AB18)/Q18&gt;1,1,(V18+X18+Z18+AB18)/Q18),0)</f>
        <v>0.5</v>
      </c>
      <c r="AI18" s="3">
        <f>IFERROR(IF(R18=0,"",IF((V18/R18)&gt;1,1,(V18/R18))),"")</f>
        <v>1</v>
      </c>
      <c r="AJ18" s="3">
        <f>IFERROR(IF(S18=0,"",IF((V18+X18/S18)&gt;1,1,(V18+X18/S18))),"")</f>
        <v>1</v>
      </c>
      <c r="AK18" s="3">
        <f>IFERROR(IF(T18=0,"",IF((V18+X18+Z18/T18)&gt;1,1,(V18+X18+Z18/T18))),"")</f>
        <v>1</v>
      </c>
      <c r="AL18" s="3">
        <f>IFERROR(IF(U18=0,"",IF((V18+X18+Z18+AB18/U18)&gt;1,1,(V18+X18+Z18+AB18/U18))),"")</f>
        <v>1</v>
      </c>
      <c r="AM18" s="2" t="s">
        <v>19</v>
      </c>
      <c r="AN18" s="2" t="s">
        <v>19</v>
      </c>
      <c r="AO18" s="2"/>
      <c r="AP18" s="2"/>
      <c r="AQ18" s="2" t="s">
        <v>2350</v>
      </c>
      <c r="AR18" s="2" t="s">
        <v>2349</v>
      </c>
      <c r="AS18" s="2"/>
      <c r="AT18" s="2"/>
      <c r="AU18" s="2" t="s">
        <v>19</v>
      </c>
      <c r="AV18" t="s">
        <v>19</v>
      </c>
      <c r="AY18" t="s">
        <v>2348</v>
      </c>
      <c r="AZ18" t="s">
        <v>2347</v>
      </c>
      <c r="BA18" s="1"/>
      <c r="BB18" s="1"/>
    </row>
    <row r="19" spans="1:54" ht="15" customHeight="1" x14ac:dyDescent="0.25">
      <c r="A19" s="28">
        <v>19</v>
      </c>
      <c r="B19" s="26" t="s">
        <v>9</v>
      </c>
      <c r="C19" s="26" t="s">
        <v>13</v>
      </c>
      <c r="D19" s="26" t="s">
        <v>12</v>
      </c>
      <c r="E19" s="26" t="s">
        <v>11</v>
      </c>
      <c r="F19" s="26" t="s">
        <v>10</v>
      </c>
      <c r="G19" s="26" t="s">
        <v>9</v>
      </c>
      <c r="H19" s="26" t="s">
        <v>8</v>
      </c>
      <c r="I19" s="26" t="s">
        <v>2346</v>
      </c>
      <c r="J19" s="27">
        <v>44197</v>
      </c>
      <c r="K19" s="27">
        <v>44560</v>
      </c>
      <c r="L19" s="56" t="s">
        <v>2345</v>
      </c>
      <c r="M19" s="26" t="s">
        <v>180</v>
      </c>
      <c r="N19" s="26" t="s">
        <v>25</v>
      </c>
      <c r="O19" s="26" t="s">
        <v>72</v>
      </c>
      <c r="P19" s="26" t="s">
        <v>2</v>
      </c>
      <c r="Q19" s="10">
        <v>9</v>
      </c>
      <c r="R19" s="10">
        <v>0</v>
      </c>
      <c r="S19" s="10">
        <v>3</v>
      </c>
      <c r="T19" s="10">
        <v>3</v>
      </c>
      <c r="U19" s="10">
        <v>3</v>
      </c>
      <c r="V19" s="10">
        <v>0</v>
      </c>
      <c r="W19" s="3" t="s">
        <v>2344</v>
      </c>
      <c r="X19" s="10">
        <v>3</v>
      </c>
      <c r="Y19" s="3" t="s">
        <v>2343</v>
      </c>
      <c r="Z19" s="10"/>
      <c r="AA19" s="3"/>
      <c r="AB19" s="10"/>
      <c r="AC19" s="12"/>
      <c r="AD19" s="4">
        <v>44295</v>
      </c>
      <c r="AE19" s="4">
        <v>44386</v>
      </c>
      <c r="AF19" s="4"/>
      <c r="AG19" s="4"/>
      <c r="AH19" s="3">
        <f>IFERROR(IF((V19+X19+Z19+AB19)/Q19&gt;1,1,(V19+X19+Z19+AB19)/Q19),0)</f>
        <v>0.33333333333333331</v>
      </c>
      <c r="AI19" s="3" t="str">
        <f>IFERROR(IF(R19=0,"",IF((V19/R19)&gt;1,1,(V19/R19))),"")</f>
        <v/>
      </c>
      <c r="AJ19" s="3">
        <f>IFERROR(IF(S19=0,"",IF((V19+X19/S19)&gt;1,1,(V19+X19/S19))),"")</f>
        <v>1</v>
      </c>
      <c r="AK19" s="3">
        <f>IFERROR(IF(T19=0,"",IF((V19+X19+Z19/T19)&gt;1,1,(V19+X19+Z19/T19))),"")</f>
        <v>1</v>
      </c>
      <c r="AL19" s="3">
        <f>IFERROR(IF(U19=0,"",IF((V19+X19+Z19+AB19/U19)&gt;1,1,(V19+X19+Z19+AB19/U19))),"")</f>
        <v>1</v>
      </c>
      <c r="AM19" t="s">
        <v>0</v>
      </c>
      <c r="AN19" t="s">
        <v>19</v>
      </c>
      <c r="AQ19" t="s">
        <v>0</v>
      </c>
      <c r="AR19" t="s">
        <v>2342</v>
      </c>
      <c r="AU19" t="s">
        <v>0</v>
      </c>
      <c r="AV19" t="s">
        <v>19</v>
      </c>
      <c r="AY19" t="s">
        <v>489</v>
      </c>
      <c r="AZ19" t="s">
        <v>2341</v>
      </c>
      <c r="BA19" s="1"/>
      <c r="BB19" s="1"/>
    </row>
    <row r="20" spans="1:54" ht="15" customHeight="1" x14ac:dyDescent="0.25">
      <c r="A20" s="28">
        <v>20</v>
      </c>
      <c r="B20" s="26" t="s">
        <v>9</v>
      </c>
      <c r="C20" s="26" t="s">
        <v>13</v>
      </c>
      <c r="D20" s="26" t="s">
        <v>12</v>
      </c>
      <c r="E20" s="26" t="s">
        <v>11</v>
      </c>
      <c r="F20" s="26" t="s">
        <v>10</v>
      </c>
      <c r="G20" s="26" t="s">
        <v>9</v>
      </c>
      <c r="H20" s="26" t="s">
        <v>8</v>
      </c>
      <c r="I20" s="26" t="s">
        <v>2340</v>
      </c>
      <c r="J20" s="27">
        <v>44287</v>
      </c>
      <c r="K20" s="27">
        <v>44469</v>
      </c>
      <c r="L20" s="26" t="s">
        <v>2339</v>
      </c>
      <c r="M20" s="26" t="s">
        <v>180</v>
      </c>
      <c r="N20" s="26" t="s">
        <v>25</v>
      </c>
      <c r="O20" s="26" t="s">
        <v>72</v>
      </c>
      <c r="P20" s="26" t="s">
        <v>2</v>
      </c>
      <c r="Q20" s="10">
        <v>14</v>
      </c>
      <c r="R20" s="10">
        <v>0</v>
      </c>
      <c r="S20" s="10">
        <v>5</v>
      </c>
      <c r="T20" s="10">
        <v>5</v>
      </c>
      <c r="U20" s="10">
        <v>4</v>
      </c>
      <c r="V20" s="10">
        <v>0</v>
      </c>
      <c r="W20" s="3" t="s">
        <v>2329</v>
      </c>
      <c r="X20" s="10">
        <v>5</v>
      </c>
      <c r="Y20" s="3" t="s">
        <v>2338</v>
      </c>
      <c r="Z20" s="10"/>
      <c r="AA20" s="3"/>
      <c r="AB20" s="10"/>
      <c r="AC20" s="12"/>
      <c r="AD20" s="4">
        <v>44295</v>
      </c>
      <c r="AE20" s="4">
        <v>44379</v>
      </c>
      <c r="AF20" s="4"/>
      <c r="AG20" s="4"/>
      <c r="AH20" s="3">
        <f>IFERROR(IF((V20+X20+Z20+AB20)/Q20&gt;1,1,(V20+X20+Z20+AB20)/Q20),0)</f>
        <v>0.35714285714285715</v>
      </c>
      <c r="AI20" s="3" t="str">
        <f>IFERROR(IF(R20=0,"",IF((V20/R20)&gt;1,1,(V20/R20))),"")</f>
        <v/>
      </c>
      <c r="AJ20" s="3">
        <f>IFERROR(IF(S20=0,"",IF((V20+X20/S20)&gt;1,1,(V20+X20/S20))),"")</f>
        <v>1</v>
      </c>
      <c r="AK20" s="3">
        <f>IFERROR(IF(T20=0,"",IF((V20+X20+Z20/T20)&gt;1,1,(V20+X20+Z20/T20))),"")</f>
        <v>1</v>
      </c>
      <c r="AL20" s="3">
        <f>IFERROR(IF(U20=0,"",IF((V20+X20+Z20+AB20/U20)&gt;1,1,(V20+X20+Z20+AB20/U20))),"")</f>
        <v>1</v>
      </c>
      <c r="AM20" t="s">
        <v>0</v>
      </c>
      <c r="AN20" t="s">
        <v>19</v>
      </c>
      <c r="AQ20" t="s">
        <v>0</v>
      </c>
      <c r="AR20" t="s">
        <v>2337</v>
      </c>
      <c r="AU20" t="s">
        <v>0</v>
      </c>
      <c r="AV20" t="s">
        <v>19</v>
      </c>
      <c r="AY20" t="s">
        <v>489</v>
      </c>
      <c r="AZ20" t="s">
        <v>2336</v>
      </c>
      <c r="BA20" s="1"/>
      <c r="BB20" s="1"/>
    </row>
    <row r="21" spans="1:54" ht="15" customHeight="1" x14ac:dyDescent="0.25">
      <c r="A21" s="28">
        <v>22</v>
      </c>
      <c r="B21" s="26" t="s">
        <v>9</v>
      </c>
      <c r="C21" s="26" t="s">
        <v>13</v>
      </c>
      <c r="D21" s="26" t="s">
        <v>12</v>
      </c>
      <c r="E21" s="26" t="s">
        <v>11</v>
      </c>
      <c r="F21" s="26" t="s">
        <v>10</v>
      </c>
      <c r="G21" s="26" t="s">
        <v>9</v>
      </c>
      <c r="H21" s="26" t="s">
        <v>8</v>
      </c>
      <c r="I21" s="26" t="s">
        <v>2335</v>
      </c>
      <c r="J21" s="27">
        <v>44317</v>
      </c>
      <c r="K21" s="27">
        <v>44561</v>
      </c>
      <c r="L21" s="26" t="s">
        <v>204</v>
      </c>
      <c r="M21" s="26" t="s">
        <v>180</v>
      </c>
      <c r="N21" s="26" t="s">
        <v>25</v>
      </c>
      <c r="O21" s="26" t="s">
        <v>72</v>
      </c>
      <c r="P21" s="26" t="s">
        <v>2</v>
      </c>
      <c r="Q21" s="10">
        <v>4</v>
      </c>
      <c r="R21" s="10">
        <v>0</v>
      </c>
      <c r="S21" s="10">
        <v>2</v>
      </c>
      <c r="T21" s="10">
        <v>1</v>
      </c>
      <c r="U21" s="10">
        <v>1</v>
      </c>
      <c r="V21" s="10">
        <v>0</v>
      </c>
      <c r="W21" s="3" t="s">
        <v>507</v>
      </c>
      <c r="X21" s="10">
        <v>3</v>
      </c>
      <c r="Y21" s="3" t="s">
        <v>2334</v>
      </c>
      <c r="Z21" s="10"/>
      <c r="AA21" s="3"/>
      <c r="AB21" s="10"/>
      <c r="AC21" s="12"/>
      <c r="AD21" s="4">
        <v>44295</v>
      </c>
      <c r="AE21" s="4">
        <v>44379</v>
      </c>
      <c r="AF21" s="4"/>
      <c r="AG21" s="4"/>
      <c r="AH21" s="3">
        <f>IFERROR(IF((V21+X21+Z21+AB21)/Q21&gt;1,1,(V21+X21+Z21+AB21)/Q21),0)</f>
        <v>0.75</v>
      </c>
      <c r="AI21" s="3" t="str">
        <f>IFERROR(IF(R21=0,"",IF((V21/R21)&gt;1,1,(V21/R21))),"")</f>
        <v/>
      </c>
      <c r="AJ21" s="3">
        <f>IFERROR(IF(S21=0,"",IF((V21+X21/S21)&gt;1,1,(V21+X21/S21))),"")</f>
        <v>1</v>
      </c>
      <c r="AK21" s="3">
        <f>IFERROR(IF(T21=0,"",IF((V21+X21+Z21/T21)&gt;1,1,(V21+X21+Z21/T21))),"")</f>
        <v>1</v>
      </c>
      <c r="AL21" s="3">
        <f>IFERROR(IF(U21=0,"",IF((V21+X21+Z21+AB21/U21)&gt;1,1,(V21+X21+Z21+AB21/U21))),"")</f>
        <v>1</v>
      </c>
      <c r="AM21" t="s">
        <v>0</v>
      </c>
      <c r="AN21" t="s">
        <v>19</v>
      </c>
      <c r="AQ21" t="s">
        <v>0</v>
      </c>
      <c r="AR21" t="s">
        <v>2333</v>
      </c>
      <c r="AU21" t="s">
        <v>0</v>
      </c>
      <c r="AV21" t="s">
        <v>19</v>
      </c>
      <c r="AY21" t="s">
        <v>489</v>
      </c>
      <c r="AZ21" t="s">
        <v>2332</v>
      </c>
      <c r="BA21" s="1"/>
      <c r="BB21" s="1"/>
    </row>
    <row r="22" spans="1:54" ht="15" customHeight="1" x14ac:dyDescent="0.25">
      <c r="A22" s="28">
        <v>23</v>
      </c>
      <c r="B22" s="26" t="s">
        <v>9</v>
      </c>
      <c r="C22" s="26" t="s">
        <v>13</v>
      </c>
      <c r="D22" s="26" t="s">
        <v>12</v>
      </c>
      <c r="E22" s="26" t="s">
        <v>11</v>
      </c>
      <c r="F22" s="26" t="s">
        <v>10</v>
      </c>
      <c r="G22" s="26" t="s">
        <v>9</v>
      </c>
      <c r="H22" s="26" t="s">
        <v>8</v>
      </c>
      <c r="I22" s="26" t="s">
        <v>2331</v>
      </c>
      <c r="J22" s="27">
        <v>44348</v>
      </c>
      <c r="K22" s="27">
        <v>44469</v>
      </c>
      <c r="L22" s="26" t="s">
        <v>2330</v>
      </c>
      <c r="M22" s="26" t="s">
        <v>180</v>
      </c>
      <c r="N22" s="26" t="s">
        <v>25</v>
      </c>
      <c r="O22" s="26" t="s">
        <v>72</v>
      </c>
      <c r="P22" s="26" t="s">
        <v>2</v>
      </c>
      <c r="Q22" s="10">
        <v>2</v>
      </c>
      <c r="R22" s="10">
        <v>0</v>
      </c>
      <c r="S22" s="10">
        <v>1</v>
      </c>
      <c r="T22" s="10">
        <v>1</v>
      </c>
      <c r="U22" s="10">
        <v>0</v>
      </c>
      <c r="V22" s="10">
        <v>0</v>
      </c>
      <c r="W22" s="3" t="s">
        <v>2329</v>
      </c>
      <c r="X22" s="10">
        <v>1</v>
      </c>
      <c r="Y22" s="3" t="s">
        <v>2328</v>
      </c>
      <c r="Z22" s="10"/>
      <c r="AA22" s="3"/>
      <c r="AB22" s="10"/>
      <c r="AC22" s="12"/>
      <c r="AD22" s="4">
        <v>44295</v>
      </c>
      <c r="AE22" s="4">
        <v>44379</v>
      </c>
      <c r="AF22" s="4"/>
      <c r="AG22" s="4"/>
      <c r="AH22" s="3">
        <f>IFERROR(IF((V22+X22+Z22+AB22)/Q22&gt;1,1,(V22+X22+Z22+AB22)/Q22),0)</f>
        <v>0.5</v>
      </c>
      <c r="AI22" s="3" t="str">
        <f>IFERROR(IF(R22=0,"",IF((V22/R22)&gt;1,1,(V22/R22))),"")</f>
        <v/>
      </c>
      <c r="AJ22" s="3">
        <f>IFERROR(IF(S22=0,"",IF((V22+X22/S22)&gt;1,1,(V22+X22/S22))),"")</f>
        <v>1</v>
      </c>
      <c r="AK22" s="3">
        <f>IFERROR(IF(T22=0,"",IF((V22+X22+Z22/T22)&gt;1,1,(V22+X22+Z22/T22))),"")</f>
        <v>1</v>
      </c>
      <c r="AL22" s="3" t="str">
        <f>IFERROR(IF(U22=0,"",IF((V22+X22+Z22+AB22/U22)&gt;1,1,(V22+X22+Z22+AB22/U22))),"")</f>
        <v/>
      </c>
      <c r="AM22" t="s">
        <v>0</v>
      </c>
      <c r="AN22" t="s">
        <v>19</v>
      </c>
      <c r="AQ22" t="s">
        <v>0</v>
      </c>
      <c r="AR22" t="s">
        <v>2327</v>
      </c>
      <c r="AU22" t="s">
        <v>0</v>
      </c>
      <c r="AV22" t="s">
        <v>19</v>
      </c>
      <c r="AY22" t="s">
        <v>489</v>
      </c>
      <c r="AZ22" t="s">
        <v>2326</v>
      </c>
      <c r="BA22" s="1"/>
      <c r="BB22" s="1"/>
    </row>
    <row r="23" spans="1:54" ht="15" customHeight="1" x14ac:dyDescent="0.25">
      <c r="A23" s="28">
        <v>24</v>
      </c>
      <c r="B23" s="26" t="s">
        <v>9</v>
      </c>
      <c r="C23" s="26" t="s">
        <v>13</v>
      </c>
      <c r="D23" s="26" t="s">
        <v>12</v>
      </c>
      <c r="E23" s="26" t="s">
        <v>11</v>
      </c>
      <c r="F23" s="26" t="s">
        <v>10</v>
      </c>
      <c r="G23" s="26" t="s">
        <v>9</v>
      </c>
      <c r="H23" s="26" t="s">
        <v>8</v>
      </c>
      <c r="I23" s="26" t="s">
        <v>2325</v>
      </c>
      <c r="J23" s="27">
        <v>44317</v>
      </c>
      <c r="K23" s="27">
        <v>44469</v>
      </c>
      <c r="L23" s="26" t="s">
        <v>2324</v>
      </c>
      <c r="M23" s="26" t="s">
        <v>180</v>
      </c>
      <c r="N23" s="26" t="s">
        <v>4</v>
      </c>
      <c r="O23" s="26" t="s">
        <v>72</v>
      </c>
      <c r="P23" s="26" t="s">
        <v>2</v>
      </c>
      <c r="Q23" s="11">
        <v>1</v>
      </c>
      <c r="R23" s="11">
        <v>0</v>
      </c>
      <c r="S23" s="11">
        <v>0.1</v>
      </c>
      <c r="T23" s="11">
        <v>0.9</v>
      </c>
      <c r="U23" s="11">
        <v>0</v>
      </c>
      <c r="V23" s="11">
        <v>0.1</v>
      </c>
      <c r="W23" s="3" t="s">
        <v>2323</v>
      </c>
      <c r="X23" s="11">
        <v>1</v>
      </c>
      <c r="Y23" s="3" t="s">
        <v>2322</v>
      </c>
      <c r="Z23" s="11"/>
      <c r="AA23" s="3"/>
      <c r="AB23" s="11"/>
      <c r="AC23" s="12"/>
      <c r="AD23" s="4">
        <v>44295</v>
      </c>
      <c r="AE23" s="4">
        <v>44379</v>
      </c>
      <c r="AF23" s="4"/>
      <c r="AG23" s="4"/>
      <c r="AH23" s="3">
        <f>IFERROR(IF((V23+X23+Z23+AB23)/Q23&gt;1,1,(V23+X23+Z23+AB23)/Q23),0)</f>
        <v>1</v>
      </c>
      <c r="AI23" s="3" t="str">
        <f>IFERROR(IF(R23=0,"",IF((V23/R23)&gt;1,1,(V23/R23))),"")</f>
        <v/>
      </c>
      <c r="AJ23" s="3">
        <f>IFERROR(IF(S23=0,"",IF((V23+X23/S23)&gt;1,1,(V23+X23/S23))),"")</f>
        <v>1</v>
      </c>
      <c r="AK23" s="3">
        <f>IFERROR(IF(T23=0,"",IF((V23+X23+Z23/T23)&gt;1,1,(V23+X23+Z23/T23))),"")</f>
        <v>1</v>
      </c>
      <c r="AL23" s="3" t="str">
        <f>IFERROR(IF(U23=0,"",IF((V23+X23+Z23+AB23/U23)&gt;1,1,(V23+X23+Z23+AB23/U23))),"")</f>
        <v/>
      </c>
      <c r="AM23" t="s">
        <v>19</v>
      </c>
      <c r="AN23" t="s">
        <v>19</v>
      </c>
      <c r="AQ23" t="s">
        <v>2321</v>
      </c>
      <c r="AR23" t="s">
        <v>2320</v>
      </c>
      <c r="AU23" t="s">
        <v>19</v>
      </c>
      <c r="AV23" t="s">
        <v>19</v>
      </c>
      <c r="AY23" t="s">
        <v>2319</v>
      </c>
      <c r="AZ23" t="s">
        <v>2318</v>
      </c>
      <c r="BA23" s="1"/>
      <c r="BB23" s="1"/>
    </row>
    <row r="24" spans="1:54" ht="15" customHeight="1" x14ac:dyDescent="0.25">
      <c r="A24" s="28">
        <v>27</v>
      </c>
      <c r="B24" s="26" t="s">
        <v>9</v>
      </c>
      <c r="C24" s="26" t="s">
        <v>496</v>
      </c>
      <c r="D24" s="26" t="s">
        <v>12</v>
      </c>
      <c r="E24" s="26" t="s">
        <v>59</v>
      </c>
      <c r="F24" s="26" t="s">
        <v>10</v>
      </c>
      <c r="G24" s="26" t="s">
        <v>29</v>
      </c>
      <c r="H24" s="26" t="s">
        <v>151</v>
      </c>
      <c r="I24" s="26" t="s">
        <v>2317</v>
      </c>
      <c r="J24" s="27">
        <v>44197</v>
      </c>
      <c r="K24" s="27">
        <v>44561</v>
      </c>
      <c r="L24" s="26" t="s">
        <v>1739</v>
      </c>
      <c r="M24" s="26" t="s">
        <v>180</v>
      </c>
      <c r="N24" s="26" t="s">
        <v>25</v>
      </c>
      <c r="O24" s="26" t="s">
        <v>493</v>
      </c>
      <c r="P24" s="26" t="s">
        <v>492</v>
      </c>
      <c r="Q24" s="10">
        <v>4</v>
      </c>
      <c r="R24" s="10">
        <v>0</v>
      </c>
      <c r="S24" s="10">
        <v>1</v>
      </c>
      <c r="T24" s="10">
        <v>1</v>
      </c>
      <c r="U24" s="10">
        <v>2</v>
      </c>
      <c r="V24" s="10">
        <v>0</v>
      </c>
      <c r="W24" s="3" t="s">
        <v>491</v>
      </c>
      <c r="X24" s="10">
        <v>1</v>
      </c>
      <c r="Y24" s="3" t="s">
        <v>2316</v>
      </c>
      <c r="Z24" s="10"/>
      <c r="AA24" s="3"/>
      <c r="AB24" s="10"/>
      <c r="AC24" s="12"/>
      <c r="AD24" s="4">
        <v>44295</v>
      </c>
      <c r="AE24" s="4">
        <v>44386</v>
      </c>
      <c r="AF24" s="4"/>
      <c r="AG24" s="4"/>
      <c r="AH24" s="3">
        <f>IFERROR(IF((V24+X24+Z24+AB24)/Q24&gt;1,1,(V24+X24+Z24+AB24)/Q24),0)</f>
        <v>0.25</v>
      </c>
      <c r="AI24" s="3" t="str">
        <f>IFERROR(IF(R24=0,"",IF((V24/R24)&gt;1,1,(V24/R24))),"")</f>
        <v/>
      </c>
      <c r="AJ24" s="3">
        <f>IFERROR(IF(S24=0,"",IF((V24+X24/S24)&gt;1,1,(V24+X24/S24))),"")</f>
        <v>1</v>
      </c>
      <c r="AK24" s="3">
        <f>IFERROR(IF(T24=0,"",IF((V24+X24+Z24/T24)&gt;1,1,(V24+X24+Z24/T24))),"")</f>
        <v>1</v>
      </c>
      <c r="AL24" s="3">
        <f>IFERROR(IF(U24=0,"",IF((V24+X24+Z24+AB24/U24)&gt;1,1,(V24+X24+Z24+AB24/U24))),"")</f>
        <v>1</v>
      </c>
      <c r="AM24" t="s">
        <v>0</v>
      </c>
      <c r="AN24" t="s">
        <v>19</v>
      </c>
      <c r="AQ24" t="s">
        <v>0</v>
      </c>
      <c r="AR24" t="s">
        <v>2315</v>
      </c>
      <c r="AU24" t="s">
        <v>0</v>
      </c>
      <c r="AV24" t="s">
        <v>19</v>
      </c>
      <c r="AY24" t="s">
        <v>489</v>
      </c>
      <c r="AZ24" t="s">
        <v>2314</v>
      </c>
      <c r="BA24" s="1"/>
      <c r="BB24" s="1"/>
    </row>
    <row r="25" spans="1:54" ht="15" customHeight="1" x14ac:dyDescent="0.25">
      <c r="A25" s="28">
        <v>29</v>
      </c>
      <c r="B25" s="26" t="s">
        <v>9</v>
      </c>
      <c r="C25" s="26" t="s">
        <v>496</v>
      </c>
      <c r="D25" s="26" t="s">
        <v>12</v>
      </c>
      <c r="E25" s="26" t="s">
        <v>59</v>
      </c>
      <c r="F25" s="26" t="s">
        <v>10</v>
      </c>
      <c r="G25" s="26" t="s">
        <v>29</v>
      </c>
      <c r="H25" s="26" t="s">
        <v>151</v>
      </c>
      <c r="I25" s="26" t="s">
        <v>2313</v>
      </c>
      <c r="J25" s="27">
        <v>44197</v>
      </c>
      <c r="K25" s="27">
        <v>44561</v>
      </c>
      <c r="L25" s="26" t="s">
        <v>1739</v>
      </c>
      <c r="M25" s="26" t="s">
        <v>180</v>
      </c>
      <c r="N25" s="26" t="s">
        <v>25</v>
      </c>
      <c r="O25" s="26" t="s">
        <v>493</v>
      </c>
      <c r="P25" s="26" t="s">
        <v>492</v>
      </c>
      <c r="Q25" s="10">
        <v>4</v>
      </c>
      <c r="R25" s="10">
        <v>0</v>
      </c>
      <c r="S25" s="10">
        <v>1</v>
      </c>
      <c r="T25" s="10">
        <v>1</v>
      </c>
      <c r="U25" s="10">
        <v>2</v>
      </c>
      <c r="V25" s="10">
        <v>0</v>
      </c>
      <c r="W25" s="3" t="s">
        <v>491</v>
      </c>
      <c r="X25" s="10">
        <v>1</v>
      </c>
      <c r="Y25" s="3" t="s">
        <v>2312</v>
      </c>
      <c r="Z25" s="10"/>
      <c r="AA25" s="3"/>
      <c r="AB25" s="10"/>
      <c r="AC25" s="12"/>
      <c r="AD25" s="4">
        <v>44295</v>
      </c>
      <c r="AE25" s="4">
        <v>44386</v>
      </c>
      <c r="AF25" s="4"/>
      <c r="AG25" s="4"/>
      <c r="AH25" s="3">
        <f>IFERROR(IF((V25+X25+Z25+AB25)/Q25&gt;1,1,(V25+X25+Z25+AB25)/Q25),0)</f>
        <v>0.25</v>
      </c>
      <c r="AI25" s="3" t="str">
        <f>IFERROR(IF(R25=0,"",IF((V25/R25)&gt;1,1,(V25/R25))),"")</f>
        <v/>
      </c>
      <c r="AJ25" s="3">
        <f>IFERROR(IF(S25=0,"",IF((V25+X25/S25)&gt;1,1,(V25+X25/S25))),"")</f>
        <v>1</v>
      </c>
      <c r="AK25" s="3">
        <f>IFERROR(IF(T25=0,"",IF((V25+X25+Z25/T25)&gt;1,1,(V25+X25+Z25/T25))),"")</f>
        <v>1</v>
      </c>
      <c r="AL25" s="3">
        <f>IFERROR(IF(U25=0,"",IF((V25+X25+Z25+AB25/U25)&gt;1,1,(V25+X25+Z25+AB25/U25))),"")</f>
        <v>1</v>
      </c>
      <c r="AM25" t="s">
        <v>0</v>
      </c>
      <c r="AN25" t="s">
        <v>19</v>
      </c>
      <c r="AQ25" t="s">
        <v>0</v>
      </c>
      <c r="AR25" t="s">
        <v>2311</v>
      </c>
      <c r="AU25" t="s">
        <v>0</v>
      </c>
      <c r="AV25" t="s">
        <v>19</v>
      </c>
      <c r="AY25" t="s">
        <v>489</v>
      </c>
      <c r="AZ25" t="s">
        <v>2310</v>
      </c>
      <c r="BA25" s="1"/>
      <c r="BB25" s="1"/>
    </row>
    <row r="26" spans="1:54" ht="15" customHeight="1" x14ac:dyDescent="0.25">
      <c r="A26" s="2">
        <v>4</v>
      </c>
      <c r="B26" s="2" t="s">
        <v>486</v>
      </c>
      <c r="C26" s="2" t="s">
        <v>718</v>
      </c>
      <c r="D26" s="2" t="s">
        <v>12</v>
      </c>
      <c r="E26" s="2" t="s">
        <v>153</v>
      </c>
      <c r="F26" s="2" t="s">
        <v>684</v>
      </c>
      <c r="G26" s="2" t="s">
        <v>29</v>
      </c>
      <c r="H26" s="2" t="s">
        <v>8</v>
      </c>
      <c r="I26" s="2" t="s">
        <v>2309</v>
      </c>
      <c r="J26" s="6">
        <v>44197</v>
      </c>
      <c r="K26" s="6">
        <v>44561</v>
      </c>
      <c r="L26" s="2" t="s">
        <v>716</v>
      </c>
      <c r="M26" s="2" t="s">
        <v>715</v>
      </c>
      <c r="N26" s="2" t="s">
        <v>25</v>
      </c>
      <c r="O26" s="2" t="s">
        <v>714</v>
      </c>
      <c r="P26" s="2" t="s">
        <v>679</v>
      </c>
      <c r="Q26" s="24">
        <v>800</v>
      </c>
      <c r="R26" s="24">
        <v>175</v>
      </c>
      <c r="S26" s="24">
        <v>230</v>
      </c>
      <c r="T26" s="24">
        <v>245</v>
      </c>
      <c r="U26" s="24">
        <v>150</v>
      </c>
      <c r="V26" s="24">
        <v>343</v>
      </c>
      <c r="W26" s="3" t="s">
        <v>729</v>
      </c>
      <c r="X26" s="24">
        <v>374</v>
      </c>
      <c r="Y26" s="3" t="s">
        <v>2308</v>
      </c>
      <c r="Z26" s="24"/>
      <c r="AA26" s="3"/>
      <c r="AB26" s="24"/>
      <c r="AC26" s="3"/>
      <c r="AD26" s="6">
        <v>44300</v>
      </c>
      <c r="AE26" s="6">
        <v>44391</v>
      </c>
      <c r="AF26" s="6"/>
      <c r="AG26" s="6"/>
      <c r="AH26" s="3">
        <f>IFERROR(IF((V26+X26+Z26+AB26)/Q26&gt;1,1,(V26+X26+Z26+AB26)/Q26),0)</f>
        <v>0.89624999999999999</v>
      </c>
      <c r="AI26" s="3">
        <f>IFERROR(IF(R26=0,"",IF((V26/R26)&gt;1,1,(V26/R26))),"")</f>
        <v>1</v>
      </c>
      <c r="AJ26" s="3">
        <f>IFERROR(IF(S26=0,"",IF((V26+X26/S26)&gt;1,1,(V26+X26/S26))),"")</f>
        <v>1</v>
      </c>
      <c r="AK26" s="3">
        <f>IFERROR(IF(T26=0,"",IF((V26+X26+Z26/T26)&gt;1,1,(V26+X26+Z26/T26))),"")</f>
        <v>1</v>
      </c>
      <c r="AL26" s="3">
        <f>IFERROR(IF(U26=0,"",IF((V26+X26+Z26+AB26/U26)&gt;1,1,(V26+X26+Z26+AB26/U26))),"")</f>
        <v>1</v>
      </c>
      <c r="AM26" s="2" t="s">
        <v>19</v>
      </c>
      <c r="AN26" s="2" t="s">
        <v>19</v>
      </c>
      <c r="AO26" s="2"/>
      <c r="AP26" s="2"/>
      <c r="AQ26" s="2" t="s">
        <v>711</v>
      </c>
      <c r="AR26" s="2" t="s">
        <v>2307</v>
      </c>
      <c r="AS26" s="2"/>
      <c r="AT26" s="2"/>
      <c r="AU26" s="2" t="s">
        <v>19</v>
      </c>
      <c r="AV26" t="s">
        <v>19</v>
      </c>
      <c r="AY26" t="s">
        <v>2306</v>
      </c>
      <c r="AZ26" t="s">
        <v>2305</v>
      </c>
      <c r="BA26" s="1"/>
      <c r="BB26" s="1"/>
    </row>
    <row r="27" spans="1:54" ht="15" customHeight="1" x14ac:dyDescent="0.25">
      <c r="A27" s="2">
        <v>5</v>
      </c>
      <c r="B27" s="2" t="s">
        <v>486</v>
      </c>
      <c r="C27" s="2" t="s">
        <v>718</v>
      </c>
      <c r="D27" s="2" t="s">
        <v>12</v>
      </c>
      <c r="E27" s="2" t="s">
        <v>153</v>
      </c>
      <c r="F27" s="2" t="s">
        <v>684</v>
      </c>
      <c r="G27" s="2" t="s">
        <v>29</v>
      </c>
      <c r="H27" s="2" t="s">
        <v>8</v>
      </c>
      <c r="I27" t="s">
        <v>2304</v>
      </c>
      <c r="J27" s="6">
        <v>44197</v>
      </c>
      <c r="K27" s="6">
        <v>44561</v>
      </c>
      <c r="L27" s="2" t="s">
        <v>716</v>
      </c>
      <c r="M27" s="2" t="s">
        <v>715</v>
      </c>
      <c r="N27" s="2" t="s">
        <v>25</v>
      </c>
      <c r="O27" s="2" t="s">
        <v>714</v>
      </c>
      <c r="P27" s="2" t="s">
        <v>679</v>
      </c>
      <c r="Q27" s="24">
        <v>32000</v>
      </c>
      <c r="R27" s="24">
        <v>5000</v>
      </c>
      <c r="S27" s="24">
        <v>10100</v>
      </c>
      <c r="T27" s="24">
        <v>15000</v>
      </c>
      <c r="U27" s="24">
        <v>1900</v>
      </c>
      <c r="V27" s="24">
        <v>9295</v>
      </c>
      <c r="W27" s="34" t="s">
        <v>713</v>
      </c>
      <c r="X27" s="24">
        <v>19875</v>
      </c>
      <c r="Y27" s="3" t="s">
        <v>2303</v>
      </c>
      <c r="Z27" s="24"/>
      <c r="AA27" s="3"/>
      <c r="AB27" s="24"/>
      <c r="AC27" s="3"/>
      <c r="AD27" s="6">
        <v>44300</v>
      </c>
      <c r="AE27" s="6">
        <v>44391</v>
      </c>
      <c r="AF27" s="6"/>
      <c r="AG27" s="6"/>
      <c r="AH27" s="3">
        <f>IFERROR(IF((V27+X27+Z27+AB27)/Q27&gt;1,1,(V27+X27+Z27+AB27)/Q27),0)</f>
        <v>0.91156250000000005</v>
      </c>
      <c r="AI27" s="3">
        <f>IFERROR(IF(R27=0,"",IF((V27/R27)&gt;1,1,(V27/R27))),"")</f>
        <v>1</v>
      </c>
      <c r="AJ27" s="3">
        <f>IFERROR(IF(S27=0,"",IF((V27+X27/S27)&gt;1,1,(V27+X27/S27))),"")</f>
        <v>1</v>
      </c>
      <c r="AK27" s="3">
        <f>IFERROR(IF(T27=0,"",IF((V27+X27+Z27/T27)&gt;1,1,(V27+X27+Z27/T27))),"")</f>
        <v>1</v>
      </c>
      <c r="AL27" s="3">
        <f>IFERROR(IF(U27=0,"",IF((V27+X27+Z27+AB27/U27)&gt;1,1,(V27+X27+Z27+AB27/U27))),"")</f>
        <v>1</v>
      </c>
      <c r="AM27" s="2" t="s">
        <v>19</v>
      </c>
      <c r="AN27" s="2" t="s">
        <v>19</v>
      </c>
      <c r="AO27" s="2"/>
      <c r="AP27" s="2"/>
      <c r="AQ27" s="2" t="s">
        <v>711</v>
      </c>
      <c r="AR27" s="2" t="s">
        <v>2302</v>
      </c>
      <c r="AS27" s="2"/>
      <c r="AT27" s="2"/>
      <c r="AU27" s="2" t="s">
        <v>19</v>
      </c>
      <c r="AV27" t="s">
        <v>19</v>
      </c>
      <c r="AY27" t="s">
        <v>709</v>
      </c>
      <c r="AZ27" t="s">
        <v>2301</v>
      </c>
      <c r="BA27" s="1"/>
      <c r="BB27" s="1"/>
    </row>
    <row r="28" spans="1:54" ht="15" customHeight="1" x14ac:dyDescent="0.25">
      <c r="A28" s="2">
        <v>8</v>
      </c>
      <c r="B28" s="2" t="s">
        <v>486</v>
      </c>
      <c r="C28" s="2" t="s">
        <v>718</v>
      </c>
      <c r="D28" s="2" t="s">
        <v>12</v>
      </c>
      <c r="E28" s="2" t="s">
        <v>153</v>
      </c>
      <c r="F28" s="2" t="s">
        <v>684</v>
      </c>
      <c r="G28" s="2" t="s">
        <v>29</v>
      </c>
      <c r="H28" s="2" t="s">
        <v>8</v>
      </c>
      <c r="I28" t="s">
        <v>2300</v>
      </c>
      <c r="J28" s="6">
        <v>44197</v>
      </c>
      <c r="K28" s="6">
        <v>44561</v>
      </c>
      <c r="L28" s="2" t="s">
        <v>716</v>
      </c>
      <c r="M28" s="2" t="s">
        <v>715</v>
      </c>
      <c r="N28" s="2" t="s">
        <v>25</v>
      </c>
      <c r="O28" s="2" t="s">
        <v>714</v>
      </c>
      <c r="P28" s="2" t="s">
        <v>679</v>
      </c>
      <c r="Q28" s="24">
        <v>1600</v>
      </c>
      <c r="R28" s="24">
        <v>140</v>
      </c>
      <c r="S28" s="24">
        <v>940</v>
      </c>
      <c r="T28" s="24">
        <v>280</v>
      </c>
      <c r="U28" s="24">
        <v>240</v>
      </c>
      <c r="V28" s="24">
        <v>1072</v>
      </c>
      <c r="W28" s="3" t="s">
        <v>713</v>
      </c>
      <c r="X28" s="24">
        <v>960</v>
      </c>
      <c r="Y28" s="3" t="s">
        <v>2299</v>
      </c>
      <c r="Z28" s="24"/>
      <c r="AA28" s="3"/>
      <c r="AB28" s="24"/>
      <c r="AC28" s="3"/>
      <c r="AD28" s="6">
        <v>44300</v>
      </c>
      <c r="AE28" s="6">
        <v>44391</v>
      </c>
      <c r="AF28" s="6"/>
      <c r="AG28" s="6"/>
      <c r="AH28" s="3">
        <f>IFERROR(IF((V28+X28+Z28+AB28)/Q28&gt;1,1,(V28+X28+Z28+AB28)/Q28),0)</f>
        <v>1</v>
      </c>
      <c r="AI28" s="3">
        <f>IFERROR(IF(R28=0,"",IF((V28/R28)&gt;1,1,(V28/R28))),"")</f>
        <v>1</v>
      </c>
      <c r="AJ28" s="3">
        <f>IFERROR(IF(S28=0,"",IF((V28+X28/S28)&gt;1,1,(V28+X28/S28))),"")</f>
        <v>1</v>
      </c>
      <c r="AK28" s="3">
        <f>IFERROR(IF(T28=0,"",IF((V28+X28+Z28/T28)&gt;1,1,(V28+X28+Z28/T28))),"")</f>
        <v>1</v>
      </c>
      <c r="AL28" s="3">
        <f>IFERROR(IF(U28=0,"",IF((V28+X28+Z28+AB28/U28)&gt;1,1,(V28+X28+Z28+AB28/U28))),"")</f>
        <v>1</v>
      </c>
      <c r="AM28" s="2" t="s">
        <v>19</v>
      </c>
      <c r="AN28" s="2" t="s">
        <v>19</v>
      </c>
      <c r="AO28" s="2"/>
      <c r="AP28" s="2"/>
      <c r="AQ28" s="2" t="s">
        <v>2298</v>
      </c>
      <c r="AR28" s="2" t="s">
        <v>2297</v>
      </c>
      <c r="AS28" s="2"/>
      <c r="AT28" s="2"/>
      <c r="AU28" s="2" t="s">
        <v>19</v>
      </c>
      <c r="AV28" t="s">
        <v>19</v>
      </c>
      <c r="AY28" t="s">
        <v>709</v>
      </c>
      <c r="AZ28" t="s">
        <v>2296</v>
      </c>
      <c r="BA28" s="1"/>
      <c r="BB28" s="1"/>
    </row>
    <row r="29" spans="1:54" ht="15" customHeight="1" x14ac:dyDescent="0.25">
      <c r="A29" s="2">
        <v>9</v>
      </c>
      <c r="B29" s="2" t="s">
        <v>486</v>
      </c>
      <c r="C29" s="2" t="s">
        <v>707</v>
      </c>
      <c r="D29" s="2" t="s">
        <v>12</v>
      </c>
      <c r="E29" s="2" t="s">
        <v>153</v>
      </c>
      <c r="F29" s="2" t="s">
        <v>707</v>
      </c>
      <c r="G29" s="2" t="s">
        <v>29</v>
      </c>
      <c r="H29" s="2" t="s">
        <v>683</v>
      </c>
      <c r="I29" t="s">
        <v>2295</v>
      </c>
      <c r="J29" s="6">
        <v>44228</v>
      </c>
      <c r="K29" s="6">
        <v>44561</v>
      </c>
      <c r="L29" s="2" t="s">
        <v>6</v>
      </c>
      <c r="M29" t="s">
        <v>681</v>
      </c>
      <c r="N29" s="2" t="s">
        <v>4</v>
      </c>
      <c r="O29" s="2" t="s">
        <v>705</v>
      </c>
      <c r="P29" s="2" t="s">
        <v>679</v>
      </c>
      <c r="Q29" s="25">
        <v>1</v>
      </c>
      <c r="R29" s="25">
        <v>0.15</v>
      </c>
      <c r="S29" s="25">
        <v>0.3</v>
      </c>
      <c r="T29" s="25">
        <v>0.3</v>
      </c>
      <c r="U29" s="25">
        <v>0.25</v>
      </c>
      <c r="V29" s="25">
        <v>2.7040000000000002E-2</v>
      </c>
      <c r="W29" s="3" t="s">
        <v>2294</v>
      </c>
      <c r="X29" s="25">
        <v>0.35</v>
      </c>
      <c r="Y29" s="3" t="s">
        <v>2293</v>
      </c>
      <c r="Z29" s="25"/>
      <c r="AA29" s="3"/>
      <c r="AB29" s="25"/>
      <c r="AC29" s="3"/>
      <c r="AD29" s="6">
        <v>44300</v>
      </c>
      <c r="AE29" s="6">
        <v>44391</v>
      </c>
      <c r="AF29" s="6"/>
      <c r="AG29" s="6"/>
      <c r="AH29" s="3">
        <f>IFERROR(IF((V29+X29+Z29+AB29)/Q29&gt;1,1,(V29+X29+Z29+AB29)/Q29),0)</f>
        <v>0.37703999999999999</v>
      </c>
      <c r="AI29" s="3">
        <f>IFERROR(IF(R29=0,"",IF((V29/R29)&gt;1,1,(V29/R29))),"")</f>
        <v>0.18026666666666669</v>
      </c>
      <c r="AJ29" s="3">
        <f>IFERROR(IF(S29=0,"",IF((V29+X29/S29)&gt;1,1,(V29+X29/S29))),"")</f>
        <v>1</v>
      </c>
      <c r="AK29" s="3">
        <f>IFERROR(IF(T29=0,"",IF((V29+X29+Z29/T29)&gt;1,1,(V29+X29+Z29/T29))),"")</f>
        <v>0.37703999999999999</v>
      </c>
      <c r="AL29" s="3">
        <f>IFERROR(IF(U29=0,"",IF((V29+X29+Z29+AB29/U29)&gt;1,1,(V29+X29+Z29+AB29/U29))),"")</f>
        <v>0.37703999999999999</v>
      </c>
      <c r="AM29" s="2" t="s">
        <v>554</v>
      </c>
      <c r="AN29" s="2" t="s">
        <v>19</v>
      </c>
      <c r="AO29" s="2"/>
      <c r="AP29" s="2"/>
      <c r="AQ29" s="2" t="s">
        <v>702</v>
      </c>
      <c r="AR29" s="2" t="s">
        <v>2292</v>
      </c>
      <c r="AS29" s="2"/>
      <c r="AT29" s="2"/>
      <c r="AU29" s="2" t="s">
        <v>554</v>
      </c>
      <c r="AV29" t="s">
        <v>19</v>
      </c>
      <c r="AY29" t="s">
        <v>2291</v>
      </c>
      <c r="AZ29" t="s">
        <v>2290</v>
      </c>
      <c r="BA29" s="1"/>
      <c r="BB29" s="1"/>
    </row>
    <row r="30" spans="1:54" ht="15" customHeight="1" x14ac:dyDescent="0.25">
      <c r="A30" s="2">
        <v>11</v>
      </c>
      <c r="B30" s="2" t="s">
        <v>486</v>
      </c>
      <c r="C30" s="2" t="s">
        <v>707</v>
      </c>
      <c r="D30" s="2" t="s">
        <v>12</v>
      </c>
      <c r="E30" s="2" t="s">
        <v>153</v>
      </c>
      <c r="F30" s="2" t="s">
        <v>707</v>
      </c>
      <c r="G30" s="2" t="s">
        <v>29</v>
      </c>
      <c r="H30" s="2" t="s">
        <v>683</v>
      </c>
      <c r="I30" s="2" t="s">
        <v>2289</v>
      </c>
      <c r="J30" s="6">
        <v>44228</v>
      </c>
      <c r="K30" s="6">
        <v>44561</v>
      </c>
      <c r="L30" s="2" t="s">
        <v>6</v>
      </c>
      <c r="M30" s="2" t="s">
        <v>690</v>
      </c>
      <c r="N30" s="2" t="s">
        <v>4</v>
      </c>
      <c r="O30" s="2" t="s">
        <v>705</v>
      </c>
      <c r="P30" s="2" t="s">
        <v>679</v>
      </c>
      <c r="Q30" s="25">
        <v>1</v>
      </c>
      <c r="R30" s="25">
        <v>0.15</v>
      </c>
      <c r="S30" s="25">
        <v>0.3</v>
      </c>
      <c r="T30" s="25">
        <v>0.3</v>
      </c>
      <c r="U30" s="25">
        <v>0.25</v>
      </c>
      <c r="V30" s="25">
        <v>0.13</v>
      </c>
      <c r="W30" s="3" t="s">
        <v>2288</v>
      </c>
      <c r="X30" s="25">
        <v>0.44</v>
      </c>
      <c r="Y30" s="3" t="s">
        <v>2287</v>
      </c>
      <c r="Z30" s="25"/>
      <c r="AA30" s="3"/>
      <c r="AB30" s="25"/>
      <c r="AC30" s="3"/>
      <c r="AD30" s="6">
        <v>44300</v>
      </c>
      <c r="AE30" s="6">
        <v>44391</v>
      </c>
      <c r="AF30" s="6"/>
      <c r="AG30" s="6"/>
      <c r="AH30" s="3">
        <f>IFERROR(IF((V30+X30+Z30+AB30)/Q30&gt;1,1,(V30+X30+Z30+AB30)/Q30),0)</f>
        <v>0.57000000000000006</v>
      </c>
      <c r="AI30" s="3">
        <f>IFERROR(IF(R30=0,"",IF((V30/R30)&gt;1,1,(V30/R30))),"")</f>
        <v>0.8666666666666667</v>
      </c>
      <c r="AJ30" s="3">
        <f>IFERROR(IF(S30=0,"",IF((V30+X30/S30)&gt;1,1,(V30+X30/S30))),"")</f>
        <v>1</v>
      </c>
      <c r="AK30" s="3">
        <f>IFERROR(IF(T30=0,"",IF((V30+X30+Z30/T30)&gt;1,1,(V30+X30+Z30/T30))),"")</f>
        <v>0.57000000000000006</v>
      </c>
      <c r="AL30" s="3">
        <f>IFERROR(IF(U30=0,"",IF((V30+X30+Z30+AB30/U30)&gt;1,1,(V30+X30+Z30+AB30/U30))),"")</f>
        <v>0.57000000000000006</v>
      </c>
      <c r="AM30" s="2" t="s">
        <v>554</v>
      </c>
      <c r="AN30" s="2" t="s">
        <v>19</v>
      </c>
      <c r="AO30" s="2"/>
      <c r="AP30" s="2"/>
      <c r="AQ30" s="2" t="s">
        <v>702</v>
      </c>
      <c r="AR30" s="2" t="s">
        <v>2286</v>
      </c>
      <c r="AS30" s="2"/>
      <c r="AT30" s="2"/>
      <c r="AU30" s="2" t="s">
        <v>554</v>
      </c>
      <c r="AV30" t="s">
        <v>19</v>
      </c>
      <c r="AY30" t="s">
        <v>2285</v>
      </c>
      <c r="AZ30" t="s">
        <v>2284</v>
      </c>
      <c r="BA30" s="1"/>
      <c r="BB30" s="1"/>
    </row>
    <row r="31" spans="1:54" ht="15" customHeight="1" x14ac:dyDescent="0.25">
      <c r="A31" s="2">
        <v>12</v>
      </c>
      <c r="B31" s="2" t="s">
        <v>486</v>
      </c>
      <c r="C31" s="2" t="s">
        <v>707</v>
      </c>
      <c r="D31" s="2" t="s">
        <v>12</v>
      </c>
      <c r="E31" s="2" t="s">
        <v>153</v>
      </c>
      <c r="F31" s="2" t="s">
        <v>707</v>
      </c>
      <c r="G31" s="2" t="s">
        <v>29</v>
      </c>
      <c r="H31" s="2" t="s">
        <v>683</v>
      </c>
      <c r="I31" t="s">
        <v>2283</v>
      </c>
      <c r="J31" s="6">
        <v>44228</v>
      </c>
      <c r="K31" s="6">
        <v>44561</v>
      </c>
      <c r="L31" s="2" t="s">
        <v>6</v>
      </c>
      <c r="M31" s="2" t="s">
        <v>690</v>
      </c>
      <c r="N31" s="2" t="s">
        <v>4</v>
      </c>
      <c r="O31" s="2" t="s">
        <v>705</v>
      </c>
      <c r="P31" s="2" t="s">
        <v>679</v>
      </c>
      <c r="Q31" s="25">
        <v>1</v>
      </c>
      <c r="R31" s="25">
        <v>0.15</v>
      </c>
      <c r="S31" s="25">
        <v>0.3</v>
      </c>
      <c r="T31" s="25">
        <v>0.3</v>
      </c>
      <c r="U31" s="25">
        <v>0.25</v>
      </c>
      <c r="V31" s="25">
        <v>0.15</v>
      </c>
      <c r="W31" s="3" t="s">
        <v>2282</v>
      </c>
      <c r="X31" s="25">
        <v>0.3</v>
      </c>
      <c r="Y31" s="3" t="s">
        <v>2281</v>
      </c>
      <c r="Z31" s="25"/>
      <c r="AA31" s="3"/>
      <c r="AB31" s="25"/>
      <c r="AC31" s="35"/>
      <c r="AD31" s="6">
        <v>44300</v>
      </c>
      <c r="AE31" s="6">
        <v>44391</v>
      </c>
      <c r="AF31" s="6"/>
      <c r="AG31" s="6"/>
      <c r="AH31" s="3">
        <f>IFERROR(IF((V31+X31+Z31+AB31)/Q31&gt;1,1,(V31+X31+Z31+AB31)/Q31),0)</f>
        <v>0.44999999999999996</v>
      </c>
      <c r="AI31" s="3">
        <f>IFERROR(IF(R31=0,"",IF((V31/R31)&gt;1,1,(V31/R31))),"")</f>
        <v>1</v>
      </c>
      <c r="AJ31" s="3">
        <f>IFERROR(IF(S31=0,"",IF((V31+X31/S31)&gt;1,1,(V31+X31/S31))),"")</f>
        <v>1</v>
      </c>
      <c r="AK31" s="3">
        <f>IFERROR(IF(T31=0,"",IF((V31+X31+Z31/T31)&gt;1,1,(V31+X31+Z31/T31))),"")</f>
        <v>0.44999999999999996</v>
      </c>
      <c r="AL31" s="3">
        <f>IFERROR(IF(U31=0,"",IF((V31+X31+Z31+AB31/U31)&gt;1,1,(V31+X31+Z31+AB31/U31))),"")</f>
        <v>0.44999999999999996</v>
      </c>
      <c r="AM31" s="2" t="s">
        <v>19</v>
      </c>
      <c r="AN31" s="2" t="s">
        <v>19</v>
      </c>
      <c r="AO31" s="2"/>
      <c r="AP31" s="2"/>
      <c r="AQ31" s="2" t="s">
        <v>2280</v>
      </c>
      <c r="AR31" s="2" t="s">
        <v>2279</v>
      </c>
      <c r="AS31" s="2"/>
      <c r="AT31" s="2"/>
      <c r="AU31" s="2" t="s">
        <v>19</v>
      </c>
      <c r="AV31" t="s">
        <v>19</v>
      </c>
      <c r="AY31" t="s">
        <v>2278</v>
      </c>
      <c r="AZ31" t="s">
        <v>2277</v>
      </c>
      <c r="BA31" s="1"/>
      <c r="BB31" s="1"/>
    </row>
    <row r="32" spans="1:54" ht="15" customHeight="1" x14ac:dyDescent="0.25">
      <c r="A32" s="2">
        <v>13</v>
      </c>
      <c r="B32" s="2" t="s">
        <v>486</v>
      </c>
      <c r="C32" s="2" t="s">
        <v>685</v>
      </c>
      <c r="D32" s="2" t="s">
        <v>12</v>
      </c>
      <c r="E32" s="2" t="s">
        <v>153</v>
      </c>
      <c r="F32" s="2" t="s">
        <v>684</v>
      </c>
      <c r="G32" s="2" t="s">
        <v>29</v>
      </c>
      <c r="H32" s="2" t="s">
        <v>683</v>
      </c>
      <c r="I32" t="s">
        <v>2276</v>
      </c>
      <c r="J32" s="6">
        <v>44228</v>
      </c>
      <c r="K32" s="6">
        <v>44561</v>
      </c>
      <c r="L32" s="2" t="s">
        <v>6</v>
      </c>
      <c r="M32" t="s">
        <v>690</v>
      </c>
      <c r="N32" s="2" t="s">
        <v>4</v>
      </c>
      <c r="O32" s="2" t="s">
        <v>680</v>
      </c>
      <c r="P32" s="2" t="s">
        <v>679</v>
      </c>
      <c r="Q32" s="25">
        <v>1</v>
      </c>
      <c r="R32" s="25">
        <v>0.1</v>
      </c>
      <c r="S32" s="25">
        <v>0.4</v>
      </c>
      <c r="T32" s="25">
        <v>0.3</v>
      </c>
      <c r="U32" s="25">
        <v>0.2</v>
      </c>
      <c r="V32" s="25">
        <v>0.15</v>
      </c>
      <c r="W32" s="3" t="s">
        <v>2275</v>
      </c>
      <c r="X32" s="25">
        <v>0.35</v>
      </c>
      <c r="Y32" s="3" t="s">
        <v>2274</v>
      </c>
      <c r="Z32" s="25"/>
      <c r="AA32" s="3"/>
      <c r="AB32" s="25"/>
      <c r="AC32" s="12"/>
      <c r="AD32" s="4">
        <v>44300</v>
      </c>
      <c r="AE32" s="4">
        <v>44391</v>
      </c>
      <c r="AF32" s="4"/>
      <c r="AG32" s="4"/>
      <c r="AH32" s="3">
        <f>IFERROR(IF((V32+X32+Z32+AB32)/Q32&gt;1,1,(V32+X32+Z32+AB32)/Q32),0)</f>
        <v>0.5</v>
      </c>
      <c r="AI32" s="3">
        <f>IFERROR(IF(R32=0,"",IF((V32/R32)&gt;1,1,(V32/R32))),"")</f>
        <v>1</v>
      </c>
      <c r="AJ32" s="3">
        <f>IFERROR(IF(S32=0,"",IF((V32+X32/S32)&gt;1,1,(V32+X32/S32))),"")</f>
        <v>1</v>
      </c>
      <c r="AK32" s="3">
        <f>IFERROR(IF(T32=0,"",IF((V32+X32+Z32/T32)&gt;1,1,(V32+X32+Z32/T32))),"")</f>
        <v>0.5</v>
      </c>
      <c r="AL32" s="3">
        <f>IFERROR(IF(U32=0,"",IF((V32+X32+Z32+AB32/U32)&gt;1,1,(V32+X32+Z32+AB32/U32))),"")</f>
        <v>0.5</v>
      </c>
      <c r="AM32" s="2" t="s">
        <v>19</v>
      </c>
      <c r="AN32" s="2" t="s">
        <v>19</v>
      </c>
      <c r="AO32" s="2"/>
      <c r="AP32" s="2"/>
      <c r="AQ32" s="2" t="s">
        <v>2273</v>
      </c>
      <c r="AR32" s="2" t="s">
        <v>2272</v>
      </c>
      <c r="AS32" s="2"/>
      <c r="AT32" s="2"/>
      <c r="AU32" s="2" t="s">
        <v>19</v>
      </c>
      <c r="AV32" t="s">
        <v>19</v>
      </c>
      <c r="AY32" t="s">
        <v>2271</v>
      </c>
      <c r="AZ32" t="s">
        <v>2270</v>
      </c>
      <c r="BA32" s="1"/>
      <c r="BB32" s="1"/>
    </row>
    <row r="33" spans="1:54" ht="15" customHeight="1" x14ac:dyDescent="0.25">
      <c r="A33" s="2">
        <v>17</v>
      </c>
      <c r="B33" s="2" t="s">
        <v>486</v>
      </c>
      <c r="C33" s="2" t="s">
        <v>2245</v>
      </c>
      <c r="D33" s="2" t="s">
        <v>12</v>
      </c>
      <c r="E33" s="2" t="s">
        <v>153</v>
      </c>
      <c r="F33" s="2" t="s">
        <v>2244</v>
      </c>
      <c r="G33" s="2" t="s">
        <v>29</v>
      </c>
      <c r="H33" s="2" t="s">
        <v>683</v>
      </c>
      <c r="I33" t="s">
        <v>2269</v>
      </c>
      <c r="J33" s="6">
        <v>44228</v>
      </c>
      <c r="K33" s="6">
        <v>44561</v>
      </c>
      <c r="L33" s="2" t="s">
        <v>6</v>
      </c>
      <c r="M33" t="s">
        <v>715</v>
      </c>
      <c r="N33" s="2" t="s">
        <v>4</v>
      </c>
      <c r="O33" s="2" t="s">
        <v>2242</v>
      </c>
      <c r="P33" s="2" t="s">
        <v>679</v>
      </c>
      <c r="Q33" s="25">
        <v>1</v>
      </c>
      <c r="R33" s="25">
        <v>0.1</v>
      </c>
      <c r="S33" s="25">
        <v>0.65</v>
      </c>
      <c r="T33" s="25">
        <v>0.25</v>
      </c>
      <c r="U33" s="25">
        <v>0</v>
      </c>
      <c r="V33" s="25">
        <v>0.1</v>
      </c>
      <c r="W33" s="3" t="s">
        <v>2268</v>
      </c>
      <c r="X33" s="25">
        <v>0.65</v>
      </c>
      <c r="Y33" s="3" t="s">
        <v>2267</v>
      </c>
      <c r="Z33" s="25"/>
      <c r="AA33" s="3"/>
      <c r="AB33" s="25"/>
      <c r="AC33" s="12"/>
      <c r="AD33" s="4">
        <v>44300</v>
      </c>
      <c r="AE33" s="4">
        <v>44391</v>
      </c>
      <c r="AF33" s="4"/>
      <c r="AG33" s="4"/>
      <c r="AH33" s="3">
        <f>IFERROR(IF((V33+X33+Z33+AB33)/Q33&gt;1,1,(V33+X33+Z33+AB33)/Q33),0)</f>
        <v>0.75</v>
      </c>
      <c r="AI33" s="3">
        <f>IFERROR(IF(R33=0,"",IF((V33/R33)&gt;1,1,(V33/R33))),"")</f>
        <v>1</v>
      </c>
      <c r="AJ33" s="3">
        <f>IFERROR(IF(S33=0,"",IF((V33+X33/S33)&gt;1,1,(V33+X33/S33))),"")</f>
        <v>1</v>
      </c>
      <c r="AK33" s="3">
        <f>IFERROR(IF(T33=0,"",IF((V33+X33+Z33/T33)&gt;1,1,(V33+X33+Z33/T33))),"")</f>
        <v>0.75</v>
      </c>
      <c r="AL33" s="3" t="str">
        <f>IFERROR(IF(U33=0,"",IF((V33+X33+Z33+AB33/U33)&gt;1,1,(V33+X33+Z33+AB33/U33))),"")</f>
        <v/>
      </c>
      <c r="AM33" s="2" t="s">
        <v>19</v>
      </c>
      <c r="AN33" s="2" t="s">
        <v>19</v>
      </c>
      <c r="AO33" s="2"/>
      <c r="AP33" s="2"/>
      <c r="AQ33" s="2" t="s">
        <v>2239</v>
      </c>
      <c r="AR33" s="2" t="s">
        <v>2266</v>
      </c>
      <c r="AS33" s="2"/>
      <c r="AT33" s="2"/>
      <c r="AU33" s="2" t="s">
        <v>19</v>
      </c>
      <c r="AV33" t="s">
        <v>19</v>
      </c>
      <c r="AY33" t="s">
        <v>2261</v>
      </c>
      <c r="AZ33" t="s">
        <v>2260</v>
      </c>
      <c r="BA33" s="1"/>
      <c r="BB33" s="1"/>
    </row>
    <row r="34" spans="1:54" ht="15" customHeight="1" x14ac:dyDescent="0.25">
      <c r="A34" s="2">
        <v>18</v>
      </c>
      <c r="B34" s="2" t="s">
        <v>486</v>
      </c>
      <c r="C34" s="2" t="s">
        <v>2245</v>
      </c>
      <c r="D34" s="2" t="s">
        <v>12</v>
      </c>
      <c r="E34" s="2" t="s">
        <v>153</v>
      </c>
      <c r="F34" s="2" t="s">
        <v>2244</v>
      </c>
      <c r="G34" s="2" t="s">
        <v>29</v>
      </c>
      <c r="H34" s="2" t="s">
        <v>683</v>
      </c>
      <c r="I34" t="s">
        <v>2265</v>
      </c>
      <c r="J34" s="6">
        <v>44228</v>
      </c>
      <c r="K34" s="6">
        <v>44561</v>
      </c>
      <c r="L34" s="2" t="s">
        <v>6</v>
      </c>
      <c r="M34" t="s">
        <v>715</v>
      </c>
      <c r="N34" s="2" t="s">
        <v>4</v>
      </c>
      <c r="O34" s="2" t="s">
        <v>2242</v>
      </c>
      <c r="P34" s="2" t="s">
        <v>679</v>
      </c>
      <c r="Q34" s="25">
        <v>1</v>
      </c>
      <c r="R34" s="25">
        <v>0.24</v>
      </c>
      <c r="S34" s="25">
        <v>0.28000000000000003</v>
      </c>
      <c r="T34" s="25">
        <v>0.24</v>
      </c>
      <c r="U34" s="25">
        <v>0.24</v>
      </c>
      <c r="V34" s="25">
        <v>0.24</v>
      </c>
      <c r="W34" s="3" t="s">
        <v>2264</v>
      </c>
      <c r="X34" s="25">
        <v>0.28000000000000003</v>
      </c>
      <c r="Y34" s="3" t="s">
        <v>2263</v>
      </c>
      <c r="Z34" s="25"/>
      <c r="AA34" s="3"/>
      <c r="AB34" s="25"/>
      <c r="AC34" s="12"/>
      <c r="AD34" s="4">
        <v>44300</v>
      </c>
      <c r="AE34" s="4">
        <v>44391</v>
      </c>
      <c r="AF34" s="4"/>
      <c r="AG34" s="4"/>
      <c r="AH34" s="3">
        <f>IFERROR(IF((V34+X34+Z34+AB34)/Q34&gt;1,1,(V34+X34+Z34+AB34)/Q34),0)</f>
        <v>0.52</v>
      </c>
      <c r="AI34" s="3">
        <f>IFERROR(IF(R34=0,"",IF((V34/R34)&gt;1,1,(V34/R34))),"")</f>
        <v>1</v>
      </c>
      <c r="AJ34" s="3">
        <f>IFERROR(IF(S34=0,"",IF((V34+X34/S34)&gt;1,1,(V34+X34/S34))),"")</f>
        <v>1</v>
      </c>
      <c r="AK34" s="3">
        <f>IFERROR(IF(T34=0,"",IF((V34+X34+Z34/T34)&gt;1,1,(V34+X34+Z34/T34))),"")</f>
        <v>0.52</v>
      </c>
      <c r="AL34" s="3">
        <f>IFERROR(IF(U34=0,"",IF((V34+X34+Z34+AB34/U34)&gt;1,1,(V34+X34+Z34+AB34/U34))),"")</f>
        <v>0.52</v>
      </c>
      <c r="AM34" s="2" t="s">
        <v>19</v>
      </c>
      <c r="AN34" s="2" t="s">
        <v>19</v>
      </c>
      <c r="AO34" s="2"/>
      <c r="AP34" s="2"/>
      <c r="AQ34" s="2" t="s">
        <v>2239</v>
      </c>
      <c r="AR34" s="2" t="s">
        <v>2262</v>
      </c>
      <c r="AS34" s="2"/>
      <c r="AT34" s="2"/>
      <c r="AU34" s="2" t="s">
        <v>19</v>
      </c>
      <c r="AV34" t="s">
        <v>19</v>
      </c>
      <c r="AY34" t="s">
        <v>2261</v>
      </c>
      <c r="AZ34" t="s">
        <v>2260</v>
      </c>
      <c r="BA34" s="1"/>
      <c r="BB34" s="1"/>
    </row>
    <row r="35" spans="1:54" ht="15" customHeight="1" x14ac:dyDescent="0.25">
      <c r="A35">
        <v>19</v>
      </c>
      <c r="B35" s="2" t="s">
        <v>486</v>
      </c>
      <c r="C35" s="2" t="s">
        <v>2245</v>
      </c>
      <c r="D35" s="2" t="s">
        <v>12</v>
      </c>
      <c r="E35" s="2" t="s">
        <v>153</v>
      </c>
      <c r="F35" s="2" t="s">
        <v>2244</v>
      </c>
      <c r="G35" s="2" t="s">
        <v>29</v>
      </c>
      <c r="H35" s="2" t="s">
        <v>683</v>
      </c>
      <c r="I35" t="s">
        <v>2259</v>
      </c>
      <c r="J35" s="4">
        <v>44228</v>
      </c>
      <c r="K35" s="4">
        <v>44561</v>
      </c>
      <c r="L35" s="2" t="s">
        <v>6</v>
      </c>
      <c r="M35" t="s">
        <v>715</v>
      </c>
      <c r="N35" s="2" t="s">
        <v>4</v>
      </c>
      <c r="O35" s="2" t="s">
        <v>2242</v>
      </c>
      <c r="P35" s="2" t="s">
        <v>679</v>
      </c>
      <c r="Q35" s="25">
        <v>1</v>
      </c>
      <c r="R35" s="25">
        <v>0.45</v>
      </c>
      <c r="S35" s="25">
        <v>0.55000000000000004</v>
      </c>
      <c r="T35" s="25">
        <v>0</v>
      </c>
      <c r="U35" s="25">
        <v>0</v>
      </c>
      <c r="V35" s="25">
        <v>0.04</v>
      </c>
      <c r="W35" s="3" t="s">
        <v>2258</v>
      </c>
      <c r="X35" s="25">
        <v>0.55000000000000004</v>
      </c>
      <c r="Y35" s="3" t="s">
        <v>2257</v>
      </c>
      <c r="Z35" s="25"/>
      <c r="AA35" s="3"/>
      <c r="AB35" s="25"/>
      <c r="AC35" s="12"/>
      <c r="AD35" s="4">
        <v>44300</v>
      </c>
      <c r="AE35" s="4">
        <v>44391</v>
      </c>
      <c r="AF35" s="4"/>
      <c r="AG35" s="4"/>
      <c r="AH35" s="3">
        <f>IFERROR(IF((V35+X35+Z35+AB35)/Q35&gt;1,1,(V35+X35+Z35+AB35)/Q35),0)</f>
        <v>0.59000000000000008</v>
      </c>
      <c r="AI35" s="3">
        <f>IFERROR(IF(R35=0,"",IF((V35/R35)&gt;1,1,(V35/R35))),"")</f>
        <v>8.8888888888888892E-2</v>
      </c>
      <c r="AJ35" s="3">
        <f>IFERROR(IF(S35=0,"",IF((V35+X35/S35)&gt;1,1,(V35+X35/S35))),"")</f>
        <v>1</v>
      </c>
      <c r="AK35" s="3" t="str">
        <f>IFERROR(IF(T35=0,"",IF((V35+X35+Z35/T35)&gt;1,1,(V35+X35+Z35/T35))),"")</f>
        <v/>
      </c>
      <c r="AL35" s="3" t="str">
        <f>IFERROR(IF(U35=0,"",IF((V35+X35+Z35+AB35/U35)&gt;1,1,(V35+X35+Z35+AB35/U35))),"")</f>
        <v/>
      </c>
      <c r="AM35" t="s">
        <v>554</v>
      </c>
      <c r="AN35" t="s">
        <v>19</v>
      </c>
      <c r="AQ35" t="s">
        <v>2256</v>
      </c>
      <c r="AR35" t="s">
        <v>2255</v>
      </c>
      <c r="AU35" t="s">
        <v>554</v>
      </c>
      <c r="AV35" t="s">
        <v>19</v>
      </c>
      <c r="AY35" t="s">
        <v>2249</v>
      </c>
      <c r="AZ35" t="s">
        <v>2254</v>
      </c>
      <c r="BA35" s="1"/>
      <c r="BB35" s="1"/>
    </row>
    <row r="36" spans="1:54" ht="15" customHeight="1" x14ac:dyDescent="0.25">
      <c r="A36">
        <v>20</v>
      </c>
      <c r="B36" s="2" t="s">
        <v>486</v>
      </c>
      <c r="C36" s="2" t="s">
        <v>2245</v>
      </c>
      <c r="D36" s="2" t="s">
        <v>12</v>
      </c>
      <c r="E36" s="2" t="s">
        <v>153</v>
      </c>
      <c r="F36" s="2" t="s">
        <v>2244</v>
      </c>
      <c r="G36" s="2" t="s">
        <v>29</v>
      </c>
      <c r="H36" s="2" t="s">
        <v>683</v>
      </c>
      <c r="I36" t="s">
        <v>2253</v>
      </c>
      <c r="J36" s="4">
        <v>44228</v>
      </c>
      <c r="K36" s="4">
        <v>44561</v>
      </c>
      <c r="L36" s="2" t="s">
        <v>6</v>
      </c>
      <c r="M36" t="s">
        <v>715</v>
      </c>
      <c r="N36" s="2" t="s">
        <v>4</v>
      </c>
      <c r="O36" s="2" t="s">
        <v>2242</v>
      </c>
      <c r="P36" s="2" t="s">
        <v>679</v>
      </c>
      <c r="Q36" s="25">
        <v>1</v>
      </c>
      <c r="R36" s="25">
        <v>0.1</v>
      </c>
      <c r="S36" s="25">
        <v>0.55000000000000004</v>
      </c>
      <c r="T36" s="25">
        <v>0.35</v>
      </c>
      <c r="U36" s="25">
        <v>0</v>
      </c>
      <c r="V36" s="25"/>
      <c r="W36" s="3"/>
      <c r="X36" s="25">
        <v>0.55000000000000004</v>
      </c>
      <c r="Y36" s="3" t="s">
        <v>2252</v>
      </c>
      <c r="Z36" s="25"/>
      <c r="AA36" s="3"/>
      <c r="AB36" s="25"/>
      <c r="AC36" s="12"/>
      <c r="AD36" s="12"/>
      <c r="AE36" s="4">
        <v>44391</v>
      </c>
      <c r="AF36" s="4"/>
      <c r="AG36" s="4"/>
      <c r="AH36" s="3">
        <f>IFERROR(IF((V36+X36+Z36+AB36)/Q36&gt;1,1,(V36+X36+Z36+AB36)/Q36),0)</f>
        <v>0.55000000000000004</v>
      </c>
      <c r="AI36" s="3">
        <f>IFERROR(IF(R36=0,"",IF((V36/R36)&gt;1,1,(V36/R36))),"")</f>
        <v>0</v>
      </c>
      <c r="AJ36" s="3">
        <f>IFERROR(IF(S36=0,"",IF((V36+X36/S36)&gt;1,1,(V36+X36/S36))),"")</f>
        <v>1</v>
      </c>
      <c r="AK36" s="3">
        <f>IFERROR(IF(T36=0,"",IF((V36+X36+Z36/T36)&gt;1,1,(V36+X36+Z36/T36))),"")</f>
        <v>0.55000000000000004</v>
      </c>
      <c r="AL36" s="3" t="str">
        <f>IFERROR(IF(U36=0,"",IF((V36+X36+Z36+AB36/U36)&gt;1,1,(V36+X36+Z36+AB36/U36))),"")</f>
        <v/>
      </c>
      <c r="AN36" t="s">
        <v>19</v>
      </c>
      <c r="AR36" t="s">
        <v>2221</v>
      </c>
      <c r="AU36" t="s">
        <v>554</v>
      </c>
      <c r="AV36" t="s">
        <v>19</v>
      </c>
      <c r="AY36" t="s">
        <v>2249</v>
      </c>
      <c r="AZ36" t="s">
        <v>2236</v>
      </c>
      <c r="BA36" s="1"/>
      <c r="BB36" s="1"/>
    </row>
    <row r="37" spans="1:54" ht="15" customHeight="1" x14ac:dyDescent="0.25">
      <c r="A37">
        <v>21</v>
      </c>
      <c r="B37" s="2" t="s">
        <v>486</v>
      </c>
      <c r="C37" s="2" t="s">
        <v>2245</v>
      </c>
      <c r="D37" s="2" t="s">
        <v>12</v>
      </c>
      <c r="E37" s="2" t="s">
        <v>153</v>
      </c>
      <c r="F37" s="2" t="s">
        <v>2244</v>
      </c>
      <c r="G37" s="2" t="s">
        <v>29</v>
      </c>
      <c r="H37" s="2" t="s">
        <v>683</v>
      </c>
      <c r="I37" t="s">
        <v>2251</v>
      </c>
      <c r="J37" s="4">
        <v>44228</v>
      </c>
      <c r="K37" s="4">
        <v>44561</v>
      </c>
      <c r="L37" s="2" t="s">
        <v>6</v>
      </c>
      <c r="M37" t="s">
        <v>715</v>
      </c>
      <c r="N37" s="2" t="s">
        <v>4</v>
      </c>
      <c r="O37" s="2" t="s">
        <v>2242</v>
      </c>
      <c r="P37" s="2" t="s">
        <v>679</v>
      </c>
      <c r="Q37" s="25">
        <v>1</v>
      </c>
      <c r="R37" s="25">
        <v>0.1</v>
      </c>
      <c r="S37" s="25">
        <v>0.55000000000000004</v>
      </c>
      <c r="T37" s="25">
        <v>0.35</v>
      </c>
      <c r="U37" s="25">
        <v>0</v>
      </c>
      <c r="V37" s="25"/>
      <c r="W37" s="3"/>
      <c r="X37" s="25">
        <v>0.55000000000000004</v>
      </c>
      <c r="Y37" s="3" t="s">
        <v>2250</v>
      </c>
      <c r="Z37" s="25"/>
      <c r="AA37" s="3"/>
      <c r="AB37" s="25"/>
      <c r="AC37" s="12"/>
      <c r="AD37" s="12"/>
      <c r="AE37" s="4">
        <v>44391</v>
      </c>
      <c r="AF37" s="4"/>
      <c r="AG37" s="4"/>
      <c r="AH37" s="3">
        <f>IFERROR(IF((V37+X37+Z37+AB37)/Q37&gt;1,1,(V37+X37+Z37+AB37)/Q37),0)</f>
        <v>0.55000000000000004</v>
      </c>
      <c r="AI37" s="3">
        <f>IFERROR(IF(R37=0,"",IF((V37/R37)&gt;1,1,(V37/R37))),"")</f>
        <v>0</v>
      </c>
      <c r="AJ37" s="3">
        <f>IFERROR(IF(S37=0,"",IF((V37+X37/S37)&gt;1,1,(V37+X37/S37))),"")</f>
        <v>1</v>
      </c>
      <c r="AK37" s="3">
        <f>IFERROR(IF(T37=0,"",IF((V37+X37+Z37/T37)&gt;1,1,(V37+X37+Z37/T37))),"")</f>
        <v>0.55000000000000004</v>
      </c>
      <c r="AL37" s="3" t="str">
        <f>IFERROR(IF(U37=0,"",IF((V37+X37+Z37+AB37/U37)&gt;1,1,(V37+X37+Z37+AB37/U37))),"")</f>
        <v/>
      </c>
      <c r="AN37" t="s">
        <v>19</v>
      </c>
      <c r="AR37" t="s">
        <v>2221</v>
      </c>
      <c r="AU37" t="s">
        <v>554</v>
      </c>
      <c r="AV37" t="s">
        <v>19</v>
      </c>
      <c r="AY37" t="s">
        <v>2249</v>
      </c>
      <c r="AZ37" t="s">
        <v>2236</v>
      </c>
      <c r="BA37" s="1"/>
      <c r="BB37" s="1"/>
    </row>
    <row r="38" spans="1:54" ht="15" customHeight="1" x14ac:dyDescent="0.25">
      <c r="A38">
        <v>22</v>
      </c>
      <c r="B38" s="2" t="s">
        <v>486</v>
      </c>
      <c r="C38" s="2" t="s">
        <v>2245</v>
      </c>
      <c r="D38" s="2" t="s">
        <v>12</v>
      </c>
      <c r="E38" s="2" t="s">
        <v>153</v>
      </c>
      <c r="F38" s="2" t="s">
        <v>2244</v>
      </c>
      <c r="G38" s="2" t="s">
        <v>29</v>
      </c>
      <c r="H38" s="2" t="s">
        <v>683</v>
      </c>
      <c r="I38" t="s">
        <v>2248</v>
      </c>
      <c r="J38" s="4">
        <v>44228</v>
      </c>
      <c r="K38" s="4">
        <v>44561</v>
      </c>
      <c r="L38" s="2" t="s">
        <v>6</v>
      </c>
      <c r="M38" t="s">
        <v>715</v>
      </c>
      <c r="N38" s="2" t="s">
        <v>4</v>
      </c>
      <c r="O38" s="2" t="s">
        <v>2242</v>
      </c>
      <c r="P38" s="2" t="s">
        <v>679</v>
      </c>
      <c r="Q38" s="25">
        <v>1</v>
      </c>
      <c r="R38" s="25">
        <v>0</v>
      </c>
      <c r="S38" s="25">
        <v>0.3</v>
      </c>
      <c r="T38" s="25">
        <v>0</v>
      </c>
      <c r="U38" s="25">
        <v>0.7</v>
      </c>
      <c r="V38" s="25"/>
      <c r="W38" s="3"/>
      <c r="X38" s="25">
        <v>0.6</v>
      </c>
      <c r="Y38" s="3" t="s">
        <v>2247</v>
      </c>
      <c r="Z38" s="25"/>
      <c r="AA38" s="3"/>
      <c r="AB38" s="25"/>
      <c r="AC38" s="12"/>
      <c r="AD38" s="12"/>
      <c r="AE38" s="4">
        <v>44391</v>
      </c>
      <c r="AF38" s="4"/>
      <c r="AG38" s="4"/>
      <c r="AH38" s="3">
        <f>IFERROR(IF((V38+X38+Z38+AB38)/Q38&gt;1,1,(V38+X38+Z38+AB38)/Q38),0)</f>
        <v>0.6</v>
      </c>
      <c r="AI38" s="3" t="str">
        <f>IFERROR(IF(R38=0,"",IF((V38/R38)&gt;1,1,(V38/R38))),"")</f>
        <v/>
      </c>
      <c r="AJ38" s="3">
        <f>IFERROR(IF(S38=0,"",IF((V38+X38/S38)&gt;1,1,(V38+X38/S38))),"")</f>
        <v>1</v>
      </c>
      <c r="AK38" s="3" t="str">
        <f>IFERROR(IF(T38=0,"",IF((V38+X38+Z38/T38)&gt;1,1,(V38+X38+Z38/T38))),"")</f>
        <v/>
      </c>
      <c r="AL38" s="3">
        <f>IFERROR(IF(U38=0,"",IF((V38+X38+Z38+AB38/U38)&gt;1,1,(V38+X38+Z38+AB38/U38))),"")</f>
        <v>0.6</v>
      </c>
      <c r="AN38" t="s">
        <v>19</v>
      </c>
      <c r="AR38" t="s">
        <v>2246</v>
      </c>
      <c r="AU38" t="s">
        <v>0</v>
      </c>
      <c r="AV38" t="s">
        <v>19</v>
      </c>
      <c r="AY38" t="s">
        <v>482</v>
      </c>
      <c r="AZ38" t="s">
        <v>2236</v>
      </c>
      <c r="BA38" s="1"/>
      <c r="BB38" s="1"/>
    </row>
    <row r="39" spans="1:54" ht="15" customHeight="1" x14ac:dyDescent="0.25">
      <c r="A39">
        <v>23</v>
      </c>
      <c r="B39" s="2" t="s">
        <v>486</v>
      </c>
      <c r="C39" s="2" t="s">
        <v>2245</v>
      </c>
      <c r="D39" s="2" t="s">
        <v>12</v>
      </c>
      <c r="E39" s="2" t="s">
        <v>153</v>
      </c>
      <c r="F39" s="2" t="s">
        <v>2244</v>
      </c>
      <c r="G39" s="2" t="s">
        <v>29</v>
      </c>
      <c r="H39" s="2" t="s">
        <v>683</v>
      </c>
      <c r="I39" t="s">
        <v>2243</v>
      </c>
      <c r="J39" s="6">
        <v>44197</v>
      </c>
      <c r="K39" s="6">
        <v>44561</v>
      </c>
      <c r="L39" s="2" t="s">
        <v>6</v>
      </c>
      <c r="M39" t="s">
        <v>715</v>
      </c>
      <c r="N39" s="2" t="s">
        <v>4</v>
      </c>
      <c r="O39" s="2" t="s">
        <v>2242</v>
      </c>
      <c r="P39" s="2" t="s">
        <v>679</v>
      </c>
      <c r="Q39" s="25">
        <v>1</v>
      </c>
      <c r="R39" s="25">
        <v>0.19</v>
      </c>
      <c r="S39" s="25">
        <v>0.27</v>
      </c>
      <c r="T39" s="25">
        <v>0.27</v>
      </c>
      <c r="U39" s="25">
        <v>0.27</v>
      </c>
      <c r="V39" s="25">
        <v>0.19</v>
      </c>
      <c r="W39" s="3" t="s">
        <v>2241</v>
      </c>
      <c r="X39" s="25">
        <v>0.27</v>
      </c>
      <c r="Y39" s="3" t="s">
        <v>2240</v>
      </c>
      <c r="Z39" s="25"/>
      <c r="AA39" s="3"/>
      <c r="AB39" s="25"/>
      <c r="AC39" s="12"/>
      <c r="AD39" s="4">
        <v>44300</v>
      </c>
      <c r="AE39" s="4">
        <v>44391</v>
      </c>
      <c r="AF39" s="4"/>
      <c r="AG39" s="4"/>
      <c r="AH39" s="3">
        <f>IFERROR(IF((V39+X39+Z39+AB39)/Q39&gt;1,1,(V39+X39+Z39+AB39)/Q39),0)</f>
        <v>0.46</v>
      </c>
      <c r="AI39" s="3">
        <f>IFERROR(IF(R39=0,"",IF((V39/R39)&gt;1,1,(V39/R39))),"")</f>
        <v>1</v>
      </c>
      <c r="AJ39" s="3">
        <f>IFERROR(IF(S39=0,"",IF((V39+X39/S39)&gt;1,1,(V39+X39/S39))),"")</f>
        <v>1</v>
      </c>
      <c r="AK39" s="3">
        <f>IFERROR(IF(T39=0,"",IF((V39+X39+Z39/T39)&gt;1,1,(V39+X39+Z39/T39))),"")</f>
        <v>0.46</v>
      </c>
      <c r="AL39" s="3">
        <f>IFERROR(IF(U39=0,"",IF((V39+X39+Z39+AB39/U39)&gt;1,1,(V39+X39+Z39+AB39/U39))),"")</f>
        <v>0.46</v>
      </c>
      <c r="AM39" s="2" t="s">
        <v>19</v>
      </c>
      <c r="AN39" t="s">
        <v>19</v>
      </c>
      <c r="AQ39" t="s">
        <v>2239</v>
      </c>
      <c r="AR39" t="s">
        <v>2238</v>
      </c>
      <c r="AU39" t="s">
        <v>19</v>
      </c>
      <c r="AV39" t="s">
        <v>19</v>
      </c>
      <c r="AY39" t="s">
        <v>2237</v>
      </c>
      <c r="AZ39" t="s">
        <v>2236</v>
      </c>
      <c r="BA39" s="1"/>
      <c r="BB39" s="1"/>
    </row>
    <row r="40" spans="1:54" ht="15" customHeight="1" x14ac:dyDescent="0.25">
      <c r="A40" s="2">
        <v>24</v>
      </c>
      <c r="B40" s="2" t="s">
        <v>486</v>
      </c>
      <c r="C40" s="2" t="s">
        <v>2226</v>
      </c>
      <c r="D40" s="2" t="s">
        <v>12</v>
      </c>
      <c r="E40" s="2" t="s">
        <v>153</v>
      </c>
      <c r="F40" s="2" t="s">
        <v>2225</v>
      </c>
      <c r="G40" s="2" t="s">
        <v>29</v>
      </c>
      <c r="H40" s="2" t="s">
        <v>683</v>
      </c>
      <c r="I40" t="s">
        <v>2235</v>
      </c>
      <c r="J40" s="4">
        <v>44197</v>
      </c>
      <c r="K40" s="4">
        <v>44561</v>
      </c>
      <c r="L40" s="2" t="s">
        <v>6</v>
      </c>
      <c r="M40" t="s">
        <v>690</v>
      </c>
      <c r="N40" s="2" t="s">
        <v>4</v>
      </c>
      <c r="O40" s="2" t="s">
        <v>2223</v>
      </c>
      <c r="P40" s="2" t="s">
        <v>679</v>
      </c>
      <c r="Q40" s="25">
        <v>0.9</v>
      </c>
      <c r="R40" s="25">
        <v>0.9</v>
      </c>
      <c r="S40" s="25">
        <v>0.9</v>
      </c>
      <c r="T40" s="25">
        <v>0.9</v>
      </c>
      <c r="U40" s="25">
        <v>0.9</v>
      </c>
      <c r="V40" s="25"/>
      <c r="W40" s="3"/>
      <c r="X40" s="25">
        <v>0.9</v>
      </c>
      <c r="Y40" s="3" t="s">
        <v>2234</v>
      </c>
      <c r="Z40" s="25"/>
      <c r="AA40" s="3"/>
      <c r="AB40" s="25"/>
      <c r="AC40" s="12"/>
      <c r="AD40" s="12"/>
      <c r="AE40" s="4">
        <v>44391</v>
      </c>
      <c r="AF40" s="4"/>
      <c r="AG40" s="4"/>
      <c r="AH40" s="3">
        <f>IFERROR(IF((V40+X40+Z40+AB40)/Q40&gt;1,1,(V40+X40+Z40+AB40)/Q40),0)</f>
        <v>1</v>
      </c>
      <c r="AI40" s="3">
        <f>IFERROR(IF(R40=0,"",IF((V40/R40)&gt;1,1,(V40/R40))),"")</f>
        <v>0</v>
      </c>
      <c r="AJ40" s="3">
        <f>IFERROR(IF(S40=0,"",IF((V40+X40/S40)&gt;1,1,(V40+X40/S40))),"")</f>
        <v>1</v>
      </c>
      <c r="AK40" s="3">
        <f>IFERROR(IF(T40=0,"",IF((V40+X40+Z40/T40)&gt;1,1,(V40+X40+Z40/T40))),"")</f>
        <v>0.9</v>
      </c>
      <c r="AL40" s="3">
        <f>IFERROR(IF(U40=0,"",IF((V40+X40+Z40+AB40/U40)&gt;1,1,(V40+X40+Z40+AB40/U40))),"")</f>
        <v>0.9</v>
      </c>
      <c r="AN40" t="s">
        <v>19</v>
      </c>
      <c r="AR40" t="s">
        <v>2221</v>
      </c>
      <c r="AU40" t="s">
        <v>554</v>
      </c>
      <c r="AV40" t="s">
        <v>19</v>
      </c>
      <c r="AY40" t="s">
        <v>2233</v>
      </c>
      <c r="AZ40" t="s">
        <v>2219</v>
      </c>
      <c r="BA40" s="1"/>
      <c r="BB40" s="1"/>
    </row>
    <row r="41" spans="1:54" ht="15" customHeight="1" x14ac:dyDescent="0.25">
      <c r="A41" s="2">
        <v>25</v>
      </c>
      <c r="B41" s="2" t="s">
        <v>486</v>
      </c>
      <c r="C41" s="2" t="s">
        <v>2226</v>
      </c>
      <c r="D41" s="2" t="s">
        <v>12</v>
      </c>
      <c r="E41" s="2" t="s">
        <v>153</v>
      </c>
      <c r="F41" s="2" t="s">
        <v>2225</v>
      </c>
      <c r="G41" s="2" t="s">
        <v>29</v>
      </c>
      <c r="H41" s="2" t="s">
        <v>683</v>
      </c>
      <c r="I41" t="s">
        <v>2232</v>
      </c>
      <c r="J41" s="6">
        <v>44197</v>
      </c>
      <c r="K41" s="6">
        <v>44561</v>
      </c>
      <c r="L41" s="2" t="s">
        <v>6</v>
      </c>
      <c r="M41" t="s">
        <v>690</v>
      </c>
      <c r="N41" s="2" t="s">
        <v>4</v>
      </c>
      <c r="O41" s="2" t="s">
        <v>2223</v>
      </c>
      <c r="P41" s="2" t="s">
        <v>679</v>
      </c>
      <c r="Q41" s="25">
        <v>0.9</v>
      </c>
      <c r="R41" s="25">
        <v>0.9</v>
      </c>
      <c r="S41" s="25">
        <v>0.9</v>
      </c>
      <c r="T41" s="25">
        <v>0.9</v>
      </c>
      <c r="U41" s="25">
        <v>0.9</v>
      </c>
      <c r="V41" s="25"/>
      <c r="W41" s="3"/>
      <c r="X41" s="25">
        <v>0.98</v>
      </c>
      <c r="Y41" s="3" t="s">
        <v>2231</v>
      </c>
      <c r="Z41" s="25"/>
      <c r="AA41" s="3"/>
      <c r="AB41" s="25"/>
      <c r="AC41" s="12"/>
      <c r="AD41" s="12"/>
      <c r="AE41" s="4">
        <v>44391</v>
      </c>
      <c r="AF41" s="4"/>
      <c r="AG41" s="4"/>
      <c r="AH41" s="3">
        <f>IFERROR(IF((V41+X41+Z41+AB41)/Q41&gt;1,1,(V41+X41+Z41+AB41)/Q41),0)</f>
        <v>1</v>
      </c>
      <c r="AI41" s="3">
        <f>IFERROR(IF(R41=0,"",IF((V41/R41)&gt;1,1,(V41/R41))),"")</f>
        <v>0</v>
      </c>
      <c r="AJ41" s="3">
        <f>IFERROR(IF(S41=0,"",IF((V41+X41/S41)&gt;1,1,(V41+X41/S41))),"")</f>
        <v>1</v>
      </c>
      <c r="AK41" s="3">
        <f>IFERROR(IF(T41=0,"",IF((V41+X41+Z41/T41)&gt;1,1,(V41+X41+Z41/T41))),"")</f>
        <v>0.98</v>
      </c>
      <c r="AL41" s="3">
        <f>IFERROR(IF(U41=0,"",IF((V41+X41+Z41+AB41/U41)&gt;1,1,(V41+X41+Z41+AB41/U41))),"")</f>
        <v>0.98</v>
      </c>
      <c r="AN41" t="s">
        <v>19</v>
      </c>
      <c r="AR41" t="s">
        <v>2221</v>
      </c>
      <c r="AU41" t="s">
        <v>554</v>
      </c>
      <c r="AV41" t="s">
        <v>19</v>
      </c>
      <c r="AY41" t="s">
        <v>2230</v>
      </c>
      <c r="AZ41" t="s">
        <v>2219</v>
      </c>
      <c r="BA41" s="1"/>
      <c r="BB41" s="1"/>
    </row>
    <row r="42" spans="1:54" ht="15" customHeight="1" x14ac:dyDescent="0.25">
      <c r="A42" s="2">
        <v>26</v>
      </c>
      <c r="B42" s="2" t="s">
        <v>486</v>
      </c>
      <c r="C42" s="2" t="s">
        <v>2226</v>
      </c>
      <c r="D42" s="2" t="s">
        <v>12</v>
      </c>
      <c r="E42" s="2" t="s">
        <v>153</v>
      </c>
      <c r="F42" s="2" t="s">
        <v>2225</v>
      </c>
      <c r="G42" s="2" t="s">
        <v>29</v>
      </c>
      <c r="H42" s="2" t="s">
        <v>683</v>
      </c>
      <c r="I42" t="s">
        <v>2229</v>
      </c>
      <c r="J42" s="6">
        <v>44197</v>
      </c>
      <c r="K42" s="6">
        <v>44561</v>
      </c>
      <c r="L42" s="2" t="s">
        <v>6</v>
      </c>
      <c r="M42" t="s">
        <v>681</v>
      </c>
      <c r="N42" s="2" t="s">
        <v>4</v>
      </c>
      <c r="O42" s="2" t="s">
        <v>2223</v>
      </c>
      <c r="P42" s="2" t="s">
        <v>679</v>
      </c>
      <c r="Q42" s="25">
        <v>0.9</v>
      </c>
      <c r="R42" s="25">
        <v>0.9</v>
      </c>
      <c r="S42" s="25">
        <v>0.9</v>
      </c>
      <c r="T42" s="25">
        <v>0.9</v>
      </c>
      <c r="U42" s="25">
        <v>0.9</v>
      </c>
      <c r="V42" s="25"/>
      <c r="W42" s="3"/>
      <c r="X42" s="25">
        <v>0.89</v>
      </c>
      <c r="Y42" s="3" t="s">
        <v>2228</v>
      </c>
      <c r="Z42" s="25"/>
      <c r="AA42" s="3"/>
      <c r="AB42" s="25"/>
      <c r="AC42" s="12"/>
      <c r="AD42" s="12"/>
      <c r="AE42" s="4">
        <v>44391</v>
      </c>
      <c r="AF42" s="4"/>
      <c r="AG42" s="4"/>
      <c r="AH42" s="3">
        <f>IFERROR(IF((V42+X42+Z42+AB42)/Q42&gt;1,1,(V42+X42+Z42+AB42)/Q42),0)</f>
        <v>0.98888888888888893</v>
      </c>
      <c r="AI42" s="3">
        <f>IFERROR(IF(R42=0,"",IF((V42/R42)&gt;1,1,(V42/R42))),"")</f>
        <v>0</v>
      </c>
      <c r="AJ42" s="3">
        <f>IFERROR(IF(S42=0,"",IF((V42+X42/S42)&gt;1,1,(V42+X42/S42))),"")</f>
        <v>0.98888888888888893</v>
      </c>
      <c r="AK42" s="3">
        <f>IFERROR(IF(T42=0,"",IF((V42+X42+Z42/T42)&gt;1,1,(V42+X42+Z42/T42))),"")</f>
        <v>0.89</v>
      </c>
      <c r="AL42" s="3">
        <f>IFERROR(IF(U42=0,"",IF((V42+X42+Z42+AB42/U42)&gt;1,1,(V42+X42+Z42+AB42/U42))),"")</f>
        <v>0.89</v>
      </c>
      <c r="AN42" t="s">
        <v>19</v>
      </c>
      <c r="AR42" t="s">
        <v>2221</v>
      </c>
      <c r="AU42" t="s">
        <v>554</v>
      </c>
      <c r="AV42" t="s">
        <v>19</v>
      </c>
      <c r="AY42" t="s">
        <v>2227</v>
      </c>
      <c r="AZ42" t="s">
        <v>2219</v>
      </c>
      <c r="BA42" s="1"/>
      <c r="BB42" s="1"/>
    </row>
    <row r="43" spans="1:54" ht="15" customHeight="1" x14ac:dyDescent="0.25">
      <c r="A43">
        <v>27</v>
      </c>
      <c r="B43" s="2" t="s">
        <v>486</v>
      </c>
      <c r="C43" s="2" t="s">
        <v>2226</v>
      </c>
      <c r="D43" s="2" t="s">
        <v>12</v>
      </c>
      <c r="E43" s="2" t="s">
        <v>153</v>
      </c>
      <c r="F43" s="2" t="s">
        <v>2225</v>
      </c>
      <c r="G43" s="2" t="s">
        <v>29</v>
      </c>
      <c r="H43" s="2" t="s">
        <v>683</v>
      </c>
      <c r="I43" t="s">
        <v>2224</v>
      </c>
      <c r="J43" s="4">
        <v>44197</v>
      </c>
      <c r="K43" s="4">
        <v>44561</v>
      </c>
      <c r="L43" s="2" t="s">
        <v>6</v>
      </c>
      <c r="M43" t="s">
        <v>690</v>
      </c>
      <c r="N43" s="2" t="s">
        <v>4</v>
      </c>
      <c r="O43" s="2" t="s">
        <v>2223</v>
      </c>
      <c r="P43" s="2" t="s">
        <v>679</v>
      </c>
      <c r="Q43" s="25">
        <v>0.9</v>
      </c>
      <c r="R43" s="25">
        <v>0.9</v>
      </c>
      <c r="S43" s="25">
        <v>0.9</v>
      </c>
      <c r="T43" s="25">
        <v>0.9</v>
      </c>
      <c r="U43" s="25">
        <v>0.9</v>
      </c>
      <c r="V43" s="25"/>
      <c r="W43" s="3"/>
      <c r="X43" s="25">
        <v>0.89</v>
      </c>
      <c r="Y43" s="3" t="s">
        <v>2222</v>
      </c>
      <c r="Z43" s="25"/>
      <c r="AA43" s="3"/>
      <c r="AB43" s="25"/>
      <c r="AC43" s="12"/>
      <c r="AD43" s="12"/>
      <c r="AE43" s="4">
        <v>44391</v>
      </c>
      <c r="AF43" s="4"/>
      <c r="AG43" s="4"/>
      <c r="AH43" s="3">
        <f>IFERROR(IF((V43+X43+Z43+AB43)/Q43&gt;1,1,(V43+X43+Z43+AB43)/Q43),0)</f>
        <v>0.98888888888888893</v>
      </c>
      <c r="AI43" s="3">
        <f>IFERROR(IF(R43=0,"",IF((V43/R43)&gt;1,1,(V43/R43))),"")</f>
        <v>0</v>
      </c>
      <c r="AJ43" s="3">
        <f>IFERROR(IF(S43=0,"",IF((V43+X43/S43)&gt;1,1,(V43+X43/S43))),"")</f>
        <v>0.98888888888888893</v>
      </c>
      <c r="AK43" s="3">
        <f>IFERROR(IF(T43=0,"",IF((V43+X43+Z43/T43)&gt;1,1,(V43+X43+Z43/T43))),"")</f>
        <v>0.89</v>
      </c>
      <c r="AL43" s="3">
        <f>IFERROR(IF(U43=0,"",IF((V43+X43+Z43+AB43/U43)&gt;1,1,(V43+X43+Z43+AB43/U43))),"")</f>
        <v>0.89</v>
      </c>
      <c r="AN43" t="s">
        <v>19</v>
      </c>
      <c r="AR43" t="s">
        <v>2221</v>
      </c>
      <c r="AU43" t="s">
        <v>554</v>
      </c>
      <c r="AV43" t="s">
        <v>19</v>
      </c>
      <c r="AY43" t="s">
        <v>2220</v>
      </c>
      <c r="AZ43" t="s">
        <v>2219</v>
      </c>
      <c r="BA43" s="1"/>
      <c r="BB43" s="1"/>
    </row>
    <row r="44" spans="1:54" ht="15" customHeight="1" x14ac:dyDescent="0.25">
      <c r="A44" s="2">
        <v>2</v>
      </c>
      <c r="B44" s="2" t="s">
        <v>484</v>
      </c>
      <c r="C44" s="2" t="s">
        <v>657</v>
      </c>
      <c r="D44" s="2" t="s">
        <v>12</v>
      </c>
      <c r="E44" s="2" t="s">
        <v>153</v>
      </c>
      <c r="F44" s="2" t="s">
        <v>152</v>
      </c>
      <c r="G44" s="2" t="s">
        <v>29</v>
      </c>
      <c r="H44" s="2" t="s">
        <v>151</v>
      </c>
      <c r="I44" s="2" t="s">
        <v>2218</v>
      </c>
      <c r="J44" s="6">
        <v>44200</v>
      </c>
      <c r="K44" s="6">
        <v>44561</v>
      </c>
      <c r="L44" s="2" t="s">
        <v>570</v>
      </c>
      <c r="M44" s="2" t="s">
        <v>655</v>
      </c>
      <c r="N44" s="2" t="s">
        <v>25</v>
      </c>
      <c r="O44" s="2" t="s">
        <v>654</v>
      </c>
      <c r="P44" s="2" t="s">
        <v>41</v>
      </c>
      <c r="Q44" s="33">
        <v>7000</v>
      </c>
      <c r="R44" s="33">
        <v>700</v>
      </c>
      <c r="S44" s="33">
        <v>2100</v>
      </c>
      <c r="T44" s="33">
        <v>2100</v>
      </c>
      <c r="U44" s="33">
        <v>2100</v>
      </c>
      <c r="V44" s="33">
        <v>2726</v>
      </c>
      <c r="W44" s="33" t="s">
        <v>2217</v>
      </c>
      <c r="X44" s="33">
        <v>12040</v>
      </c>
      <c r="Y44" s="33" t="s">
        <v>2216</v>
      </c>
      <c r="Z44" s="33"/>
      <c r="AA44" s="33"/>
      <c r="AB44" s="33"/>
      <c r="AC44" s="33"/>
      <c r="AD44" s="6">
        <v>44295</v>
      </c>
      <c r="AE44" s="6">
        <v>44391</v>
      </c>
      <c r="AF44" s="6"/>
      <c r="AG44" s="6"/>
      <c r="AH44" s="3">
        <f>IFERROR(IF((V44+X44+Z44+AB44)/Q44&gt;1,1,(V44+X44+Z44+AB44)/Q44),0)</f>
        <v>1</v>
      </c>
      <c r="AI44" s="3">
        <f>IFERROR(IF(R44=0,"",IF((V44/R44)&gt;1,1,(V44/R44))),"")</f>
        <v>1</v>
      </c>
      <c r="AJ44" s="3">
        <f>IFERROR(IF(S44=0,"",IF((V44+X44/S44)&gt;1,1,(V44+X44/S44))),"")</f>
        <v>1</v>
      </c>
      <c r="AK44" s="3">
        <f>IFERROR(IF(T44=0,"",IF((V44+X44+Z44/T44)&gt;1,1,(V44+X44+Z44/T44))),"")</f>
        <v>1</v>
      </c>
      <c r="AL44" s="3">
        <f>IFERROR(IF(U44=0,"",IF((V44+X44+Z44+AB44/U44)&gt;1,1,(V44+X44+Z44+AB44/U44))),"")</f>
        <v>1</v>
      </c>
      <c r="AM44" s="2" t="s">
        <v>19</v>
      </c>
      <c r="AN44" s="2" t="s">
        <v>19</v>
      </c>
      <c r="AO44" s="2"/>
      <c r="AP44" s="2"/>
      <c r="AQ44" s="2" t="s">
        <v>2111</v>
      </c>
      <c r="AR44" s="2" t="s">
        <v>641</v>
      </c>
      <c r="AS44" s="2"/>
      <c r="AT44" s="2"/>
      <c r="AU44" s="2" t="s">
        <v>19</v>
      </c>
      <c r="AV44" t="s">
        <v>19</v>
      </c>
      <c r="AY44" t="s">
        <v>2215</v>
      </c>
      <c r="AZ44" t="s">
        <v>2214</v>
      </c>
      <c r="BA44" s="1"/>
      <c r="BB44" s="1"/>
    </row>
    <row r="45" spans="1:54" ht="15" customHeight="1" x14ac:dyDescent="0.25">
      <c r="A45" s="2">
        <v>3</v>
      </c>
      <c r="B45" s="2" t="s">
        <v>484</v>
      </c>
      <c r="C45" s="2" t="s">
        <v>657</v>
      </c>
      <c r="D45" s="2" t="s">
        <v>12</v>
      </c>
      <c r="E45" s="2" t="s">
        <v>153</v>
      </c>
      <c r="F45" s="2" t="s">
        <v>152</v>
      </c>
      <c r="G45" s="2" t="s">
        <v>29</v>
      </c>
      <c r="H45" s="2" t="s">
        <v>151</v>
      </c>
      <c r="I45" s="2" t="s">
        <v>2213</v>
      </c>
      <c r="J45" s="6">
        <v>44200</v>
      </c>
      <c r="K45" s="6">
        <v>44561</v>
      </c>
      <c r="L45" s="2" t="s">
        <v>570</v>
      </c>
      <c r="M45" s="2" t="s">
        <v>655</v>
      </c>
      <c r="N45" s="2" t="s">
        <v>25</v>
      </c>
      <c r="O45" s="2" t="s">
        <v>654</v>
      </c>
      <c r="P45" s="2" t="s">
        <v>41</v>
      </c>
      <c r="Q45" s="33">
        <v>10000000</v>
      </c>
      <c r="R45" s="33">
        <v>1000000</v>
      </c>
      <c r="S45" s="33">
        <v>3000000</v>
      </c>
      <c r="T45" s="33">
        <v>3000000</v>
      </c>
      <c r="U45" s="33">
        <v>3000000</v>
      </c>
      <c r="V45" s="33">
        <v>377440</v>
      </c>
      <c r="W45" s="33" t="s">
        <v>2212</v>
      </c>
      <c r="X45" s="33">
        <v>4074962</v>
      </c>
      <c r="Y45" s="33" t="s">
        <v>2211</v>
      </c>
      <c r="Z45" s="33"/>
      <c r="AA45" s="33"/>
      <c r="AB45" s="33"/>
      <c r="AC45" s="33"/>
      <c r="AD45" s="6">
        <v>44295</v>
      </c>
      <c r="AE45" s="6">
        <v>44391</v>
      </c>
      <c r="AF45" s="6"/>
      <c r="AG45" s="6"/>
      <c r="AH45" s="3">
        <f>IFERROR(IF((V45+X45+Z45+AB45)/Q45&gt;1,1,(V45+X45+Z45+AB45)/Q45),0)</f>
        <v>0.44524019999999997</v>
      </c>
      <c r="AI45" s="3">
        <f>IFERROR(IF(R45=0,"",IF((V45/R45)&gt;1,1,(V45/R45))),"")</f>
        <v>0.37744</v>
      </c>
      <c r="AJ45" s="3">
        <f>IFERROR(IF(S45=0,"",IF((V45+X45/S45)&gt;1,1,(V45+X45/S45))),"")</f>
        <v>1</v>
      </c>
      <c r="AK45" s="3">
        <f>IFERROR(IF(T45=0,"",IF((V45+X45+Z45/T45)&gt;1,1,(V45+X45+Z45/T45))),"")</f>
        <v>1</v>
      </c>
      <c r="AL45" s="3">
        <f>IFERROR(IF(U45=0,"",IF((V45+X45+Z45+AB45/U45)&gt;1,1,(V45+X45+Z45+AB45/U45))),"")</f>
        <v>1</v>
      </c>
      <c r="AM45" s="2" t="s">
        <v>19</v>
      </c>
      <c r="AN45" s="2" t="s">
        <v>19</v>
      </c>
      <c r="AO45" s="2"/>
      <c r="AP45" s="2"/>
      <c r="AQ45" s="2" t="s">
        <v>144</v>
      </c>
      <c r="AR45" s="2" t="s">
        <v>641</v>
      </c>
      <c r="AS45" s="2"/>
      <c r="AT45" s="2"/>
      <c r="AU45" s="2" t="s">
        <v>554</v>
      </c>
      <c r="AV45" t="s">
        <v>19</v>
      </c>
      <c r="AY45" t="s">
        <v>2210</v>
      </c>
      <c r="AZ45" t="s">
        <v>2209</v>
      </c>
      <c r="BA45" s="1"/>
      <c r="BB45" s="1"/>
    </row>
    <row r="46" spans="1:54" ht="15" customHeight="1" x14ac:dyDescent="0.25">
      <c r="A46" s="2">
        <v>5</v>
      </c>
      <c r="B46" s="2" t="s">
        <v>484</v>
      </c>
      <c r="C46" s="2" t="s">
        <v>657</v>
      </c>
      <c r="D46" s="2" t="s">
        <v>12</v>
      </c>
      <c r="E46" s="2" t="s">
        <v>153</v>
      </c>
      <c r="F46" s="2" t="s">
        <v>152</v>
      </c>
      <c r="G46" s="2" t="s">
        <v>29</v>
      </c>
      <c r="H46" s="2" t="s">
        <v>151</v>
      </c>
      <c r="I46" t="s">
        <v>2208</v>
      </c>
      <c r="J46" s="6">
        <v>44200</v>
      </c>
      <c r="K46" s="6">
        <v>44561</v>
      </c>
      <c r="L46" s="2" t="s">
        <v>2207</v>
      </c>
      <c r="M46" s="2" t="s">
        <v>2206</v>
      </c>
      <c r="N46" s="2" t="s">
        <v>25</v>
      </c>
      <c r="O46" s="2" t="s">
        <v>2205</v>
      </c>
      <c r="P46" s="2" t="s">
        <v>41</v>
      </c>
      <c r="Q46" s="33">
        <v>5000000</v>
      </c>
      <c r="R46" s="33">
        <f>+Q46*10%</f>
        <v>500000</v>
      </c>
      <c r="S46" s="33">
        <f>+Q46*30%</f>
        <v>1500000</v>
      </c>
      <c r="T46" s="33">
        <f>+Q46*30%</f>
        <v>1500000</v>
      </c>
      <c r="U46" s="33">
        <f>+Q46*30%</f>
        <v>1500000</v>
      </c>
      <c r="V46" s="33">
        <v>1315763</v>
      </c>
      <c r="W46" s="33" t="s">
        <v>2204</v>
      </c>
      <c r="X46" s="33">
        <v>612221</v>
      </c>
      <c r="Y46" s="33" t="s">
        <v>2203</v>
      </c>
      <c r="Z46" s="33"/>
      <c r="AA46" s="33"/>
      <c r="AB46" s="33"/>
      <c r="AC46" s="33"/>
      <c r="AD46" s="6">
        <v>44295</v>
      </c>
      <c r="AE46" s="6">
        <v>44392</v>
      </c>
      <c r="AF46" s="6"/>
      <c r="AG46" s="6"/>
      <c r="AH46" s="3">
        <f>IFERROR(IF((V46+X46+Z46+AB46)/Q46&gt;1,1,(V46+X46+Z46+AB46)/Q46),0)</f>
        <v>0.38559680000000002</v>
      </c>
      <c r="AI46" s="3">
        <f>IFERROR(IF(R46=0,"",IF((V46/R46)&gt;1,1,(V46/R46))),"")</f>
        <v>1</v>
      </c>
      <c r="AJ46" s="3">
        <f>IFERROR(IF(S46=0,"",IF((V46+X46/S46)&gt;1,1,(V46+X46/S46))),"")</f>
        <v>1</v>
      </c>
      <c r="AK46" s="3">
        <f>IFERROR(IF(T46=0,"",IF((V46+X46+Z46/T46)&gt;1,1,(V46+X46+Z46/T46))),"")</f>
        <v>1</v>
      </c>
      <c r="AL46" s="3">
        <f>IFERROR(IF(U46=0,"",IF((V46+X46+Z46+AB46/U46)&gt;1,1,(V46+X46+Z46+AB46/U46))),"")</f>
        <v>1</v>
      </c>
      <c r="AM46" s="2" t="s">
        <v>19</v>
      </c>
      <c r="AN46" s="2" t="s">
        <v>19</v>
      </c>
      <c r="AO46" s="2"/>
      <c r="AP46" s="2"/>
      <c r="AQ46" s="2" t="s">
        <v>144</v>
      </c>
      <c r="AR46" s="2" t="s">
        <v>641</v>
      </c>
      <c r="AS46" s="2"/>
      <c r="AT46" s="2"/>
      <c r="AU46" s="2" t="s">
        <v>19</v>
      </c>
      <c r="AV46" t="s">
        <v>19</v>
      </c>
      <c r="AY46" t="s">
        <v>2202</v>
      </c>
      <c r="AZ46" t="s">
        <v>2201</v>
      </c>
      <c r="BA46" s="1"/>
      <c r="BB46" s="1"/>
    </row>
    <row r="47" spans="1:54" ht="15" customHeight="1" x14ac:dyDescent="0.25">
      <c r="A47" s="2">
        <v>6</v>
      </c>
      <c r="B47" s="2" t="s">
        <v>484</v>
      </c>
      <c r="C47" s="2" t="s">
        <v>657</v>
      </c>
      <c r="D47" s="2" t="s">
        <v>12</v>
      </c>
      <c r="E47" s="2" t="s">
        <v>153</v>
      </c>
      <c r="F47" s="2" t="s">
        <v>152</v>
      </c>
      <c r="G47" s="2" t="s">
        <v>29</v>
      </c>
      <c r="H47" s="2" t="s">
        <v>151</v>
      </c>
      <c r="I47" t="s">
        <v>2200</v>
      </c>
      <c r="J47" s="6">
        <v>44256</v>
      </c>
      <c r="K47" s="6">
        <v>44561</v>
      </c>
      <c r="L47" s="2" t="s">
        <v>2199</v>
      </c>
      <c r="M47" s="2" t="s">
        <v>655</v>
      </c>
      <c r="N47" s="2" t="s">
        <v>25</v>
      </c>
      <c r="O47" s="2" t="s">
        <v>2198</v>
      </c>
      <c r="P47" s="2" t="s">
        <v>41</v>
      </c>
      <c r="Q47" s="33">
        <v>2</v>
      </c>
      <c r="R47" s="33">
        <v>0.1</v>
      </c>
      <c r="S47" s="33">
        <v>0.1</v>
      </c>
      <c r="T47" s="33">
        <v>1</v>
      </c>
      <c r="U47" s="33">
        <v>1</v>
      </c>
      <c r="V47" s="33">
        <v>1</v>
      </c>
      <c r="W47" s="33" t="s">
        <v>2197</v>
      </c>
      <c r="X47" s="33">
        <v>0</v>
      </c>
      <c r="Y47" s="33" t="s">
        <v>2196</v>
      </c>
      <c r="Z47" s="33"/>
      <c r="AA47" s="33"/>
      <c r="AB47" s="33"/>
      <c r="AC47" s="33"/>
      <c r="AD47" s="6">
        <v>44295</v>
      </c>
      <c r="AE47" s="6">
        <v>44392</v>
      </c>
      <c r="AF47" s="6"/>
      <c r="AG47" s="6"/>
      <c r="AH47" s="3">
        <f>IFERROR(IF((V47+X47+Z47+AB47)/Q47&gt;1,1,(V47+X47+Z47+AB47)/Q47),0)</f>
        <v>0.5</v>
      </c>
      <c r="AI47" s="3">
        <f>IFERROR(IF(R47=0,"",IF((V47/R47)&gt;1,1,(V47/R47))),"")</f>
        <v>1</v>
      </c>
      <c r="AJ47" s="3">
        <f>IFERROR(IF(S47=0,"",IF((V47+X47/S47)&gt;1,1,(V47+X47/S47))),"")</f>
        <v>1</v>
      </c>
      <c r="AK47" s="3">
        <f>IFERROR(IF(T47=0,"",IF((V47+X47+Z47/T47)&gt;1,1,(V47+X47+Z47/T47))),"")</f>
        <v>1</v>
      </c>
      <c r="AL47" s="3">
        <f>IFERROR(IF(U47=0,"",IF((V47+X47+Z47+AB47/U47)&gt;1,1,(V47+X47+Z47+AB47/U47))),"")</f>
        <v>1</v>
      </c>
      <c r="AM47" s="2" t="s">
        <v>19</v>
      </c>
      <c r="AN47" s="2" t="s">
        <v>19</v>
      </c>
      <c r="AO47" s="2"/>
      <c r="AP47" s="2"/>
      <c r="AQ47" s="2" t="s">
        <v>2195</v>
      </c>
      <c r="AR47" s="2" t="s">
        <v>641</v>
      </c>
      <c r="AS47" s="2"/>
      <c r="AT47" s="2"/>
      <c r="AU47" s="2" t="s">
        <v>19</v>
      </c>
      <c r="AV47" t="s">
        <v>19</v>
      </c>
      <c r="AY47" t="s">
        <v>2194</v>
      </c>
      <c r="AZ47" t="s">
        <v>2193</v>
      </c>
      <c r="BA47" s="1"/>
      <c r="BB47" s="1"/>
    </row>
    <row r="48" spans="1:54" ht="15" customHeight="1" x14ac:dyDescent="0.25">
      <c r="A48" s="2">
        <v>7</v>
      </c>
      <c r="B48" s="2" t="s">
        <v>484</v>
      </c>
      <c r="C48" s="2" t="s">
        <v>2173</v>
      </c>
      <c r="D48" s="2" t="s">
        <v>12</v>
      </c>
      <c r="E48" s="2" t="s">
        <v>89</v>
      </c>
      <c r="F48" s="2" t="s">
        <v>88</v>
      </c>
      <c r="G48" s="2" t="s">
        <v>29</v>
      </c>
      <c r="H48" s="2" t="s">
        <v>151</v>
      </c>
      <c r="I48" t="s">
        <v>2192</v>
      </c>
      <c r="J48" s="6">
        <v>44228</v>
      </c>
      <c r="K48" s="6">
        <v>44561</v>
      </c>
      <c r="L48" s="2" t="s">
        <v>2191</v>
      </c>
      <c r="M48" t="s">
        <v>2170</v>
      </c>
      <c r="N48" s="2" t="s">
        <v>25</v>
      </c>
      <c r="O48" s="2" t="s">
        <v>2169</v>
      </c>
      <c r="P48" s="2" t="s">
        <v>41</v>
      </c>
      <c r="Q48" s="33">
        <v>1</v>
      </c>
      <c r="R48" s="33">
        <v>0</v>
      </c>
      <c r="S48" s="33">
        <v>0</v>
      </c>
      <c r="T48" s="33">
        <v>1</v>
      </c>
      <c r="U48" s="33">
        <v>0</v>
      </c>
      <c r="V48" s="33">
        <v>0</v>
      </c>
      <c r="W48" s="33" t="s">
        <v>2190</v>
      </c>
      <c r="X48" s="33">
        <v>0</v>
      </c>
      <c r="Y48" s="33" t="s">
        <v>2189</v>
      </c>
      <c r="Z48" s="33"/>
      <c r="AA48" s="33"/>
      <c r="AB48" s="33"/>
      <c r="AC48" s="33"/>
      <c r="AD48" s="6">
        <v>44300</v>
      </c>
      <c r="AE48" s="6">
        <v>44392</v>
      </c>
      <c r="AF48" s="6"/>
      <c r="AG48" s="6"/>
      <c r="AH48" s="3">
        <f>IFERROR(IF((V48+X48+Z48+AB48)/Q48&gt;1,1,(V48+X48+Z48+AB48)/Q48),0)</f>
        <v>0</v>
      </c>
      <c r="AI48" s="3" t="str">
        <f>IFERROR(IF(R48=0,"",IF((V48/R48)&gt;1,1,(V48/R48))),"")</f>
        <v/>
      </c>
      <c r="AJ48" s="3" t="str">
        <f>IFERROR(IF(S48=0,"",IF((V48+X48/S48)&gt;1,1,(V48+X48/S48))),"")</f>
        <v/>
      </c>
      <c r="AK48" s="3">
        <f>IFERROR(IF(T48=0,"",IF((V48+X48+Z48/T48)&gt;1,1,(V48+X48+Z48/T48))),"")</f>
        <v>0</v>
      </c>
      <c r="AL48" s="3" t="str">
        <f>IFERROR(IF(U48=0,"",IF((V48+X48+Z48+AB48/U48)&gt;1,1,(V48+X48+Z48+AB48/U48))),"")</f>
        <v/>
      </c>
      <c r="AM48" s="2" t="s">
        <v>19</v>
      </c>
      <c r="AN48" s="2" t="s">
        <v>19</v>
      </c>
      <c r="AO48" s="2"/>
      <c r="AP48" s="2"/>
      <c r="AQ48" s="2" t="s">
        <v>641</v>
      </c>
      <c r="AR48" s="2" t="s">
        <v>641</v>
      </c>
      <c r="AS48" s="2"/>
      <c r="AT48" s="2"/>
      <c r="AU48" s="2" t="s">
        <v>0</v>
      </c>
      <c r="AV48" t="s">
        <v>19</v>
      </c>
      <c r="AY48" t="s">
        <v>2188</v>
      </c>
      <c r="AZ48" t="s">
        <v>2187</v>
      </c>
      <c r="BA48" s="1"/>
      <c r="BB48" s="1"/>
    </row>
    <row r="49" spans="1:54" ht="15" customHeight="1" x14ac:dyDescent="0.25">
      <c r="A49" s="2">
        <v>8</v>
      </c>
      <c r="B49" s="2" t="s">
        <v>484</v>
      </c>
      <c r="C49" s="2" t="s">
        <v>2173</v>
      </c>
      <c r="D49" s="2" t="s">
        <v>12</v>
      </c>
      <c r="E49" s="2" t="s">
        <v>153</v>
      </c>
      <c r="F49" s="2" t="s">
        <v>152</v>
      </c>
      <c r="G49" s="2" t="s">
        <v>29</v>
      </c>
      <c r="H49" s="2" t="s">
        <v>151</v>
      </c>
      <c r="I49" t="s">
        <v>2186</v>
      </c>
      <c r="J49" s="6">
        <v>44200</v>
      </c>
      <c r="K49" s="6">
        <v>44561</v>
      </c>
      <c r="L49" s="2" t="s">
        <v>2185</v>
      </c>
      <c r="M49" s="2" t="s">
        <v>655</v>
      </c>
      <c r="N49" s="2" t="s">
        <v>25</v>
      </c>
      <c r="O49" s="2" t="s">
        <v>2169</v>
      </c>
      <c r="P49" s="2" t="s">
        <v>41</v>
      </c>
      <c r="Q49" s="33">
        <v>3000000</v>
      </c>
      <c r="R49" s="33">
        <v>0.1</v>
      </c>
      <c r="S49" s="33">
        <f>+Q49*30%</f>
        <v>900000</v>
      </c>
      <c r="T49" s="33">
        <f>+Q49*30%</f>
        <v>900000</v>
      </c>
      <c r="U49" s="33">
        <f>+Q49*40%</f>
        <v>1200000</v>
      </c>
      <c r="V49" s="33">
        <v>0</v>
      </c>
      <c r="W49" s="33" t="s">
        <v>2184</v>
      </c>
      <c r="X49" s="33">
        <v>6503000</v>
      </c>
      <c r="Y49" s="33" t="s">
        <v>2183</v>
      </c>
      <c r="Z49" s="33"/>
      <c r="AA49" s="33"/>
      <c r="AB49" s="33"/>
      <c r="AC49" s="33"/>
      <c r="AD49" s="6">
        <v>44300</v>
      </c>
      <c r="AE49" s="6">
        <v>44392</v>
      </c>
      <c r="AF49" s="6"/>
      <c r="AG49" s="6"/>
      <c r="AH49" s="3">
        <f>IFERROR(IF((V49+X49+Z49+AB49)/Q49&gt;1,1,(V49+X49+Z49+AB49)/Q49),0)</f>
        <v>1</v>
      </c>
      <c r="AI49" s="3">
        <f>IFERROR(IF(R49=0,"",IF((V49/R49)&gt;1,1,(V49/R49))),"")</f>
        <v>0</v>
      </c>
      <c r="AJ49" s="3">
        <f>IFERROR(IF(S49=0,"",IF((V49+X49/S49)&gt;1,1,(V49+X49/S49))),"")</f>
        <v>1</v>
      </c>
      <c r="AK49" s="3">
        <f>IFERROR(IF(T49=0,"",IF((V49+X49+Z49/T49)&gt;1,1,(V49+X49+Z49/T49))),"")</f>
        <v>1</v>
      </c>
      <c r="AL49" s="3">
        <f>IFERROR(IF(U49=0,"",IF((V49+X49+Z49+AB49/U49)&gt;1,1,(V49+X49+Z49+AB49/U49))),"")</f>
        <v>1</v>
      </c>
      <c r="AM49" s="2" t="s">
        <v>19</v>
      </c>
      <c r="AN49" s="2" t="s">
        <v>19</v>
      </c>
      <c r="AO49" s="2"/>
      <c r="AP49" s="2"/>
      <c r="AQ49" s="2" t="s">
        <v>2182</v>
      </c>
      <c r="AR49" s="2" t="s">
        <v>641</v>
      </c>
      <c r="AS49" s="2"/>
      <c r="AT49" s="2"/>
      <c r="AU49" s="2" t="s">
        <v>19</v>
      </c>
      <c r="AV49" t="s">
        <v>19</v>
      </c>
      <c r="AY49" t="s">
        <v>2181</v>
      </c>
      <c r="AZ49" t="s">
        <v>2180</v>
      </c>
      <c r="BA49" s="1"/>
      <c r="BB49" s="1"/>
    </row>
    <row r="50" spans="1:54" ht="15" customHeight="1" x14ac:dyDescent="0.25">
      <c r="A50" s="2">
        <v>9</v>
      </c>
      <c r="B50" s="2" t="s">
        <v>484</v>
      </c>
      <c r="C50" s="2" t="s">
        <v>2173</v>
      </c>
      <c r="D50" s="2" t="s">
        <v>12</v>
      </c>
      <c r="E50" s="2" t="s">
        <v>153</v>
      </c>
      <c r="F50" s="2" t="s">
        <v>152</v>
      </c>
      <c r="G50" s="2" t="s">
        <v>29</v>
      </c>
      <c r="H50" s="2" t="s">
        <v>151</v>
      </c>
      <c r="I50" t="s">
        <v>2179</v>
      </c>
      <c r="J50" s="6">
        <v>44200</v>
      </c>
      <c r="K50" s="6">
        <v>44330</v>
      </c>
      <c r="L50" s="2" t="s">
        <v>2178</v>
      </c>
      <c r="M50" t="s">
        <v>139</v>
      </c>
      <c r="N50" s="2" t="s">
        <v>25</v>
      </c>
      <c r="O50" s="2" t="s">
        <v>2169</v>
      </c>
      <c r="P50" s="2" t="s">
        <v>41</v>
      </c>
      <c r="Q50" s="33">
        <v>2</v>
      </c>
      <c r="R50" s="33">
        <v>1</v>
      </c>
      <c r="S50" s="33">
        <v>1</v>
      </c>
      <c r="T50" s="33">
        <v>0.1</v>
      </c>
      <c r="U50" s="33">
        <v>0.1</v>
      </c>
      <c r="V50" s="33">
        <v>1</v>
      </c>
      <c r="W50" s="33" t="s">
        <v>2177</v>
      </c>
      <c r="X50" s="33">
        <v>1</v>
      </c>
      <c r="Y50" s="33" t="s">
        <v>2176</v>
      </c>
      <c r="Z50" s="33"/>
      <c r="AA50" s="33"/>
      <c r="AB50" s="33"/>
      <c r="AC50" s="33"/>
      <c r="AD50" s="6">
        <v>44300</v>
      </c>
      <c r="AE50" s="6">
        <v>44392</v>
      </c>
      <c r="AF50" s="6"/>
      <c r="AG50" s="6"/>
      <c r="AH50" s="3">
        <f>IFERROR(IF((V50+X50+Z50+AB50)/Q50&gt;1,1,(V50+X50+Z50+AB50)/Q50),0)</f>
        <v>1</v>
      </c>
      <c r="AI50" s="3">
        <f>IFERROR(IF(R50=0,"",IF((V50/R50)&gt;1,1,(V50/R50))),"")</f>
        <v>1</v>
      </c>
      <c r="AJ50" s="3">
        <f>IFERROR(IF(S50=0,"",IF((V50+X50/S50)&gt;1,1,(V50+X50/S50))),"")</f>
        <v>1</v>
      </c>
      <c r="AK50" s="3">
        <f>IFERROR(IF(T50=0,"",IF((V50+X50+Z50/T50)&gt;1,1,(V50+X50+Z50/T50))),"")</f>
        <v>1</v>
      </c>
      <c r="AL50" s="3">
        <f>IFERROR(IF(U50=0,"",IF((V50+X50+Z50+AB50/U50)&gt;1,1,(V50+X50+Z50+AB50/U50))),"")</f>
        <v>1</v>
      </c>
      <c r="AM50" s="2" t="s">
        <v>19</v>
      </c>
      <c r="AN50" s="2" t="s">
        <v>19</v>
      </c>
      <c r="AO50" s="2"/>
      <c r="AP50" s="2"/>
      <c r="AQ50" s="2" t="s">
        <v>165</v>
      </c>
      <c r="AR50" s="2" t="s">
        <v>641</v>
      </c>
      <c r="AS50" s="2"/>
      <c r="AT50" s="2"/>
      <c r="AU50" s="2" t="s">
        <v>19</v>
      </c>
      <c r="AV50" t="s">
        <v>19</v>
      </c>
      <c r="AY50" t="s">
        <v>2175</v>
      </c>
      <c r="AZ50" t="s">
        <v>2174</v>
      </c>
      <c r="BA50" s="1"/>
      <c r="BB50" s="1"/>
    </row>
    <row r="51" spans="1:54" ht="15" customHeight="1" x14ac:dyDescent="0.25">
      <c r="A51" s="2">
        <v>10</v>
      </c>
      <c r="B51" s="2" t="s">
        <v>484</v>
      </c>
      <c r="C51" s="2" t="s">
        <v>2173</v>
      </c>
      <c r="D51" s="2" t="s">
        <v>12</v>
      </c>
      <c r="E51" s="2" t="s">
        <v>153</v>
      </c>
      <c r="F51" s="2" t="s">
        <v>152</v>
      </c>
      <c r="G51" s="2" t="s">
        <v>29</v>
      </c>
      <c r="H51" s="2" t="s">
        <v>151</v>
      </c>
      <c r="I51" t="s">
        <v>2172</v>
      </c>
      <c r="J51" s="6">
        <v>44228</v>
      </c>
      <c r="K51" s="6">
        <v>44561</v>
      </c>
      <c r="L51" s="2" t="s">
        <v>2171</v>
      </c>
      <c r="M51" t="s">
        <v>2170</v>
      </c>
      <c r="N51" s="2" t="s">
        <v>4</v>
      </c>
      <c r="O51" s="2" t="s">
        <v>2169</v>
      </c>
      <c r="P51" s="2" t="s">
        <v>41</v>
      </c>
      <c r="Q51" s="5">
        <v>1</v>
      </c>
      <c r="R51" s="5">
        <v>0.1</v>
      </c>
      <c r="S51" s="5">
        <v>0.3</v>
      </c>
      <c r="T51" s="5">
        <v>0.3</v>
      </c>
      <c r="U51" s="5">
        <v>0.3</v>
      </c>
      <c r="V51" s="5">
        <v>0.1</v>
      </c>
      <c r="W51" s="5" t="s">
        <v>2168</v>
      </c>
      <c r="X51" s="5">
        <v>0.2</v>
      </c>
      <c r="Y51" s="5" t="s">
        <v>2167</v>
      </c>
      <c r="Z51" s="5"/>
      <c r="AA51" s="5"/>
      <c r="AB51" s="5"/>
      <c r="AC51" s="5"/>
      <c r="AD51" s="6">
        <v>44300</v>
      </c>
      <c r="AE51" s="6">
        <v>44392</v>
      </c>
      <c r="AF51" s="6"/>
      <c r="AG51" s="6"/>
      <c r="AH51" s="3">
        <f>IFERROR(IF((V51+X51+Z51+AB51)/Q51&gt;1,1,(V51+X51+Z51+AB51)/Q51),0)</f>
        <v>0.30000000000000004</v>
      </c>
      <c r="AI51" s="3">
        <f>IFERROR(IF(R51=0,"",IF((V51/R51)&gt;1,1,(V51/R51))),"")</f>
        <v>1</v>
      </c>
      <c r="AJ51" s="3">
        <f>IFERROR(IF(S51=0,"",IF((V51+X51/S51)&gt;1,1,(V51+X51/S51))),"")</f>
        <v>0.76666666666666672</v>
      </c>
      <c r="AK51" s="3">
        <f>IFERROR(IF(T51=0,"",IF((V51+X51+Z51/T51)&gt;1,1,(V51+X51+Z51/T51))),"")</f>
        <v>0.30000000000000004</v>
      </c>
      <c r="AL51" s="3">
        <f>IFERROR(IF(U51=0,"",IF((V51+X51+Z51+AB51/U51)&gt;1,1,(V51+X51+Z51+AB51/U51))),"")</f>
        <v>0.30000000000000004</v>
      </c>
      <c r="AM51" s="2" t="s">
        <v>19</v>
      </c>
      <c r="AN51" s="2" t="s">
        <v>19</v>
      </c>
      <c r="AO51" s="2"/>
      <c r="AP51" s="2"/>
      <c r="AQ51" s="2" t="s">
        <v>641</v>
      </c>
      <c r="AR51" s="2" t="s">
        <v>641</v>
      </c>
      <c r="AS51" s="2"/>
      <c r="AT51" s="2"/>
      <c r="AU51" s="2" t="s">
        <v>19</v>
      </c>
      <c r="AV51" t="s">
        <v>19</v>
      </c>
      <c r="AY51" t="s">
        <v>2166</v>
      </c>
      <c r="AZ51" t="s">
        <v>2165</v>
      </c>
      <c r="BA51" s="1"/>
      <c r="BB51" s="1"/>
    </row>
    <row r="52" spans="1:54" ht="15" customHeight="1" x14ac:dyDescent="0.25">
      <c r="A52" s="2">
        <v>11</v>
      </c>
      <c r="B52" s="2" t="s">
        <v>484</v>
      </c>
      <c r="C52" s="2" t="s">
        <v>649</v>
      </c>
      <c r="D52" s="2" t="s">
        <v>12</v>
      </c>
      <c r="E52" s="2" t="s">
        <v>587</v>
      </c>
      <c r="F52" s="2" t="s">
        <v>648</v>
      </c>
      <c r="G52" s="2" t="s">
        <v>29</v>
      </c>
      <c r="H52" s="2" t="s">
        <v>151</v>
      </c>
      <c r="I52" s="2" t="s">
        <v>2164</v>
      </c>
      <c r="J52" s="6">
        <v>44228</v>
      </c>
      <c r="K52" s="6">
        <v>44561</v>
      </c>
      <c r="L52" s="2" t="s">
        <v>2163</v>
      </c>
      <c r="M52" s="2" t="s">
        <v>645</v>
      </c>
      <c r="N52" s="2" t="s">
        <v>4</v>
      </c>
      <c r="O52" s="2" t="s">
        <v>2162</v>
      </c>
      <c r="P52" s="2" t="s">
        <v>23</v>
      </c>
      <c r="Q52" s="5">
        <v>1</v>
      </c>
      <c r="R52" s="5">
        <v>0.25</v>
      </c>
      <c r="S52" s="5">
        <v>0.25</v>
      </c>
      <c r="T52" s="5">
        <v>0.25</v>
      </c>
      <c r="U52" s="5">
        <v>0.25</v>
      </c>
      <c r="V52" s="5">
        <v>0.25</v>
      </c>
      <c r="W52" s="5" t="s">
        <v>2161</v>
      </c>
      <c r="X52" s="5">
        <v>0.25</v>
      </c>
      <c r="Y52" s="5" t="s">
        <v>2160</v>
      </c>
      <c r="Z52" s="5"/>
      <c r="AA52" s="5"/>
      <c r="AB52" s="5"/>
      <c r="AC52" s="5"/>
      <c r="AD52" s="6">
        <v>44300</v>
      </c>
      <c r="AE52" s="6">
        <v>44391</v>
      </c>
      <c r="AF52" s="6"/>
      <c r="AG52" s="6"/>
      <c r="AH52" s="3">
        <f>IFERROR(IF((V52+X52+Z52+AB52)/Q52&gt;1,1,(V52+X52+Z52+AB52)/Q52),0)</f>
        <v>0.5</v>
      </c>
      <c r="AI52" s="3">
        <f>IFERROR(IF(R52=0,"",IF((V52/R52)&gt;1,1,(V52/R52))),"")</f>
        <v>1</v>
      </c>
      <c r="AJ52" s="3">
        <f>IFERROR(IF(S52=0,"",IF((V52+X52/S52)&gt;1,1,(V52+X52/S52))),"")</f>
        <v>1</v>
      </c>
      <c r="AK52" s="3">
        <f>IFERROR(IF(T52=0,"",IF((V52+X52+Z52/T52)&gt;1,1,(V52+X52+Z52/T52))),"")</f>
        <v>0.5</v>
      </c>
      <c r="AL52" s="3">
        <f>IFERROR(IF(U52=0,"",IF((V52+X52+Z52+AB52/U52)&gt;1,1,(V52+X52+Z52+AB52/U52))),"")</f>
        <v>0.5</v>
      </c>
      <c r="AM52" s="2" t="s">
        <v>19</v>
      </c>
      <c r="AN52" s="2" t="s">
        <v>19</v>
      </c>
      <c r="AO52" s="2"/>
      <c r="AP52" s="2"/>
      <c r="AQ52" s="2" t="s">
        <v>2159</v>
      </c>
      <c r="AR52" s="2" t="s">
        <v>641</v>
      </c>
      <c r="AS52" s="2"/>
      <c r="AT52" s="2"/>
      <c r="AU52" s="2" t="s">
        <v>19</v>
      </c>
      <c r="AV52" t="s">
        <v>19</v>
      </c>
      <c r="AY52" t="s">
        <v>2158</v>
      </c>
      <c r="AZ52" t="s">
        <v>2157</v>
      </c>
      <c r="BA52" s="1"/>
      <c r="BB52" s="1"/>
    </row>
    <row r="53" spans="1:54" ht="15" customHeight="1" x14ac:dyDescent="0.25">
      <c r="A53" s="2">
        <v>12</v>
      </c>
      <c r="B53" s="2" t="s">
        <v>484</v>
      </c>
      <c r="C53" s="2" t="s">
        <v>649</v>
      </c>
      <c r="D53" s="2" t="s">
        <v>12</v>
      </c>
      <c r="E53" s="2" t="s">
        <v>587</v>
      </c>
      <c r="F53" s="2" t="s">
        <v>648</v>
      </c>
      <c r="G53" s="2" t="s">
        <v>29</v>
      </c>
      <c r="H53" s="2" t="s">
        <v>151</v>
      </c>
      <c r="I53" t="s">
        <v>2156</v>
      </c>
      <c r="J53" s="6">
        <v>44228</v>
      </c>
      <c r="K53" s="6">
        <v>44561</v>
      </c>
      <c r="L53" s="2" t="s">
        <v>2155</v>
      </c>
      <c r="M53" s="2" t="s">
        <v>645</v>
      </c>
      <c r="N53" s="2" t="s">
        <v>25</v>
      </c>
      <c r="O53" s="2" t="s">
        <v>644</v>
      </c>
      <c r="P53" s="2" t="s">
        <v>41</v>
      </c>
      <c r="Q53" s="33">
        <v>10000000</v>
      </c>
      <c r="R53" s="33">
        <v>2500000</v>
      </c>
      <c r="S53" s="33">
        <v>2500000</v>
      </c>
      <c r="T53" s="33">
        <v>2500000</v>
      </c>
      <c r="U53" s="33">
        <v>2500000</v>
      </c>
      <c r="V53" s="33">
        <v>304077</v>
      </c>
      <c r="W53" s="33" t="s">
        <v>2154</v>
      </c>
      <c r="X53" s="33">
        <v>20735682</v>
      </c>
      <c r="Y53" s="33" t="s">
        <v>2153</v>
      </c>
      <c r="Z53" s="33"/>
      <c r="AA53" s="33"/>
      <c r="AB53" s="33"/>
      <c r="AC53" s="33"/>
      <c r="AD53" s="6">
        <v>44300</v>
      </c>
      <c r="AE53" s="6">
        <v>44392</v>
      </c>
      <c r="AF53" s="6"/>
      <c r="AG53" s="6"/>
      <c r="AH53" s="3">
        <f>IFERROR(IF((V53+X53+Z53+AB53)/Q53&gt;1,1,(V53+X53+Z53+AB53)/Q53),0)</f>
        <v>1</v>
      </c>
      <c r="AI53" s="3">
        <f>IFERROR(IF(R53=0,"",IF((V53/R53)&gt;1,1,(V53/R53))),"")</f>
        <v>0.1216308</v>
      </c>
      <c r="AJ53" s="3">
        <f>IFERROR(IF(S53=0,"",IF((V53+X53/S53)&gt;1,1,(V53+X53/S53))),"")</f>
        <v>1</v>
      </c>
      <c r="AK53" s="3">
        <f>IFERROR(IF(T53=0,"",IF((V53+X53+Z53/T53)&gt;1,1,(V53+X53+Z53/T53))),"")</f>
        <v>1</v>
      </c>
      <c r="AL53" s="3">
        <f>IFERROR(IF(U53=0,"",IF((V53+X53+Z53+AB53/U53)&gt;1,1,(V53+X53+Z53+AB53/U53))),"")</f>
        <v>1</v>
      </c>
      <c r="AM53" s="2" t="s">
        <v>19</v>
      </c>
      <c r="AN53" s="2" t="s">
        <v>19</v>
      </c>
      <c r="AO53" s="2"/>
      <c r="AP53" s="2"/>
      <c r="AQ53" s="2" t="s">
        <v>144</v>
      </c>
      <c r="AR53" s="2" t="s">
        <v>641</v>
      </c>
      <c r="AS53" s="2"/>
      <c r="AT53" s="2"/>
      <c r="AU53" s="2" t="s">
        <v>19</v>
      </c>
      <c r="AV53" t="s">
        <v>19</v>
      </c>
      <c r="AY53" t="s">
        <v>2152</v>
      </c>
      <c r="AZ53" t="s">
        <v>2151</v>
      </c>
      <c r="BA53" s="1"/>
      <c r="BB53" s="1"/>
    </row>
    <row r="54" spans="1:54" ht="15" customHeight="1" x14ac:dyDescent="0.25">
      <c r="A54" s="2">
        <v>14</v>
      </c>
      <c r="B54" s="2" t="s">
        <v>484</v>
      </c>
      <c r="C54" s="2" t="s">
        <v>649</v>
      </c>
      <c r="D54" s="2" t="s">
        <v>12</v>
      </c>
      <c r="E54" s="2" t="s">
        <v>587</v>
      </c>
      <c r="F54" s="2" t="s">
        <v>648</v>
      </c>
      <c r="G54" s="2" t="s">
        <v>29</v>
      </c>
      <c r="H54" s="2" t="s">
        <v>151</v>
      </c>
      <c r="I54" t="s">
        <v>2150</v>
      </c>
      <c r="J54" s="6">
        <v>44228</v>
      </c>
      <c r="K54" s="6">
        <v>44561</v>
      </c>
      <c r="L54" s="2" t="s">
        <v>2149</v>
      </c>
      <c r="M54" t="s">
        <v>2148</v>
      </c>
      <c r="N54" s="2" t="s">
        <v>25</v>
      </c>
      <c r="O54" s="2" t="s">
        <v>644</v>
      </c>
      <c r="P54" s="2" t="s">
        <v>41</v>
      </c>
      <c r="Q54" s="33">
        <v>1</v>
      </c>
      <c r="R54" s="33">
        <v>0.1</v>
      </c>
      <c r="S54" s="33">
        <v>1</v>
      </c>
      <c r="T54" s="33">
        <v>0.1</v>
      </c>
      <c r="U54" s="33">
        <v>0.1</v>
      </c>
      <c r="V54" s="33">
        <v>0</v>
      </c>
      <c r="W54" s="33" t="s">
        <v>2147</v>
      </c>
      <c r="X54" s="33">
        <v>0</v>
      </c>
      <c r="Y54" s="33" t="s">
        <v>2146</v>
      </c>
      <c r="Z54" s="33"/>
      <c r="AA54" s="33"/>
      <c r="AB54" s="33"/>
      <c r="AC54" s="33"/>
      <c r="AD54" s="4">
        <v>44300</v>
      </c>
      <c r="AE54" s="4">
        <v>44392</v>
      </c>
      <c r="AF54" s="4"/>
      <c r="AG54" s="4"/>
      <c r="AH54" s="3">
        <f>IFERROR(IF((V54+X54+Z54+AB54)/Q54&gt;1,1,(V54+X54+Z54+AB54)/Q54),0)</f>
        <v>0</v>
      </c>
      <c r="AI54" s="3">
        <f>IFERROR(IF(R54=0,"",IF((V54/R54)&gt;1,1,(V54/R54))),"")</f>
        <v>0</v>
      </c>
      <c r="AJ54" s="3">
        <f>IFERROR(IF(S54=0,"",IF((V54+X54/S54)&gt;1,1,(V54+X54/S54))),"")</f>
        <v>0</v>
      </c>
      <c r="AK54" s="3">
        <f>IFERROR(IF(T54=0,"",IF((V54+X54+Z54/T54)&gt;1,1,(V54+X54+Z54/T54))),"")</f>
        <v>0</v>
      </c>
      <c r="AL54" s="3">
        <f>IFERROR(IF(U54=0,"",IF((V54+X54+Z54+AB54/U54)&gt;1,1,(V54+X54+Z54+AB54/U54))),"")</f>
        <v>0</v>
      </c>
      <c r="AM54" s="2" t="s">
        <v>19</v>
      </c>
      <c r="AN54" s="2" t="s">
        <v>19</v>
      </c>
      <c r="AO54" s="2"/>
      <c r="AP54" s="2"/>
      <c r="AQ54" s="2" t="s">
        <v>2145</v>
      </c>
      <c r="AR54" s="2" t="s">
        <v>641</v>
      </c>
      <c r="AS54" s="2"/>
      <c r="AT54" s="2"/>
      <c r="AU54" s="2" t="s">
        <v>19</v>
      </c>
      <c r="AV54" t="s">
        <v>19</v>
      </c>
      <c r="AY54" t="s">
        <v>2144</v>
      </c>
      <c r="AZ54" t="s">
        <v>2143</v>
      </c>
      <c r="BA54" s="1"/>
      <c r="BB54" s="1"/>
    </row>
    <row r="55" spans="1:54" ht="15" customHeight="1" x14ac:dyDescent="0.25">
      <c r="A55" s="2">
        <v>15</v>
      </c>
      <c r="B55" s="2" t="s">
        <v>484</v>
      </c>
      <c r="C55" s="2" t="s">
        <v>649</v>
      </c>
      <c r="D55" s="2" t="s">
        <v>12</v>
      </c>
      <c r="E55" s="2" t="s">
        <v>587</v>
      </c>
      <c r="F55" s="2" t="s">
        <v>648</v>
      </c>
      <c r="G55" s="2" t="s">
        <v>29</v>
      </c>
      <c r="H55" s="2" t="s">
        <v>151</v>
      </c>
      <c r="I55" t="s">
        <v>2142</v>
      </c>
      <c r="J55" s="6">
        <v>44200</v>
      </c>
      <c r="K55" s="6">
        <v>44561</v>
      </c>
      <c r="L55" s="2" t="s">
        <v>2141</v>
      </c>
      <c r="M55" s="2" t="s">
        <v>645</v>
      </c>
      <c r="N55" s="2" t="s">
        <v>25</v>
      </c>
      <c r="O55" s="2" t="s">
        <v>644</v>
      </c>
      <c r="P55" s="2" t="s">
        <v>41</v>
      </c>
      <c r="Q55" s="33">
        <v>60</v>
      </c>
      <c r="R55" s="33">
        <v>15</v>
      </c>
      <c r="S55" s="33">
        <v>15</v>
      </c>
      <c r="T55" s="33">
        <v>15</v>
      </c>
      <c r="U55" s="33">
        <v>15</v>
      </c>
      <c r="V55" s="33">
        <v>15</v>
      </c>
      <c r="W55" s="33" t="s">
        <v>2140</v>
      </c>
      <c r="X55" s="33">
        <v>28</v>
      </c>
      <c r="Y55" s="33" t="s">
        <v>2139</v>
      </c>
      <c r="Z55" s="33"/>
      <c r="AA55" s="33"/>
      <c r="AB55" s="33"/>
      <c r="AC55" s="33"/>
      <c r="AD55" s="4">
        <v>44295</v>
      </c>
      <c r="AE55" s="4">
        <v>44391</v>
      </c>
      <c r="AF55" s="4"/>
      <c r="AG55" s="4"/>
      <c r="AH55" s="3">
        <f>IFERROR(IF((V55+X55+Z55+AB55)/Q55&gt;1,1,(V55+X55+Z55+AB55)/Q55),0)</f>
        <v>0.71666666666666667</v>
      </c>
      <c r="AI55" s="3">
        <f>IFERROR(IF(R55=0,"",IF((V55/R55)&gt;1,1,(V55/R55))),"")</f>
        <v>1</v>
      </c>
      <c r="AJ55" s="3">
        <f>IFERROR(IF(S55=0,"",IF((V55+X55/S55)&gt;1,1,(V55+X55/S55))),"")</f>
        <v>1</v>
      </c>
      <c r="AK55" s="3">
        <f>IFERROR(IF(T55=0,"",IF((V55+X55+Z55/T55)&gt;1,1,(V55+X55+Z55/T55))),"")</f>
        <v>1</v>
      </c>
      <c r="AL55" s="3">
        <f>IFERROR(IF(U55=0,"",IF((V55+X55+Z55+AB55/U55)&gt;1,1,(V55+X55+Z55+AB55/U55))),"")</f>
        <v>1</v>
      </c>
      <c r="AM55" s="2" t="s">
        <v>19</v>
      </c>
      <c r="AN55" s="2" t="s">
        <v>19</v>
      </c>
      <c r="AO55" s="2"/>
      <c r="AP55" s="2"/>
      <c r="AQ55" s="2" t="s">
        <v>144</v>
      </c>
      <c r="AR55" s="2" t="s">
        <v>641</v>
      </c>
      <c r="AS55" s="2"/>
      <c r="AT55" s="2"/>
      <c r="AU55" s="2" t="s">
        <v>19</v>
      </c>
      <c r="AV55" t="s">
        <v>19</v>
      </c>
      <c r="AY55" t="s">
        <v>2138</v>
      </c>
      <c r="AZ55" t="s">
        <v>2137</v>
      </c>
      <c r="BA55" s="1"/>
      <c r="BB55" s="1"/>
    </row>
    <row r="56" spans="1:54" ht="15" customHeight="1" x14ac:dyDescent="0.25">
      <c r="A56" s="2">
        <v>16</v>
      </c>
      <c r="B56" s="2" t="s">
        <v>484</v>
      </c>
      <c r="C56" s="2" t="s">
        <v>649</v>
      </c>
      <c r="D56" s="2" t="s">
        <v>12</v>
      </c>
      <c r="E56" s="2" t="s">
        <v>587</v>
      </c>
      <c r="F56" s="2" t="s">
        <v>648</v>
      </c>
      <c r="G56" s="2" t="s">
        <v>29</v>
      </c>
      <c r="H56" s="2" t="s">
        <v>151</v>
      </c>
      <c r="I56" t="s">
        <v>2136</v>
      </c>
      <c r="J56" s="6">
        <v>44228</v>
      </c>
      <c r="K56" s="6">
        <v>44561</v>
      </c>
      <c r="L56" s="2" t="s">
        <v>2135</v>
      </c>
      <c r="M56" t="s">
        <v>2134</v>
      </c>
      <c r="N56" s="2" t="s">
        <v>25</v>
      </c>
      <c r="O56" s="2" t="s">
        <v>2133</v>
      </c>
      <c r="P56" s="2" t="s">
        <v>41</v>
      </c>
      <c r="Q56" s="33">
        <v>3</v>
      </c>
      <c r="R56" s="33">
        <v>0.1</v>
      </c>
      <c r="S56" s="33">
        <v>1</v>
      </c>
      <c r="T56" s="33">
        <v>1</v>
      </c>
      <c r="U56" s="33">
        <v>1</v>
      </c>
      <c r="V56" s="33">
        <v>0</v>
      </c>
      <c r="W56" s="33" t="s">
        <v>2132</v>
      </c>
      <c r="X56" s="33">
        <v>0</v>
      </c>
      <c r="Y56" s="33" t="s">
        <v>2131</v>
      </c>
      <c r="Z56" s="33"/>
      <c r="AA56" s="33"/>
      <c r="AB56" s="33"/>
      <c r="AC56" s="33"/>
      <c r="AD56" s="4">
        <v>44300</v>
      </c>
      <c r="AE56" s="4">
        <v>44392</v>
      </c>
      <c r="AF56" s="4"/>
      <c r="AG56" s="4"/>
      <c r="AH56" s="3">
        <f>IFERROR(IF((V56+X56+Z56+AB56)/Q56&gt;1,1,(V56+X56+Z56+AB56)/Q56),0)</f>
        <v>0</v>
      </c>
      <c r="AI56" s="3">
        <f>IFERROR(IF(R56=0,"",IF((V56/R56)&gt;1,1,(V56/R56))),"")</f>
        <v>0</v>
      </c>
      <c r="AJ56" s="3">
        <f>IFERROR(IF(S56=0,"",IF((V56+X56/S56)&gt;1,1,(V56+X56/S56))),"")</f>
        <v>0</v>
      </c>
      <c r="AK56" s="3">
        <f>IFERROR(IF(T56=0,"",IF((V56+X56+Z56/T56)&gt;1,1,(V56+X56+Z56/T56))),"")</f>
        <v>0</v>
      </c>
      <c r="AL56" s="3">
        <f>IFERROR(IF(U56=0,"",IF((V56+X56+Z56+AB56/U56)&gt;1,1,(V56+X56+Z56+AB56/U56))),"")</f>
        <v>0</v>
      </c>
      <c r="AM56" s="2" t="s">
        <v>19</v>
      </c>
      <c r="AN56" s="2" t="s">
        <v>19</v>
      </c>
      <c r="AO56" s="2"/>
      <c r="AP56" s="2"/>
      <c r="AQ56" s="2" t="s">
        <v>144</v>
      </c>
      <c r="AR56" s="2" t="s">
        <v>641</v>
      </c>
      <c r="AS56" s="2"/>
      <c r="AT56" s="2"/>
      <c r="AU56" s="2" t="s">
        <v>19</v>
      </c>
      <c r="AV56" t="s">
        <v>19</v>
      </c>
      <c r="AY56" t="s">
        <v>2130</v>
      </c>
      <c r="AZ56" t="s">
        <v>2129</v>
      </c>
      <c r="BA56" s="1"/>
      <c r="BB56" s="1"/>
    </row>
    <row r="57" spans="1:54" ht="15" customHeight="1" x14ac:dyDescent="0.25">
      <c r="A57" s="2">
        <v>17</v>
      </c>
      <c r="B57" s="2" t="s">
        <v>484</v>
      </c>
      <c r="C57" s="2" t="s">
        <v>649</v>
      </c>
      <c r="D57" s="2" t="s">
        <v>12</v>
      </c>
      <c r="E57" s="2" t="s">
        <v>587</v>
      </c>
      <c r="F57" s="2" t="s">
        <v>648</v>
      </c>
      <c r="G57" s="2" t="s">
        <v>29</v>
      </c>
      <c r="H57" s="2" t="s">
        <v>151</v>
      </c>
      <c r="I57" t="s">
        <v>2128</v>
      </c>
      <c r="J57" s="6">
        <v>44228</v>
      </c>
      <c r="K57" s="6">
        <v>44561</v>
      </c>
      <c r="L57" s="2" t="s">
        <v>2127</v>
      </c>
      <c r="M57" t="s">
        <v>139</v>
      </c>
      <c r="N57" s="2" t="s">
        <v>25</v>
      </c>
      <c r="O57" s="2" t="s">
        <v>2126</v>
      </c>
      <c r="P57" s="2" t="s">
        <v>41</v>
      </c>
      <c r="Q57" s="33">
        <v>1</v>
      </c>
      <c r="R57" s="33">
        <v>0.1</v>
      </c>
      <c r="S57" s="33">
        <v>0.1</v>
      </c>
      <c r="T57" s="33">
        <v>1</v>
      </c>
      <c r="U57" s="33">
        <v>0.1</v>
      </c>
      <c r="V57" s="33">
        <v>0</v>
      </c>
      <c r="W57" s="33" t="s">
        <v>2125</v>
      </c>
      <c r="X57" s="33">
        <v>0</v>
      </c>
      <c r="Y57" s="33" t="s">
        <v>2124</v>
      </c>
      <c r="Z57" s="33"/>
      <c r="AA57" s="33"/>
      <c r="AB57" s="33"/>
      <c r="AC57" s="33"/>
      <c r="AD57" s="4">
        <v>44300</v>
      </c>
      <c r="AE57" s="4">
        <v>44392</v>
      </c>
      <c r="AF57" s="4"/>
      <c r="AG57" s="4"/>
      <c r="AH57" s="3">
        <f>IFERROR(IF((V57+X57+Z57+AB57)/Q57&gt;1,1,(V57+X57+Z57+AB57)/Q57),0)</f>
        <v>0</v>
      </c>
      <c r="AI57" s="3">
        <f>IFERROR(IF(R57=0,"",IF((V57/R57)&gt;1,1,(V57/R57))),"")</f>
        <v>0</v>
      </c>
      <c r="AJ57" s="3">
        <f>IFERROR(IF(S57=0,"",IF((V57+X57/S57)&gt;1,1,(V57+X57/S57))),"")</f>
        <v>0</v>
      </c>
      <c r="AK57" s="3">
        <f>IFERROR(IF(T57=0,"",IF((V57+X57+Z57/T57)&gt;1,1,(V57+X57+Z57/T57))),"")</f>
        <v>0</v>
      </c>
      <c r="AL57" s="3">
        <f>IFERROR(IF(U57=0,"",IF((V57+X57+Z57+AB57/U57)&gt;1,1,(V57+X57+Z57+AB57/U57))),"")</f>
        <v>0</v>
      </c>
      <c r="AM57" s="2" t="s">
        <v>19</v>
      </c>
      <c r="AN57" s="2" t="s">
        <v>19</v>
      </c>
      <c r="AO57" s="2"/>
      <c r="AP57" s="2"/>
      <c r="AQ57" s="2" t="s">
        <v>165</v>
      </c>
      <c r="AR57" s="2" t="s">
        <v>641</v>
      </c>
      <c r="AS57" s="2"/>
      <c r="AT57" s="2"/>
      <c r="AU57" s="2" t="s">
        <v>554</v>
      </c>
      <c r="AV57" t="s">
        <v>19</v>
      </c>
      <c r="AY57" t="s">
        <v>2123</v>
      </c>
      <c r="AZ57" t="s">
        <v>2122</v>
      </c>
      <c r="BA57" s="1"/>
      <c r="BB57" s="1"/>
    </row>
    <row r="58" spans="1:54" ht="15" customHeight="1" x14ac:dyDescent="0.25">
      <c r="A58" s="2">
        <v>18</v>
      </c>
      <c r="B58" s="2" t="s">
        <v>484</v>
      </c>
      <c r="C58" s="2" t="s">
        <v>13</v>
      </c>
      <c r="D58" s="2" t="s">
        <v>12</v>
      </c>
      <c r="E58" s="2" t="s">
        <v>1094</v>
      </c>
      <c r="F58" s="2" t="s">
        <v>10</v>
      </c>
      <c r="G58" s="2" t="s">
        <v>9</v>
      </c>
      <c r="H58" s="2" t="s">
        <v>8</v>
      </c>
      <c r="I58" t="s">
        <v>2121</v>
      </c>
      <c r="J58" s="6">
        <v>44228</v>
      </c>
      <c r="K58" s="6">
        <v>44561</v>
      </c>
      <c r="L58" s="2" t="s">
        <v>1093</v>
      </c>
      <c r="M58" t="s">
        <v>139</v>
      </c>
      <c r="N58" s="2" t="s">
        <v>4</v>
      </c>
      <c r="O58" s="2" t="s">
        <v>1092</v>
      </c>
      <c r="P58" s="2" t="s">
        <v>41</v>
      </c>
      <c r="Q58" s="5">
        <v>1</v>
      </c>
      <c r="R58" s="5">
        <v>0.1</v>
      </c>
      <c r="S58" s="5">
        <v>0.4</v>
      </c>
      <c r="T58" s="5">
        <v>0</v>
      </c>
      <c r="U58" s="5">
        <v>0.5</v>
      </c>
      <c r="V58" s="5">
        <v>0.1</v>
      </c>
      <c r="W58" s="5" t="s">
        <v>2120</v>
      </c>
      <c r="X58" s="5">
        <v>0.22</v>
      </c>
      <c r="Y58" s="5" t="s">
        <v>2119</v>
      </c>
      <c r="Z58" s="5"/>
      <c r="AA58" s="5"/>
      <c r="AB58" s="5"/>
      <c r="AC58" s="5"/>
      <c r="AD58" s="4">
        <v>44295</v>
      </c>
      <c r="AE58" s="4">
        <v>44391</v>
      </c>
      <c r="AF58" s="4"/>
      <c r="AG58" s="4"/>
      <c r="AH58" s="3">
        <f>IFERROR(IF((V58+X58+Z58+AB58)/Q58&gt;1,1,(V58+X58+Z58+AB58)/Q58),0)</f>
        <v>0.32</v>
      </c>
      <c r="AI58" s="3">
        <f>IFERROR(IF(R58=0,"",IF((V58/R58)&gt;1,1,(V58/R58))),"")</f>
        <v>1</v>
      </c>
      <c r="AJ58" s="3">
        <f>IFERROR(IF(S58=0,"",IF((V58+X58/S58)&gt;1,1,(V58+X58/S58))),"")</f>
        <v>0.64999999999999991</v>
      </c>
      <c r="AK58" s="3" t="str">
        <f>IFERROR(IF(T58=0,"",IF((V58+X58+Z58/T58)&gt;1,1,(V58+X58+Z58/T58))),"")</f>
        <v/>
      </c>
      <c r="AL58" s="3">
        <f>IFERROR(IF(U58=0,"",IF((V58+X58+Z58+AB58/U58)&gt;1,1,(V58+X58+Z58+AB58/U58))),"")</f>
        <v>0.32</v>
      </c>
      <c r="AM58" s="2" t="s">
        <v>19</v>
      </c>
      <c r="AN58" s="2" t="s">
        <v>19</v>
      </c>
      <c r="AO58" s="2"/>
      <c r="AP58" s="2"/>
      <c r="AQ58" s="2" t="s">
        <v>2115</v>
      </c>
      <c r="AR58" s="2" t="s">
        <v>641</v>
      </c>
      <c r="AS58" s="2"/>
      <c r="AT58" s="2"/>
      <c r="AU58" s="2" t="s">
        <v>19</v>
      </c>
      <c r="AV58" t="s">
        <v>19</v>
      </c>
      <c r="AY58" t="s">
        <v>2118</v>
      </c>
      <c r="AZ58" t="s">
        <v>2117</v>
      </c>
      <c r="BA58" s="1"/>
      <c r="BB58" s="1"/>
    </row>
    <row r="59" spans="1:54" ht="15" customHeight="1" x14ac:dyDescent="0.25">
      <c r="A59">
        <v>19</v>
      </c>
      <c r="B59" s="2" t="s">
        <v>484</v>
      </c>
      <c r="C59" s="2" t="s">
        <v>13</v>
      </c>
      <c r="D59" s="2" t="s">
        <v>12</v>
      </c>
      <c r="E59" s="2" t="s">
        <v>11</v>
      </c>
      <c r="F59" s="2" t="s">
        <v>10</v>
      </c>
      <c r="G59" s="2" t="s">
        <v>9</v>
      </c>
      <c r="H59" s="2" t="s">
        <v>8</v>
      </c>
      <c r="I59" t="s">
        <v>1086</v>
      </c>
      <c r="J59" s="4">
        <v>44228</v>
      </c>
      <c r="K59" s="4">
        <v>44561</v>
      </c>
      <c r="L59" s="2" t="s">
        <v>1085</v>
      </c>
      <c r="M59" t="s">
        <v>139</v>
      </c>
      <c r="N59" s="2" t="s">
        <v>4</v>
      </c>
      <c r="O59" s="2" t="s">
        <v>1084</v>
      </c>
      <c r="P59" s="2" t="s">
        <v>41</v>
      </c>
      <c r="Q59" s="5">
        <v>1</v>
      </c>
      <c r="R59" s="5">
        <v>0.1</v>
      </c>
      <c r="S59" s="5">
        <v>0.3</v>
      </c>
      <c r="T59" s="5">
        <v>0.3</v>
      </c>
      <c r="U59" s="5">
        <v>0.3</v>
      </c>
      <c r="V59" s="5">
        <v>0.1</v>
      </c>
      <c r="W59" s="5" t="s">
        <v>1083</v>
      </c>
      <c r="X59" s="5">
        <v>0.3</v>
      </c>
      <c r="Y59" s="5" t="s">
        <v>2116</v>
      </c>
      <c r="Z59" s="5"/>
      <c r="AA59" s="5"/>
      <c r="AB59" s="5"/>
      <c r="AC59" s="5"/>
      <c r="AD59" s="4">
        <v>44295</v>
      </c>
      <c r="AE59" s="4">
        <v>44391</v>
      </c>
      <c r="AF59" s="4"/>
      <c r="AG59" s="4"/>
      <c r="AH59" s="3">
        <f>IFERROR(IF((V59+X59+Z59+AB59)/Q59&gt;1,1,(V59+X59+Z59+AB59)/Q59),0)</f>
        <v>0.4</v>
      </c>
      <c r="AI59" s="3">
        <f>IFERROR(IF(R59=0,"",IF((V59/R59)&gt;1,1,(V59/R59))),"")</f>
        <v>1</v>
      </c>
      <c r="AJ59" s="3">
        <f>IFERROR(IF(S59=0,"",IF((V59+X59/S59)&gt;1,1,(V59+X59/S59))),"")</f>
        <v>1</v>
      </c>
      <c r="AK59" s="3">
        <f>IFERROR(IF(T59=0,"",IF((V59+X59+Z59/T59)&gt;1,1,(V59+X59+Z59/T59))),"")</f>
        <v>0.4</v>
      </c>
      <c r="AL59" s="3">
        <f>IFERROR(IF(U59=0,"",IF((V59+X59+Z59+AB59/U59)&gt;1,1,(V59+X59+Z59+AB59/U59))),"")</f>
        <v>0.4</v>
      </c>
      <c r="AM59" t="s">
        <v>19</v>
      </c>
      <c r="AN59" t="s">
        <v>19</v>
      </c>
      <c r="AQ59" t="s">
        <v>2115</v>
      </c>
      <c r="AR59" t="s">
        <v>641</v>
      </c>
      <c r="AU59" t="s">
        <v>19</v>
      </c>
      <c r="AV59" t="s">
        <v>19</v>
      </c>
      <c r="AY59" t="s">
        <v>2114</v>
      </c>
      <c r="AZ59" t="s">
        <v>2113</v>
      </c>
      <c r="BA59" s="1"/>
      <c r="BB59" s="1"/>
    </row>
    <row r="60" spans="1:54" ht="15" customHeight="1" x14ac:dyDescent="0.25">
      <c r="A60">
        <v>21</v>
      </c>
      <c r="B60" s="2" t="s">
        <v>484</v>
      </c>
      <c r="C60" s="2" t="s">
        <v>13</v>
      </c>
      <c r="D60" s="2" t="s">
        <v>12</v>
      </c>
      <c r="E60" s="2" t="s">
        <v>11</v>
      </c>
      <c r="F60" s="2" t="s">
        <v>10</v>
      </c>
      <c r="G60" s="2" t="s">
        <v>9</v>
      </c>
      <c r="H60" s="2" t="s">
        <v>8</v>
      </c>
      <c r="I60" t="s">
        <v>16</v>
      </c>
      <c r="J60" s="4">
        <v>44317</v>
      </c>
      <c r="K60" s="4">
        <v>44561</v>
      </c>
      <c r="L60" s="2" t="s">
        <v>204</v>
      </c>
      <c r="M60" t="s">
        <v>180</v>
      </c>
      <c r="N60" s="2" t="s">
        <v>25</v>
      </c>
      <c r="O60" s="2" t="s">
        <v>72</v>
      </c>
      <c r="P60" s="2" t="s">
        <v>2</v>
      </c>
      <c r="Q60" s="8">
        <v>4</v>
      </c>
      <c r="R60" s="8">
        <v>0</v>
      </c>
      <c r="S60" s="8">
        <v>2</v>
      </c>
      <c r="T60" s="8">
        <v>1</v>
      </c>
      <c r="U60" s="8">
        <v>1</v>
      </c>
      <c r="V60" s="8">
        <v>1</v>
      </c>
      <c r="W60" s="8" t="s">
        <v>1080</v>
      </c>
      <c r="X60" s="8">
        <v>2</v>
      </c>
      <c r="Y60" s="17" t="s">
        <v>2112</v>
      </c>
      <c r="Z60" s="8"/>
      <c r="AA60" s="8"/>
      <c r="AB60" s="8"/>
      <c r="AC60" s="8"/>
      <c r="AD60" s="4">
        <v>44295</v>
      </c>
      <c r="AE60" s="4">
        <v>44392</v>
      </c>
      <c r="AF60" s="4"/>
      <c r="AG60" s="4"/>
      <c r="AH60" s="3">
        <f>IFERROR(IF((V60+X60+Z60+AB60)/Q60&gt;1,1,(V60+X60+Z60+AB60)/Q60),0)</f>
        <v>0.75</v>
      </c>
      <c r="AI60" s="3" t="str">
        <f>IFERROR(IF(R60=0,"",IF((V60/R60)&gt;1,1,(V60/R60))),"")</f>
        <v/>
      </c>
      <c r="AJ60" s="3">
        <f>IFERROR(IF(S60=0,"",IF((V60+X60/S60)&gt;1,1,(V60+X60/S60))),"")</f>
        <v>1</v>
      </c>
      <c r="AK60" s="3">
        <f>IFERROR(IF(T60=0,"",IF((V60+X60+Z60/T60)&gt;1,1,(V60+X60+Z60/T60))),"")</f>
        <v>1</v>
      </c>
      <c r="AL60" s="3">
        <f>IFERROR(IF(U60=0,"",IF((V60+X60+Z60+AB60/U60)&gt;1,1,(V60+X60+Z60+AB60/U60))),"")</f>
        <v>1</v>
      </c>
      <c r="AM60" t="s">
        <v>19</v>
      </c>
      <c r="AN60" t="s">
        <v>19</v>
      </c>
      <c r="AQ60" t="s">
        <v>2111</v>
      </c>
      <c r="AR60" t="s">
        <v>641</v>
      </c>
      <c r="AU60" t="s">
        <v>19</v>
      </c>
      <c r="AV60" t="s">
        <v>19</v>
      </c>
      <c r="AY60" t="s">
        <v>2110</v>
      </c>
      <c r="AZ60" t="s">
        <v>2109</v>
      </c>
      <c r="BA60" s="1"/>
      <c r="BB60" s="1"/>
    </row>
    <row r="61" spans="1:54" ht="15" customHeight="1" x14ac:dyDescent="0.25">
      <c r="A61">
        <v>22</v>
      </c>
      <c r="B61" s="2" t="s">
        <v>484</v>
      </c>
      <c r="C61" s="2" t="s">
        <v>13</v>
      </c>
      <c r="D61" s="2" t="s">
        <v>12</v>
      </c>
      <c r="E61" s="2" t="s">
        <v>11</v>
      </c>
      <c r="F61" s="2" t="s">
        <v>10</v>
      </c>
      <c r="G61" s="2" t="s">
        <v>9</v>
      </c>
      <c r="H61" s="2" t="s">
        <v>8</v>
      </c>
      <c r="I61" t="s">
        <v>667</v>
      </c>
      <c r="J61" s="4">
        <v>44197</v>
      </c>
      <c r="K61" s="4">
        <v>44560</v>
      </c>
      <c r="L61" s="2" t="s">
        <v>666</v>
      </c>
      <c r="M61" t="s">
        <v>420</v>
      </c>
      <c r="N61" s="2" t="s">
        <v>25</v>
      </c>
      <c r="O61" s="2" t="s">
        <v>311</v>
      </c>
      <c r="P61" s="2" t="s">
        <v>2</v>
      </c>
      <c r="Q61" s="8">
        <v>12</v>
      </c>
      <c r="R61" s="8">
        <v>3</v>
      </c>
      <c r="S61" s="8">
        <v>3</v>
      </c>
      <c r="T61" s="8">
        <v>3</v>
      </c>
      <c r="U61" s="8">
        <v>3</v>
      </c>
      <c r="V61" s="8">
        <v>0</v>
      </c>
      <c r="W61" s="8" t="s">
        <v>2108</v>
      </c>
      <c r="X61" s="8">
        <v>0</v>
      </c>
      <c r="Y61" s="8" t="s">
        <v>1075</v>
      </c>
      <c r="Z61" s="8"/>
      <c r="AA61" s="8"/>
      <c r="AB61" s="8"/>
      <c r="AC61" s="8"/>
      <c r="AD61" s="4">
        <v>44300</v>
      </c>
      <c r="AE61" s="4">
        <v>44391</v>
      </c>
      <c r="AF61" s="4"/>
      <c r="AG61" s="4"/>
      <c r="AH61" s="3">
        <f>IFERROR(IF((V61+X61+Z61+AB61)/Q61&gt;1,1,(V61+X61+Z61+AB61)/Q61),0)</f>
        <v>0</v>
      </c>
      <c r="AI61" s="3">
        <f>IFERROR(IF(R61=0,"",IF((V61/R61)&gt;1,1,(V61/R61))),"")</f>
        <v>0</v>
      </c>
      <c r="AJ61" s="3">
        <f>IFERROR(IF(S61=0,"",IF((V61+X61/S61)&gt;1,1,(V61+X61/S61))),"")</f>
        <v>0</v>
      </c>
      <c r="AK61" s="3">
        <f>IFERROR(IF(T61=0,"",IF((V61+X61+Z61/T61)&gt;1,1,(V61+X61+Z61/T61))),"")</f>
        <v>0</v>
      </c>
      <c r="AL61" s="3">
        <f>IFERROR(IF(U61=0,"",IF((V61+X61+Z61+AB61/U61)&gt;1,1,(V61+X61+Z61+AB61/U61))),"")</f>
        <v>0</v>
      </c>
      <c r="AM61" t="s">
        <v>19</v>
      </c>
      <c r="AN61" t="s">
        <v>19</v>
      </c>
      <c r="AQ61" t="s">
        <v>2107</v>
      </c>
      <c r="AR61" t="s">
        <v>641</v>
      </c>
      <c r="AU61" t="s">
        <v>19</v>
      </c>
      <c r="AV61" t="s">
        <v>19</v>
      </c>
      <c r="AY61" t="s">
        <v>2106</v>
      </c>
      <c r="AZ61" t="s">
        <v>2105</v>
      </c>
      <c r="BA61" s="1"/>
      <c r="BB61" s="1"/>
    </row>
    <row r="62" spans="1:54" ht="15" customHeight="1" x14ac:dyDescent="0.25">
      <c r="A62" s="2">
        <v>1</v>
      </c>
      <c r="B62" s="2" t="s">
        <v>464</v>
      </c>
      <c r="C62" s="2" t="s">
        <v>2104</v>
      </c>
      <c r="D62" s="2" t="s">
        <v>12</v>
      </c>
      <c r="E62" s="2" t="s">
        <v>479</v>
      </c>
      <c r="F62" s="2" t="s">
        <v>478</v>
      </c>
      <c r="G62" s="2" t="s">
        <v>29</v>
      </c>
      <c r="H62" s="2" t="s">
        <v>8</v>
      </c>
      <c r="I62" s="2" t="s">
        <v>2103</v>
      </c>
      <c r="J62" s="6">
        <v>44197</v>
      </c>
      <c r="K62" s="6">
        <v>44561</v>
      </c>
      <c r="L62" s="2" t="s">
        <v>2082</v>
      </c>
      <c r="M62" s="2" t="s">
        <v>476</v>
      </c>
      <c r="N62" s="2" t="s">
        <v>25</v>
      </c>
      <c r="O62" s="2" t="s">
        <v>467</v>
      </c>
      <c r="P62" s="2" t="s">
        <v>2</v>
      </c>
      <c r="Q62" s="20">
        <f>SUM(R62:U62)</f>
        <v>2070</v>
      </c>
      <c r="R62" s="20">
        <v>70</v>
      </c>
      <c r="S62" s="20">
        <v>400</v>
      </c>
      <c r="T62" s="20">
        <v>800</v>
      </c>
      <c r="U62" s="20">
        <v>800</v>
      </c>
      <c r="V62" s="20">
        <v>53</v>
      </c>
      <c r="W62" s="21" t="s">
        <v>2102</v>
      </c>
      <c r="X62" s="20">
        <v>120</v>
      </c>
      <c r="Y62" s="20" t="s">
        <v>2101</v>
      </c>
      <c r="Z62" s="20"/>
      <c r="AA62" s="20"/>
      <c r="AB62" s="20"/>
      <c r="AC62" s="20"/>
      <c r="AD62" s="6">
        <v>44300</v>
      </c>
      <c r="AE62" s="6"/>
      <c r="AF62" s="6"/>
      <c r="AG62" s="6"/>
      <c r="AH62" s="3">
        <f>IFERROR(IF((V62+X62+Z62+AB62)/Q62&gt;1,1,(V62+X62+Z62+AB62)/Q62),0)</f>
        <v>8.3574879227053145E-2</v>
      </c>
      <c r="AI62" s="3">
        <f>IFERROR(IF(R62=0,"",IF((V62/R62)&gt;1,1,(V62/R62))),"")</f>
        <v>0.75714285714285712</v>
      </c>
      <c r="AJ62" s="3">
        <f>IFERROR(IF(S62=0,"",IF((V62+X62/S62)&gt;1,1,(V62+X62/S62))),"")</f>
        <v>1</v>
      </c>
      <c r="AK62" s="3">
        <f>IFERROR(IF(T62=0,"",IF((V62+X62+Z62/T62)&gt;1,1,(V62+X62+Z62/T62))),"")</f>
        <v>1</v>
      </c>
      <c r="AL62" s="3">
        <f>IFERROR(IF(U62=0,"",IF((V62+X62+Z62+AB62/U62)&gt;1,1,(V62+X62+Z62+AB62/U62))),"")</f>
        <v>1</v>
      </c>
      <c r="AM62" s="2" t="s">
        <v>19</v>
      </c>
      <c r="AN62" s="2" t="s">
        <v>19</v>
      </c>
      <c r="AO62" s="2"/>
      <c r="AP62" s="2"/>
      <c r="AQ62" s="2" t="s">
        <v>2100</v>
      </c>
      <c r="AR62" s="2" t="s">
        <v>2099</v>
      </c>
      <c r="AS62" s="2"/>
      <c r="AT62" s="2"/>
      <c r="AU62" s="2" t="s">
        <v>19</v>
      </c>
      <c r="AV62" t="s">
        <v>19</v>
      </c>
      <c r="AW62" s="2"/>
      <c r="AX62" s="2"/>
      <c r="AY62" s="2" t="s">
        <v>2098</v>
      </c>
      <c r="AZ62" s="2" t="s">
        <v>2097</v>
      </c>
      <c r="BA62" s="1"/>
      <c r="BB62" s="1"/>
    </row>
    <row r="63" spans="1:54" ht="15" customHeight="1" x14ac:dyDescent="0.25">
      <c r="A63" s="2">
        <v>2</v>
      </c>
      <c r="B63" s="2" t="s">
        <v>464</v>
      </c>
      <c r="C63" s="2" t="s">
        <v>480</v>
      </c>
      <c r="D63" s="2" t="s">
        <v>12</v>
      </c>
      <c r="E63" s="2" t="s">
        <v>479</v>
      </c>
      <c r="F63" s="2" t="s">
        <v>478</v>
      </c>
      <c r="G63" s="2" t="s">
        <v>29</v>
      </c>
      <c r="H63" s="2" t="s">
        <v>8</v>
      </c>
      <c r="I63" s="2" t="s">
        <v>2096</v>
      </c>
      <c r="J63" s="6">
        <v>44291</v>
      </c>
      <c r="K63" s="6">
        <v>44377</v>
      </c>
      <c r="L63" s="2" t="s">
        <v>621</v>
      </c>
      <c r="M63" s="2" t="s">
        <v>476</v>
      </c>
      <c r="N63" s="2" t="s">
        <v>4</v>
      </c>
      <c r="O63" s="2" t="s">
        <v>475</v>
      </c>
      <c r="P63" s="2" t="s">
        <v>2</v>
      </c>
      <c r="Q63" s="22">
        <f>SUM(R63:U63)</f>
        <v>1</v>
      </c>
      <c r="R63" s="22">
        <v>0</v>
      </c>
      <c r="S63" s="22">
        <v>1</v>
      </c>
      <c r="T63" s="22">
        <v>0</v>
      </c>
      <c r="U63" s="22">
        <v>0</v>
      </c>
      <c r="V63" s="22">
        <v>0</v>
      </c>
      <c r="W63" s="23" t="s">
        <v>60</v>
      </c>
      <c r="X63" s="22">
        <v>0.2</v>
      </c>
      <c r="Y63" s="22" t="s">
        <v>2095</v>
      </c>
      <c r="Z63" s="22"/>
      <c r="AA63" s="22"/>
      <c r="AB63" s="22"/>
      <c r="AC63" s="22"/>
      <c r="AD63" s="6">
        <v>44300</v>
      </c>
      <c r="AE63" s="6"/>
      <c r="AF63" s="6"/>
      <c r="AG63" s="6"/>
      <c r="AH63" s="3">
        <f>IFERROR(IF((V63+X63+Z63+AB63)/Q63&gt;1,1,(V63+X63+Z63+AB63)/Q63),0)</f>
        <v>0.2</v>
      </c>
      <c r="AI63" s="3" t="str">
        <f>IFERROR(IF(R63=0,"",IF((V63/R63)&gt;1,1,(V63/R63))),"")</f>
        <v/>
      </c>
      <c r="AJ63" s="3">
        <f>IFERROR(IF(S63=0,"",IF((V63+X63/S63)&gt;1,1,(V63+X63/S63))),"")</f>
        <v>0.2</v>
      </c>
      <c r="AK63" s="3" t="str">
        <f>IFERROR(IF(T63=0,"",IF((V63+X63+Z63/T63)&gt;1,1,(V63+X63+Z63/T63))),"")</f>
        <v/>
      </c>
      <c r="AL63" s="3" t="str">
        <f>IFERROR(IF(U63=0,"",IF((V63+X63+Z63+AB63/U63)&gt;1,1,(V63+X63+Z63+AB63/U63))),"")</f>
        <v/>
      </c>
      <c r="AM63" s="2" t="s">
        <v>0</v>
      </c>
      <c r="AN63" s="2" t="s">
        <v>19</v>
      </c>
      <c r="AO63" s="2"/>
      <c r="AP63" s="2"/>
      <c r="AQ63" s="2" t="s">
        <v>2094</v>
      </c>
      <c r="AR63" s="2" t="s">
        <v>2093</v>
      </c>
      <c r="AS63" s="2"/>
      <c r="AT63" s="2"/>
      <c r="AU63" s="2" t="s">
        <v>0</v>
      </c>
      <c r="AV63" t="s">
        <v>19</v>
      </c>
      <c r="AY63" t="s">
        <v>68</v>
      </c>
      <c r="AZ63" t="s">
        <v>2092</v>
      </c>
      <c r="BA63" s="1"/>
      <c r="BB63" s="1"/>
    </row>
    <row r="64" spans="1:54" ht="15" customHeight="1" x14ac:dyDescent="0.25">
      <c r="A64" s="2">
        <v>4</v>
      </c>
      <c r="B64" s="2" t="s">
        <v>464</v>
      </c>
      <c r="C64" s="2" t="s">
        <v>2085</v>
      </c>
      <c r="D64" s="2" t="s">
        <v>12</v>
      </c>
      <c r="E64" s="2" t="s">
        <v>479</v>
      </c>
      <c r="F64" s="2" t="s">
        <v>478</v>
      </c>
      <c r="G64" s="2" t="s">
        <v>29</v>
      </c>
      <c r="H64" s="2" t="s">
        <v>8</v>
      </c>
      <c r="I64" s="2" t="s">
        <v>2091</v>
      </c>
      <c r="J64" s="6">
        <v>44228</v>
      </c>
      <c r="K64" s="6">
        <v>44561</v>
      </c>
      <c r="L64" s="2" t="s">
        <v>2082</v>
      </c>
      <c r="M64" s="2" t="s">
        <v>468</v>
      </c>
      <c r="N64" s="2" t="s">
        <v>4</v>
      </c>
      <c r="O64" s="2" t="s">
        <v>467</v>
      </c>
      <c r="P64" s="2" t="s">
        <v>2</v>
      </c>
      <c r="Q64" s="22">
        <f>SUM(R64:U64)</f>
        <v>4</v>
      </c>
      <c r="R64" s="22">
        <v>1</v>
      </c>
      <c r="S64" s="22">
        <v>1</v>
      </c>
      <c r="T64" s="22">
        <v>1</v>
      </c>
      <c r="U64" s="22">
        <v>1</v>
      </c>
      <c r="V64" s="22">
        <v>1</v>
      </c>
      <c r="W64" s="23" t="s">
        <v>2087</v>
      </c>
      <c r="X64" s="22">
        <v>1</v>
      </c>
      <c r="Y64" s="22" t="s">
        <v>2090</v>
      </c>
      <c r="Z64" s="22"/>
      <c r="AA64" s="22"/>
      <c r="AB64" s="22"/>
      <c r="AC64" s="22"/>
      <c r="AD64" s="6">
        <v>44300</v>
      </c>
      <c r="AE64" s="3"/>
      <c r="AF64" s="6"/>
      <c r="AG64" s="6"/>
      <c r="AH64" s="3">
        <f>IFERROR(IF((V64+X64+Z64+AB64)/Q64&gt;1,1,(V64+X64+Z64+AB64)/Q64),0)</f>
        <v>0.5</v>
      </c>
      <c r="AI64" s="3">
        <f>IFERROR(IF(R64=0,"",IF((V64/R64)&gt;1,1,(V64/R64))),"")</f>
        <v>1</v>
      </c>
      <c r="AJ64" s="3">
        <f>IFERROR(IF(S64=0,"",IF((V64+X64/S64)&gt;1,1,(V64+X64/S64))),"")</f>
        <v>1</v>
      </c>
      <c r="AK64" s="3">
        <f>IFERROR(IF(T64=0,"",IF((V64+X64+Z64/T64)&gt;1,1,(V64+X64+Z64/T64))),"")</f>
        <v>1</v>
      </c>
      <c r="AL64" s="3">
        <f>IFERROR(IF(U64=0,"",IF((V64+X64+Z64+AB64/U64)&gt;1,1,(V64+X64+Z64+AB64/U64))),"")</f>
        <v>1</v>
      </c>
      <c r="AM64" s="2" t="s">
        <v>19</v>
      </c>
      <c r="AN64" s="2" t="s">
        <v>19</v>
      </c>
      <c r="AO64" s="2"/>
      <c r="AP64" s="2"/>
      <c r="AQ64" s="2" t="s">
        <v>2089</v>
      </c>
      <c r="AR64" s="2" t="s">
        <v>2088</v>
      </c>
      <c r="AS64" s="2"/>
      <c r="AT64" s="2"/>
      <c r="AU64" s="2" t="s">
        <v>19</v>
      </c>
      <c r="AV64" t="s">
        <v>19</v>
      </c>
      <c r="AY64" t="s">
        <v>2087</v>
      </c>
      <c r="AZ64" t="s">
        <v>2086</v>
      </c>
      <c r="BA64" s="1"/>
      <c r="BB64" s="1"/>
    </row>
    <row r="65" spans="1:54" ht="15" customHeight="1" x14ac:dyDescent="0.25">
      <c r="A65" s="2">
        <v>6</v>
      </c>
      <c r="B65" s="2" t="s">
        <v>464</v>
      </c>
      <c r="C65" s="2" t="s">
        <v>2085</v>
      </c>
      <c r="D65" s="2" t="s">
        <v>12</v>
      </c>
      <c r="E65" s="2" t="s">
        <v>153</v>
      </c>
      <c r="F65" s="2" t="s">
        <v>2084</v>
      </c>
      <c r="G65" s="2" t="s">
        <v>29</v>
      </c>
      <c r="H65" s="2" t="s">
        <v>8</v>
      </c>
      <c r="I65" t="s">
        <v>2083</v>
      </c>
      <c r="J65" s="6">
        <v>44228</v>
      </c>
      <c r="K65" s="6">
        <v>44561</v>
      </c>
      <c r="L65" s="2" t="s">
        <v>2082</v>
      </c>
      <c r="M65" s="2" t="s">
        <v>2081</v>
      </c>
      <c r="N65" s="2" t="s">
        <v>4</v>
      </c>
      <c r="O65" s="2" t="s">
        <v>2080</v>
      </c>
      <c r="P65" s="2" t="s">
        <v>2</v>
      </c>
      <c r="Q65" s="22">
        <f>SUM(R65:U65)</f>
        <v>4</v>
      </c>
      <c r="R65" s="22">
        <v>1</v>
      </c>
      <c r="S65" s="22">
        <v>1</v>
      </c>
      <c r="T65" s="22">
        <v>1</v>
      </c>
      <c r="U65" s="22">
        <v>1</v>
      </c>
      <c r="V65" s="22">
        <v>1</v>
      </c>
      <c r="W65" s="23" t="s">
        <v>2076</v>
      </c>
      <c r="X65" s="22">
        <v>1</v>
      </c>
      <c r="Y65" s="22" t="s">
        <v>2079</v>
      </c>
      <c r="Z65" s="22"/>
      <c r="AA65" s="22"/>
      <c r="AB65" s="22"/>
      <c r="AC65" s="22"/>
      <c r="AD65" s="6">
        <v>44300</v>
      </c>
      <c r="AE65" s="3"/>
      <c r="AF65" s="6"/>
      <c r="AG65" s="6"/>
      <c r="AH65" s="3">
        <f>IFERROR(IF((V65+X65+Z65+AB65)/Q65&gt;1,1,(V65+X65+Z65+AB65)/Q65),0)</f>
        <v>0.5</v>
      </c>
      <c r="AI65" s="3">
        <f>IFERROR(IF(R65=0,"",IF((V65/R65)&gt;1,1,(V65/R65))),"")</f>
        <v>1</v>
      </c>
      <c r="AJ65" s="3">
        <f>IFERROR(IF(S65=0,"",IF((V65+X65/S65)&gt;1,1,(V65+X65/S65))),"")</f>
        <v>1</v>
      </c>
      <c r="AK65" s="3">
        <f>IFERROR(IF(T65=0,"",IF((V65+X65+Z65/T65)&gt;1,1,(V65+X65+Z65/T65))),"")</f>
        <v>1</v>
      </c>
      <c r="AL65" s="3">
        <f>IFERROR(IF(U65=0,"",IF((V65+X65+Z65+AB65/U65)&gt;1,1,(V65+X65+Z65+AB65/U65))),"")</f>
        <v>1</v>
      </c>
      <c r="AM65" s="2" t="s">
        <v>19</v>
      </c>
      <c r="AN65" s="2" t="s">
        <v>554</v>
      </c>
      <c r="AO65" s="2"/>
      <c r="AP65" s="2"/>
      <c r="AQ65" s="2" t="s">
        <v>2078</v>
      </c>
      <c r="AR65" s="2" t="s">
        <v>2077</v>
      </c>
      <c r="AS65" s="2"/>
      <c r="AT65" s="2"/>
      <c r="AU65" s="2" t="s">
        <v>19</v>
      </c>
      <c r="AV65" t="s">
        <v>19</v>
      </c>
      <c r="AY65" t="s">
        <v>2076</v>
      </c>
      <c r="AZ65" t="s">
        <v>2075</v>
      </c>
      <c r="BA65" s="1"/>
      <c r="BB65" s="1"/>
    </row>
    <row r="66" spans="1:54" ht="15" customHeight="1" x14ac:dyDescent="0.25">
      <c r="A66" s="2">
        <v>7</v>
      </c>
      <c r="B66" s="2" t="s">
        <v>464</v>
      </c>
      <c r="C66" s="2" t="s">
        <v>2074</v>
      </c>
      <c r="D66" s="2" t="s">
        <v>12</v>
      </c>
      <c r="E66" s="2" t="s">
        <v>153</v>
      </c>
      <c r="F66" s="2" t="s">
        <v>471</v>
      </c>
      <c r="G66" s="2" t="s">
        <v>29</v>
      </c>
      <c r="H66" s="2" t="s">
        <v>8</v>
      </c>
      <c r="I66" t="s">
        <v>2073</v>
      </c>
      <c r="J66" s="6">
        <v>44228</v>
      </c>
      <c r="K66" s="6">
        <v>44561</v>
      </c>
      <c r="L66" s="2" t="s">
        <v>2072</v>
      </c>
      <c r="M66" t="s">
        <v>2071</v>
      </c>
      <c r="N66" s="2" t="s">
        <v>4</v>
      </c>
      <c r="O66" s="2" t="s">
        <v>2070</v>
      </c>
      <c r="P66" s="2" t="s">
        <v>2</v>
      </c>
      <c r="Q66" s="22">
        <f>SUM(R66:U66)</f>
        <v>1</v>
      </c>
      <c r="R66" s="22">
        <v>0</v>
      </c>
      <c r="S66" s="22">
        <v>0.33</v>
      </c>
      <c r="T66" s="22">
        <v>0.33</v>
      </c>
      <c r="U66" s="22">
        <v>0.34</v>
      </c>
      <c r="V66" s="22">
        <v>0</v>
      </c>
      <c r="W66" s="23" t="s">
        <v>60</v>
      </c>
      <c r="X66" s="22">
        <v>0.3</v>
      </c>
      <c r="Y66" s="22" t="s">
        <v>2069</v>
      </c>
      <c r="Z66" s="22"/>
      <c r="AA66" s="22"/>
      <c r="AB66" s="22"/>
      <c r="AC66" s="22"/>
      <c r="AD66" s="6">
        <v>44300</v>
      </c>
      <c r="AE66" s="3"/>
      <c r="AF66" s="6"/>
      <c r="AG66" s="6"/>
      <c r="AH66" s="3">
        <f>IFERROR(IF((V66+X66+Z66+AB66)/Q66&gt;1,1,(V66+X66+Z66+AB66)/Q66),0)</f>
        <v>0.3</v>
      </c>
      <c r="AI66" s="3" t="str">
        <f>IFERROR(IF(R66=0,"",IF((V66/R66)&gt;1,1,(V66/R66))),"")</f>
        <v/>
      </c>
      <c r="AJ66" s="3">
        <f>IFERROR(IF(S66=0,"",IF((V66+X66/S66)&gt;1,1,(V66+X66/S66))),"")</f>
        <v>0.90909090909090906</v>
      </c>
      <c r="AK66" s="3">
        <f>IFERROR(IF(T66=0,"",IF((V66+X66+Z66/T66)&gt;1,1,(V66+X66+Z66/T66))),"")</f>
        <v>0.3</v>
      </c>
      <c r="AL66" s="3">
        <f>IFERROR(IF(U66=0,"",IF((V66+X66+Z66+AB66/U66)&gt;1,1,(V66+X66+Z66+AB66/U66))),"")</f>
        <v>0.3</v>
      </c>
      <c r="AM66" s="2" t="s">
        <v>0</v>
      </c>
      <c r="AN66" s="2" t="s">
        <v>19</v>
      </c>
      <c r="AO66" s="2"/>
      <c r="AP66" s="2"/>
      <c r="AQ66" s="2" t="s">
        <v>2068</v>
      </c>
      <c r="AR66" s="2" t="s">
        <v>2067</v>
      </c>
      <c r="AS66" s="2"/>
      <c r="AT66" s="2"/>
      <c r="AU66" s="2" t="s">
        <v>0</v>
      </c>
      <c r="AV66" t="s">
        <v>19</v>
      </c>
      <c r="AY66" t="s">
        <v>68</v>
      </c>
      <c r="AZ66" t="s">
        <v>2066</v>
      </c>
      <c r="BA66" s="1"/>
      <c r="BB66" s="1"/>
    </row>
    <row r="67" spans="1:54" ht="15" customHeight="1" x14ac:dyDescent="0.25">
      <c r="A67" s="2">
        <v>8</v>
      </c>
      <c r="B67" s="2" t="s">
        <v>464</v>
      </c>
      <c r="C67" s="2" t="s">
        <v>2050</v>
      </c>
      <c r="D67" s="2" t="s">
        <v>12</v>
      </c>
      <c r="E67" s="2" t="s">
        <v>153</v>
      </c>
      <c r="F67" s="2" t="s">
        <v>2049</v>
      </c>
      <c r="G67" s="2" t="s">
        <v>29</v>
      </c>
      <c r="H67" s="2" t="s">
        <v>8</v>
      </c>
      <c r="I67" t="s">
        <v>2065</v>
      </c>
      <c r="J67" s="6">
        <v>44228</v>
      </c>
      <c r="K67" s="6">
        <v>44561</v>
      </c>
      <c r="L67" s="2" t="s">
        <v>2047</v>
      </c>
      <c r="M67" s="2" t="s">
        <v>2046</v>
      </c>
      <c r="N67" s="2" t="s">
        <v>4</v>
      </c>
      <c r="O67" s="2" t="s">
        <v>2057</v>
      </c>
      <c r="P67" s="2" t="s">
        <v>41</v>
      </c>
      <c r="Q67" s="22">
        <f>SUM(R67:U67)</f>
        <v>4</v>
      </c>
      <c r="R67" s="22">
        <v>1</v>
      </c>
      <c r="S67" s="22">
        <v>1</v>
      </c>
      <c r="T67" s="22">
        <v>1</v>
      </c>
      <c r="U67" s="22">
        <v>1</v>
      </c>
      <c r="V67" s="22">
        <v>0.95</v>
      </c>
      <c r="W67" s="23" t="s">
        <v>2064</v>
      </c>
      <c r="X67" s="22">
        <v>0.98</v>
      </c>
      <c r="Y67" s="22" t="s">
        <v>2063</v>
      </c>
      <c r="Z67" s="22"/>
      <c r="AA67" s="22"/>
      <c r="AB67" s="22"/>
      <c r="AC67" s="22"/>
      <c r="AD67" s="6">
        <v>44300</v>
      </c>
      <c r="AE67" s="3"/>
      <c r="AF67" s="6"/>
      <c r="AG67" s="6"/>
      <c r="AH67" s="3">
        <f>IFERROR(IF((V67+X67+Z67+AB67)/Q67&gt;1,1,(V67+X67+Z67+AB67)/Q67),0)</f>
        <v>0.48249999999999998</v>
      </c>
      <c r="AI67" s="3">
        <f>IFERROR(IF(R67=0,"",IF((V67/R67)&gt;1,1,(V67/R67))),"")</f>
        <v>0.95</v>
      </c>
      <c r="AJ67" s="3">
        <f>IFERROR(IF(S67=0,"",IF((V67+X67/S67)&gt;1,1,(V67+X67/S67))),"")</f>
        <v>1</v>
      </c>
      <c r="AK67" s="3">
        <f>IFERROR(IF(T67=0,"",IF((V67+X67+Z67/T67)&gt;1,1,(V67+X67+Z67/T67))),"")</f>
        <v>1</v>
      </c>
      <c r="AL67" s="3">
        <f>IFERROR(IF(U67=0,"",IF((V67+X67+Z67+AB67/U67)&gt;1,1,(V67+X67+Z67+AB67/U67))),"")</f>
        <v>1</v>
      </c>
      <c r="AM67" s="2" t="s">
        <v>19</v>
      </c>
      <c r="AN67" s="2" t="s">
        <v>19</v>
      </c>
      <c r="AO67" s="2"/>
      <c r="AP67" s="2"/>
      <c r="AQ67" s="2" t="s">
        <v>2062</v>
      </c>
      <c r="AR67" s="2" t="s">
        <v>2061</v>
      </c>
      <c r="AS67" s="2"/>
      <c r="AT67" s="2"/>
      <c r="AU67" s="2" t="s">
        <v>19</v>
      </c>
      <c r="AV67" t="s">
        <v>19</v>
      </c>
      <c r="AY67" t="s">
        <v>2060</v>
      </c>
      <c r="AZ67" t="s">
        <v>2059</v>
      </c>
      <c r="BA67" s="1"/>
      <c r="BB67" s="1"/>
    </row>
    <row r="68" spans="1:54" ht="15" customHeight="1" x14ac:dyDescent="0.25">
      <c r="A68" s="2">
        <v>9</v>
      </c>
      <c r="B68" s="2" t="s">
        <v>464</v>
      </c>
      <c r="C68" s="2" t="s">
        <v>2050</v>
      </c>
      <c r="D68" s="2" t="s">
        <v>12</v>
      </c>
      <c r="E68" s="2" t="s">
        <v>153</v>
      </c>
      <c r="F68" s="2" t="s">
        <v>2049</v>
      </c>
      <c r="G68" s="2" t="s">
        <v>29</v>
      </c>
      <c r="H68" s="2" t="s">
        <v>8</v>
      </c>
      <c r="I68" t="s">
        <v>2058</v>
      </c>
      <c r="J68" s="6">
        <v>44228</v>
      </c>
      <c r="K68" s="6">
        <v>44561</v>
      </c>
      <c r="L68" s="2" t="s">
        <v>2047</v>
      </c>
      <c r="M68" t="s">
        <v>2046</v>
      </c>
      <c r="N68" s="2" t="s">
        <v>4</v>
      </c>
      <c r="O68" s="2" t="s">
        <v>2057</v>
      </c>
      <c r="P68" s="2" t="s">
        <v>41</v>
      </c>
      <c r="Q68" s="22">
        <f>SUM(R68:U68)</f>
        <v>3.4</v>
      </c>
      <c r="R68" s="22">
        <v>0.85</v>
      </c>
      <c r="S68" s="22">
        <v>0.85</v>
      </c>
      <c r="T68" s="22">
        <v>0.85</v>
      </c>
      <c r="U68" s="22">
        <v>0.85</v>
      </c>
      <c r="V68" s="22">
        <v>0.51</v>
      </c>
      <c r="W68" s="23" t="s">
        <v>2056</v>
      </c>
      <c r="X68" s="22">
        <v>0.92</v>
      </c>
      <c r="Y68" s="22" t="s">
        <v>2055</v>
      </c>
      <c r="Z68" s="22"/>
      <c r="AA68" s="22"/>
      <c r="AB68" s="22"/>
      <c r="AC68" s="22"/>
      <c r="AD68" s="6">
        <v>44300</v>
      </c>
      <c r="AE68" s="3"/>
      <c r="AF68" s="6"/>
      <c r="AG68" s="6"/>
      <c r="AH68" s="3">
        <f>IFERROR(IF((V68+X68+Z68+AB68)/Q68&gt;1,1,(V68+X68+Z68+AB68)/Q68),0)</f>
        <v>0.42058823529411771</v>
      </c>
      <c r="AI68" s="3">
        <f>IFERROR(IF(R68=0,"",IF((V68/R68)&gt;1,1,(V68/R68))),"")</f>
        <v>0.6</v>
      </c>
      <c r="AJ68" s="3">
        <f>IFERROR(IF(S68=0,"",IF((V68+X68/S68)&gt;1,1,(V68+X68/S68))),"")</f>
        <v>1</v>
      </c>
      <c r="AK68" s="3">
        <f>IFERROR(IF(T68=0,"",IF((V68+X68+Z68/T68)&gt;1,1,(V68+X68+Z68/T68))),"")</f>
        <v>1</v>
      </c>
      <c r="AL68" s="3">
        <f>IFERROR(IF(U68=0,"",IF((V68+X68+Z68+AB68/U68)&gt;1,1,(V68+X68+Z68+AB68/U68))),"")</f>
        <v>1</v>
      </c>
      <c r="AM68" s="2" t="s">
        <v>19</v>
      </c>
      <c r="AN68" s="2" t="s">
        <v>19</v>
      </c>
      <c r="AO68" s="2"/>
      <c r="AP68" s="2"/>
      <c r="AQ68" s="2" t="s">
        <v>2054</v>
      </c>
      <c r="AR68" s="2" t="s">
        <v>2053</v>
      </c>
      <c r="AS68" s="2"/>
      <c r="AT68" s="2"/>
      <c r="AU68" s="2" t="s">
        <v>554</v>
      </c>
      <c r="AV68" t="s">
        <v>19</v>
      </c>
      <c r="AY68" t="s">
        <v>2052</v>
      </c>
      <c r="AZ68" t="s">
        <v>2051</v>
      </c>
      <c r="BA68" s="1"/>
      <c r="BB68" s="1"/>
    </row>
    <row r="69" spans="1:54" ht="15" customHeight="1" x14ac:dyDescent="0.25">
      <c r="A69" s="2">
        <v>10</v>
      </c>
      <c r="B69" s="2" t="s">
        <v>464</v>
      </c>
      <c r="C69" s="2" t="s">
        <v>2050</v>
      </c>
      <c r="D69" s="2" t="s">
        <v>12</v>
      </c>
      <c r="E69" s="2" t="s">
        <v>153</v>
      </c>
      <c r="F69" s="2" t="s">
        <v>2049</v>
      </c>
      <c r="G69" s="2" t="s">
        <v>29</v>
      </c>
      <c r="H69" s="2" t="s">
        <v>8</v>
      </c>
      <c r="I69" t="s">
        <v>2048</v>
      </c>
      <c r="J69" s="6">
        <v>44228</v>
      </c>
      <c r="K69" s="6">
        <v>44561</v>
      </c>
      <c r="L69" s="2" t="s">
        <v>2047</v>
      </c>
      <c r="M69" t="s">
        <v>2046</v>
      </c>
      <c r="N69" s="2" t="s">
        <v>25</v>
      </c>
      <c r="O69" s="2" t="s">
        <v>2045</v>
      </c>
      <c r="P69" s="2" t="s">
        <v>41</v>
      </c>
      <c r="Q69" s="54">
        <f>SUM(R69:U69)</f>
        <v>12</v>
      </c>
      <c r="R69" s="54">
        <v>3</v>
      </c>
      <c r="S69" s="54">
        <v>3</v>
      </c>
      <c r="T69" s="54">
        <v>3</v>
      </c>
      <c r="U69" s="54">
        <v>3</v>
      </c>
      <c r="V69" s="54">
        <v>3</v>
      </c>
      <c r="W69" s="55" t="s">
        <v>2044</v>
      </c>
      <c r="X69" s="54">
        <v>3</v>
      </c>
      <c r="Y69" s="54" t="s">
        <v>2043</v>
      </c>
      <c r="Z69" s="54"/>
      <c r="AA69" s="54"/>
      <c r="AB69" s="54"/>
      <c r="AC69" s="54"/>
      <c r="AD69" s="6">
        <v>44300</v>
      </c>
      <c r="AE69" s="3"/>
      <c r="AF69" s="6"/>
      <c r="AG69" s="6"/>
      <c r="AH69" s="3">
        <f>IFERROR(IF((V69+X69+Z69+AB69)/Q69&gt;1,1,(V69+X69+Z69+AB69)/Q69),0)</f>
        <v>0.5</v>
      </c>
      <c r="AI69" s="3">
        <f>IFERROR(IF(R69=0,"",IF((V69/R69)&gt;1,1,(V69/R69))),"")</f>
        <v>1</v>
      </c>
      <c r="AJ69" s="3">
        <f>IFERROR(IF(S69=0,"",IF((V69+X69/S69)&gt;1,1,(V69+X69/S69))),"")</f>
        <v>1</v>
      </c>
      <c r="AK69" s="3">
        <f>IFERROR(IF(T69=0,"",IF((V69+X69+Z69/T69)&gt;1,1,(V69+X69+Z69/T69))),"")</f>
        <v>1</v>
      </c>
      <c r="AL69" s="3">
        <f>IFERROR(IF(U69=0,"",IF((V69+X69+Z69+AB69/U69)&gt;1,1,(V69+X69+Z69+AB69/U69))),"")</f>
        <v>1</v>
      </c>
      <c r="AM69" s="2" t="s">
        <v>19</v>
      </c>
      <c r="AN69" s="2" t="s">
        <v>19</v>
      </c>
      <c r="AO69" s="2"/>
      <c r="AP69" s="2"/>
      <c r="AQ69" s="2" t="s">
        <v>2042</v>
      </c>
      <c r="AR69" s="2" t="s">
        <v>2041</v>
      </c>
      <c r="AS69" s="2"/>
      <c r="AT69" s="2"/>
      <c r="AU69" s="2" t="s">
        <v>19</v>
      </c>
      <c r="AV69" t="s">
        <v>19</v>
      </c>
      <c r="AY69" t="s">
        <v>2040</v>
      </c>
      <c r="AZ69" t="s">
        <v>2039</v>
      </c>
      <c r="BA69" s="1"/>
      <c r="BB69" s="1"/>
    </row>
    <row r="70" spans="1:54" ht="15" customHeight="1" x14ac:dyDescent="0.25">
      <c r="A70" s="2">
        <v>12</v>
      </c>
      <c r="B70" s="2" t="s">
        <v>464</v>
      </c>
      <c r="C70" s="2" t="s">
        <v>2038</v>
      </c>
      <c r="D70" s="2" t="s">
        <v>12</v>
      </c>
      <c r="E70" s="2" t="s">
        <v>153</v>
      </c>
      <c r="F70" s="2" t="s">
        <v>471</v>
      </c>
      <c r="G70" s="2" t="s">
        <v>29</v>
      </c>
      <c r="H70" s="2" t="s">
        <v>8</v>
      </c>
      <c r="I70" t="s">
        <v>2037</v>
      </c>
      <c r="J70" s="6">
        <v>44197</v>
      </c>
      <c r="K70" s="6">
        <v>44561</v>
      </c>
      <c r="L70" s="2" t="s">
        <v>2036</v>
      </c>
      <c r="M70" s="2" t="s">
        <v>2035</v>
      </c>
      <c r="N70" s="2" t="s">
        <v>25</v>
      </c>
      <c r="O70" s="2" t="s">
        <v>2034</v>
      </c>
      <c r="P70" s="2" t="s">
        <v>41</v>
      </c>
      <c r="Q70" s="20">
        <f>SUM(R70:U70)</f>
        <v>448209</v>
      </c>
      <c r="R70" s="20">
        <v>90000</v>
      </c>
      <c r="S70" s="20">
        <v>119403</v>
      </c>
      <c r="T70" s="20">
        <v>119403</v>
      </c>
      <c r="U70" s="20">
        <v>119403</v>
      </c>
      <c r="V70" s="20">
        <v>77533</v>
      </c>
      <c r="W70" s="21" t="s">
        <v>2033</v>
      </c>
      <c r="X70" s="20">
        <v>186451</v>
      </c>
      <c r="Y70" s="20" t="s">
        <v>2032</v>
      </c>
      <c r="Z70" s="20"/>
      <c r="AA70" s="20"/>
      <c r="AB70" s="20"/>
      <c r="AC70" s="20"/>
      <c r="AD70" s="6">
        <v>44300</v>
      </c>
      <c r="AE70" s="6"/>
      <c r="AF70" s="6"/>
      <c r="AG70" s="6"/>
      <c r="AH70" s="3">
        <f>IFERROR(IF((V70+X70+Z70+AB70)/Q70&gt;1,1,(V70+X70+Z70+AB70)/Q70),0)</f>
        <v>0.58897523253660677</v>
      </c>
      <c r="AI70" s="3">
        <f>IFERROR(IF(R70=0,"",IF((V70/R70)&gt;1,1,(V70/R70))),"")</f>
        <v>0.86147777777777779</v>
      </c>
      <c r="AJ70" s="3">
        <f>IFERROR(IF(S70=0,"",IF((V70+X70/S70)&gt;1,1,(V70+X70/S70))),"")</f>
        <v>1</v>
      </c>
      <c r="AK70" s="3">
        <f>IFERROR(IF(T70=0,"",IF((V70+X70+Z70/T70)&gt;1,1,(V70+X70+Z70/T70))),"")</f>
        <v>1</v>
      </c>
      <c r="AL70" s="3">
        <f>IFERROR(IF(U70=0,"",IF((V70+X70+Z70+AB70/U70)&gt;1,1,(V70+X70+Z70+AB70/U70))),"")</f>
        <v>1</v>
      </c>
      <c r="AM70" s="2" t="s">
        <v>19</v>
      </c>
      <c r="AN70" s="2" t="s">
        <v>19</v>
      </c>
      <c r="AO70" s="2"/>
      <c r="AP70" s="2"/>
      <c r="AQ70" s="2" t="s">
        <v>2031</v>
      </c>
      <c r="AR70" s="2" t="s">
        <v>2030</v>
      </c>
      <c r="AS70" s="2"/>
      <c r="AT70" s="2"/>
      <c r="AU70" s="2" t="s">
        <v>19</v>
      </c>
      <c r="AV70" t="s">
        <v>19</v>
      </c>
      <c r="AY70" t="s">
        <v>2029</v>
      </c>
      <c r="AZ70" t="s">
        <v>2028</v>
      </c>
      <c r="BA70" s="1"/>
      <c r="BB70" s="1"/>
    </row>
    <row r="71" spans="1:54" ht="15" customHeight="1" x14ac:dyDescent="0.25">
      <c r="A71" s="2">
        <v>13</v>
      </c>
      <c r="B71" s="2" t="s">
        <v>464</v>
      </c>
      <c r="C71" s="2" t="s">
        <v>2027</v>
      </c>
      <c r="D71" s="2" t="s">
        <v>12</v>
      </c>
      <c r="E71" s="2" t="s">
        <v>153</v>
      </c>
      <c r="F71" s="2" t="s">
        <v>471</v>
      </c>
      <c r="G71" s="2" t="s">
        <v>29</v>
      </c>
      <c r="H71" s="2" t="s">
        <v>8</v>
      </c>
      <c r="I71" t="s">
        <v>2026</v>
      </c>
      <c r="J71" s="6">
        <v>44197</v>
      </c>
      <c r="K71" s="6">
        <v>44561</v>
      </c>
      <c r="L71" s="2" t="s">
        <v>2025</v>
      </c>
      <c r="M71" t="s">
        <v>2024</v>
      </c>
      <c r="N71" s="2" t="s">
        <v>25</v>
      </c>
      <c r="O71" s="2" t="s">
        <v>2023</v>
      </c>
      <c r="P71" s="2" t="s">
        <v>41</v>
      </c>
      <c r="Q71" s="54">
        <f>SUM(R71:U71)</f>
        <v>12</v>
      </c>
      <c r="R71" s="54">
        <v>3</v>
      </c>
      <c r="S71" s="54">
        <v>3</v>
      </c>
      <c r="T71" s="54">
        <v>3</v>
      </c>
      <c r="U71" s="54">
        <v>3</v>
      </c>
      <c r="V71" s="54">
        <v>2</v>
      </c>
      <c r="W71" s="55" t="s">
        <v>2022</v>
      </c>
      <c r="X71" s="54">
        <v>3</v>
      </c>
      <c r="Y71" s="54" t="s">
        <v>2021</v>
      </c>
      <c r="Z71" s="54"/>
      <c r="AA71" s="54"/>
      <c r="AB71" s="54"/>
      <c r="AC71" s="54"/>
      <c r="AD71" s="4">
        <v>44300</v>
      </c>
      <c r="AE71" s="12"/>
      <c r="AF71" s="4"/>
      <c r="AG71" s="4"/>
      <c r="AH71" s="3">
        <f>IFERROR(IF((V71+X71+Z71+AB71)/Q71&gt;1,1,(V71+X71+Z71+AB71)/Q71),0)</f>
        <v>0.41666666666666669</v>
      </c>
      <c r="AI71" s="3">
        <f>IFERROR(IF(R71=0,"",IF((V71/R71)&gt;1,1,(V71/R71))),"")</f>
        <v>0.66666666666666663</v>
      </c>
      <c r="AJ71" s="3">
        <f>IFERROR(IF(S71=0,"",IF((V71+X71/S71)&gt;1,1,(V71+X71/S71))),"")</f>
        <v>1</v>
      </c>
      <c r="AK71" s="3">
        <f>IFERROR(IF(T71=0,"",IF((V71+X71+Z71/T71)&gt;1,1,(V71+X71+Z71/T71))),"")</f>
        <v>1</v>
      </c>
      <c r="AL71" s="3">
        <f>IFERROR(IF(U71=0,"",IF((V71+X71+Z71+AB71/U71)&gt;1,1,(V71+X71+Z71+AB71/U71))),"")</f>
        <v>1</v>
      </c>
      <c r="AM71" s="2" t="s">
        <v>19</v>
      </c>
      <c r="AN71" s="2" t="s">
        <v>19</v>
      </c>
      <c r="AO71" s="2"/>
      <c r="AP71" s="2"/>
      <c r="AQ71" s="2" t="s">
        <v>2020</v>
      </c>
      <c r="AR71" s="2" t="s">
        <v>2019</v>
      </c>
      <c r="AS71" s="2"/>
      <c r="AT71" s="2"/>
      <c r="AU71" s="2" t="s">
        <v>19</v>
      </c>
      <c r="AV71" t="s">
        <v>19</v>
      </c>
      <c r="AY71" t="s">
        <v>2018</v>
      </c>
      <c r="AZ71" t="s">
        <v>2017</v>
      </c>
      <c r="BA71" s="1"/>
      <c r="BB71" s="1"/>
    </row>
    <row r="72" spans="1:54" ht="15" customHeight="1" x14ac:dyDescent="0.25">
      <c r="A72" s="2">
        <v>14</v>
      </c>
      <c r="B72" s="2" t="s">
        <v>464</v>
      </c>
      <c r="C72" s="2" t="s">
        <v>2016</v>
      </c>
      <c r="D72" s="2" t="s">
        <v>12</v>
      </c>
      <c r="E72" s="2" t="s">
        <v>153</v>
      </c>
      <c r="F72" s="2" t="s">
        <v>471</v>
      </c>
      <c r="G72" s="2" t="s">
        <v>29</v>
      </c>
      <c r="H72" s="2" t="s">
        <v>8</v>
      </c>
      <c r="I72" t="s">
        <v>2015</v>
      </c>
      <c r="J72" s="6">
        <v>44228</v>
      </c>
      <c r="K72" s="6">
        <v>44561</v>
      </c>
      <c r="L72" s="2" t="s">
        <v>2014</v>
      </c>
      <c r="M72" t="s">
        <v>2013</v>
      </c>
      <c r="N72" s="2" t="s">
        <v>25</v>
      </c>
      <c r="O72" s="2" t="s">
        <v>2012</v>
      </c>
      <c r="P72" s="2" t="s">
        <v>41</v>
      </c>
      <c r="Q72" s="20">
        <f>SUM(R72:U72)</f>
        <v>7</v>
      </c>
      <c r="R72" s="20">
        <v>2</v>
      </c>
      <c r="S72" s="20">
        <v>2</v>
      </c>
      <c r="T72" s="20">
        <v>2</v>
      </c>
      <c r="U72" s="20">
        <v>1</v>
      </c>
      <c r="V72" s="20">
        <v>4</v>
      </c>
      <c r="W72" s="21" t="s">
        <v>2011</v>
      </c>
      <c r="X72" s="20">
        <v>2</v>
      </c>
      <c r="Y72" s="20" t="s">
        <v>2010</v>
      </c>
      <c r="Z72" s="20"/>
      <c r="AA72" s="20"/>
      <c r="AB72" s="20"/>
      <c r="AC72" s="20"/>
      <c r="AD72" s="4">
        <v>44300</v>
      </c>
      <c r="AE72" s="12"/>
      <c r="AF72" s="4"/>
      <c r="AG72" s="4"/>
      <c r="AH72" s="3">
        <f>IFERROR(IF((V72+X72+Z72+AB72)/Q72&gt;1,1,(V72+X72+Z72+AB72)/Q72),0)</f>
        <v>0.8571428571428571</v>
      </c>
      <c r="AI72" s="3">
        <f>IFERROR(IF(R72=0,"",IF((V72/R72)&gt;1,1,(V72/R72))),"")</f>
        <v>1</v>
      </c>
      <c r="AJ72" s="3">
        <f>IFERROR(IF(S72=0,"",IF((V72+X72/S72)&gt;1,1,(V72+X72/S72))),"")</f>
        <v>1</v>
      </c>
      <c r="AK72" s="3">
        <f>IFERROR(IF(T72=0,"",IF((V72+X72+Z72/T72)&gt;1,1,(V72+X72+Z72/T72))),"")</f>
        <v>1</v>
      </c>
      <c r="AL72" s="3">
        <f>IFERROR(IF(U72=0,"",IF((V72+X72+Z72+AB72/U72)&gt;1,1,(V72+X72+Z72+AB72/U72))),"")</f>
        <v>1</v>
      </c>
      <c r="AM72" s="2" t="s">
        <v>19</v>
      </c>
      <c r="AN72" s="2" t="s">
        <v>19</v>
      </c>
      <c r="AO72" s="2"/>
      <c r="AP72" s="2"/>
      <c r="AQ72" s="2" t="s">
        <v>2009</v>
      </c>
      <c r="AR72" s="2" t="s">
        <v>2008</v>
      </c>
      <c r="AS72" s="2"/>
      <c r="AT72" s="2"/>
      <c r="AU72" s="2" t="s">
        <v>19</v>
      </c>
      <c r="AV72" t="s">
        <v>19</v>
      </c>
      <c r="AY72" t="s">
        <v>2007</v>
      </c>
      <c r="AZ72" t="s">
        <v>2006</v>
      </c>
      <c r="BA72" s="1"/>
      <c r="BB72" s="1"/>
    </row>
    <row r="73" spans="1:54" ht="15" customHeight="1" x14ac:dyDescent="0.25">
      <c r="A73" s="2">
        <v>15</v>
      </c>
      <c r="B73" s="2" t="s">
        <v>464</v>
      </c>
      <c r="C73" s="2" t="s">
        <v>2005</v>
      </c>
      <c r="D73" s="2" t="s">
        <v>12</v>
      </c>
      <c r="E73" s="2" t="s">
        <v>153</v>
      </c>
      <c r="F73" s="2" t="s">
        <v>2004</v>
      </c>
      <c r="G73" s="2" t="s">
        <v>29</v>
      </c>
      <c r="H73" s="2" t="s">
        <v>8</v>
      </c>
      <c r="I73" t="s">
        <v>2003</v>
      </c>
      <c r="J73" s="6">
        <v>44256</v>
      </c>
      <c r="K73" s="6">
        <v>44561</v>
      </c>
      <c r="L73" s="2" t="s">
        <v>6</v>
      </c>
      <c r="M73" s="2" t="s">
        <v>2002</v>
      </c>
      <c r="N73" s="2" t="s">
        <v>25</v>
      </c>
      <c r="O73" s="2" t="s">
        <v>2001</v>
      </c>
      <c r="P73" s="2" t="s">
        <v>41</v>
      </c>
      <c r="Q73" s="52">
        <f>SUM(R73:U73)</f>
        <v>3</v>
      </c>
      <c r="R73" s="52">
        <v>0</v>
      </c>
      <c r="S73" s="52">
        <v>0</v>
      </c>
      <c r="T73" s="52">
        <v>2</v>
      </c>
      <c r="U73" s="52">
        <v>1</v>
      </c>
      <c r="V73" s="52">
        <v>0</v>
      </c>
      <c r="W73" s="53" t="s">
        <v>60</v>
      </c>
      <c r="X73" s="52">
        <v>1</v>
      </c>
      <c r="Y73" s="52" t="s">
        <v>2000</v>
      </c>
      <c r="Z73" s="52"/>
      <c r="AA73" s="52"/>
      <c r="AB73" s="52"/>
      <c r="AC73" s="52"/>
      <c r="AD73" s="4">
        <v>44300</v>
      </c>
      <c r="AE73" s="12"/>
      <c r="AF73" s="4"/>
      <c r="AG73" s="4"/>
      <c r="AH73" s="3">
        <f>IFERROR(IF((V73+X73+Z73+AB73)/Q73&gt;1,1,(V73+X73+Z73+AB73)/Q73),0)</f>
        <v>0.33333333333333331</v>
      </c>
      <c r="AI73" s="3" t="str">
        <f>IFERROR(IF(R73=0,"",IF((V73/R73)&gt;1,1,(V73/R73))),"")</f>
        <v/>
      </c>
      <c r="AJ73" s="3" t="str">
        <f>IFERROR(IF(S73=0,"",IF((V73+X73/S73)&gt;1,1,(V73+X73/S73))),"")</f>
        <v/>
      </c>
      <c r="AK73" s="3">
        <f>IFERROR(IF(T73=0,"",IF((V73+X73+Z73/T73)&gt;1,1,(V73+X73+Z73/T73))),"")</f>
        <v>1</v>
      </c>
      <c r="AL73" s="3">
        <f>IFERROR(IF(U73=0,"",IF((V73+X73+Z73+AB73/U73)&gt;1,1,(V73+X73+Z73+AB73/U73))),"")</f>
        <v>1</v>
      </c>
      <c r="AM73" s="2" t="s">
        <v>0</v>
      </c>
      <c r="AN73" s="2" t="s">
        <v>19</v>
      </c>
      <c r="AO73" s="2"/>
      <c r="AP73" s="2"/>
      <c r="AQ73" s="2" t="s">
        <v>456</v>
      </c>
      <c r="AR73" s="2" t="s">
        <v>1999</v>
      </c>
      <c r="AS73" s="2"/>
      <c r="AT73" s="2"/>
      <c r="AU73" s="2" t="s">
        <v>0</v>
      </c>
      <c r="AV73" t="s">
        <v>19</v>
      </c>
      <c r="AY73" t="s">
        <v>68</v>
      </c>
      <c r="AZ73" t="s">
        <v>1998</v>
      </c>
      <c r="BA73" s="1"/>
      <c r="BB73" s="1"/>
    </row>
    <row r="74" spans="1:54" ht="15" customHeight="1" x14ac:dyDescent="0.25">
      <c r="A74" s="2">
        <v>16</v>
      </c>
      <c r="B74" s="2" t="s">
        <v>464</v>
      </c>
      <c r="C74" s="2" t="s">
        <v>1990</v>
      </c>
      <c r="D74" s="2" t="s">
        <v>12</v>
      </c>
      <c r="E74" s="2" t="s">
        <v>1989</v>
      </c>
      <c r="F74" s="2" t="s">
        <v>88</v>
      </c>
      <c r="G74" s="2" t="s">
        <v>29</v>
      </c>
      <c r="H74" s="2" t="s">
        <v>8</v>
      </c>
      <c r="I74" t="s">
        <v>1997</v>
      </c>
      <c r="J74" s="6">
        <v>44197</v>
      </c>
      <c r="K74" s="6">
        <v>44377</v>
      </c>
      <c r="L74" s="2" t="s">
        <v>1987</v>
      </c>
      <c r="M74" t="s">
        <v>459</v>
      </c>
      <c r="N74" s="2" t="s">
        <v>4</v>
      </c>
      <c r="O74" s="2" t="s">
        <v>1986</v>
      </c>
      <c r="P74" s="2" t="s">
        <v>2</v>
      </c>
      <c r="Q74" s="50">
        <f>SUM(R74:U74)</f>
        <v>1</v>
      </c>
      <c r="R74" s="50">
        <v>0.5</v>
      </c>
      <c r="S74" s="50">
        <v>0.5</v>
      </c>
      <c r="T74" s="50">
        <v>0</v>
      </c>
      <c r="U74" s="50">
        <v>0</v>
      </c>
      <c r="V74" s="50">
        <v>0.5</v>
      </c>
      <c r="W74" s="51" t="s">
        <v>1996</v>
      </c>
      <c r="X74" s="50">
        <v>0.25</v>
      </c>
      <c r="Y74" s="50" t="s">
        <v>1995</v>
      </c>
      <c r="Z74" s="50"/>
      <c r="AA74" s="50"/>
      <c r="AB74" s="50"/>
      <c r="AC74" s="50"/>
      <c r="AD74" s="4">
        <v>44300</v>
      </c>
      <c r="AE74" s="12"/>
      <c r="AF74" s="4"/>
      <c r="AG74" s="4"/>
      <c r="AH74" s="3">
        <f>IFERROR(IF((V74+X74+Z74+AB74)/Q74&gt;1,1,(V74+X74+Z74+AB74)/Q74),0)</f>
        <v>0.75</v>
      </c>
      <c r="AI74" s="3">
        <f>IFERROR(IF(R74=0,"",IF((V74/R74)&gt;1,1,(V74/R74))),"")</f>
        <v>1</v>
      </c>
      <c r="AJ74" s="3">
        <f>IFERROR(IF(S74=0,"",IF((V74+X74/S74)&gt;1,1,(V74+X74/S74))),"")</f>
        <v>1</v>
      </c>
      <c r="AK74" s="3" t="str">
        <f>IFERROR(IF(T74=0,"",IF((V74+X74+Z74/T74)&gt;1,1,(V74+X74+Z74/T74))),"")</f>
        <v/>
      </c>
      <c r="AL74" s="3" t="str">
        <f>IFERROR(IF(U74=0,"",IF((V74+X74+Z74+AB74/U74)&gt;1,1,(V74+X74+Z74+AB74/U74))),"")</f>
        <v/>
      </c>
      <c r="AM74" s="2" t="s">
        <v>19</v>
      </c>
      <c r="AN74" s="2" t="s">
        <v>19</v>
      </c>
      <c r="AO74" s="2"/>
      <c r="AP74" s="2"/>
      <c r="AQ74" s="2" t="s">
        <v>1994</v>
      </c>
      <c r="AR74" s="2" t="s">
        <v>1993</v>
      </c>
      <c r="AS74" s="2"/>
      <c r="AT74" s="2"/>
      <c r="AU74" s="2" t="s">
        <v>19</v>
      </c>
      <c r="AV74" t="s">
        <v>19</v>
      </c>
      <c r="AY74" s="2" t="s">
        <v>1992</v>
      </c>
      <c r="AZ74" t="s">
        <v>1991</v>
      </c>
      <c r="BA74" s="1"/>
      <c r="BB74" s="1"/>
    </row>
    <row r="75" spans="1:54" ht="15" customHeight="1" x14ac:dyDescent="0.25">
      <c r="A75" s="2">
        <v>17</v>
      </c>
      <c r="B75" s="2" t="s">
        <v>464</v>
      </c>
      <c r="C75" s="2" t="s">
        <v>1990</v>
      </c>
      <c r="D75" s="2" t="s">
        <v>12</v>
      </c>
      <c r="E75" s="2" t="s">
        <v>1989</v>
      </c>
      <c r="F75" s="2" t="s">
        <v>88</v>
      </c>
      <c r="G75" s="2" t="s">
        <v>29</v>
      </c>
      <c r="H75" s="2" t="s">
        <v>8</v>
      </c>
      <c r="I75" t="s">
        <v>1988</v>
      </c>
      <c r="J75" s="6">
        <v>44287</v>
      </c>
      <c r="K75" s="6">
        <v>44469</v>
      </c>
      <c r="L75" s="2" t="s">
        <v>1987</v>
      </c>
      <c r="M75" t="s">
        <v>459</v>
      </c>
      <c r="N75" s="2" t="s">
        <v>4</v>
      </c>
      <c r="O75" s="2" t="s">
        <v>1986</v>
      </c>
      <c r="P75" s="2" t="s">
        <v>2</v>
      </c>
      <c r="Q75" s="50">
        <f>SUM(R75:U75)</f>
        <v>1</v>
      </c>
      <c r="R75" s="50">
        <v>0</v>
      </c>
      <c r="S75" s="50">
        <v>0.5</v>
      </c>
      <c r="T75" s="50">
        <v>0.5</v>
      </c>
      <c r="U75" s="50">
        <v>0</v>
      </c>
      <c r="V75" s="50">
        <v>0</v>
      </c>
      <c r="W75" s="51" t="s">
        <v>456</v>
      </c>
      <c r="X75" s="50">
        <v>0.2</v>
      </c>
      <c r="Y75" s="50" t="s">
        <v>1985</v>
      </c>
      <c r="Z75" s="50"/>
      <c r="AA75" s="50"/>
      <c r="AB75" s="50"/>
      <c r="AC75" s="50"/>
      <c r="AD75" s="4">
        <v>44300</v>
      </c>
      <c r="AE75" s="12"/>
      <c r="AF75" s="4"/>
      <c r="AG75" s="4"/>
      <c r="AH75" s="3">
        <f>IFERROR(IF((V75+X75+Z75+AB75)/Q75&gt;1,1,(V75+X75+Z75+AB75)/Q75),0)</f>
        <v>0.2</v>
      </c>
      <c r="AI75" s="3" t="str">
        <f>IFERROR(IF(R75=0,"",IF((V75/R75)&gt;1,1,(V75/R75))),"")</f>
        <v/>
      </c>
      <c r="AJ75" s="3">
        <f>IFERROR(IF(S75=0,"",IF((V75+X75/S75)&gt;1,1,(V75+X75/S75))),"")</f>
        <v>0.4</v>
      </c>
      <c r="AK75" s="3">
        <f>IFERROR(IF(T75=0,"",IF((V75+X75+Z75/T75)&gt;1,1,(V75+X75+Z75/T75))),"")</f>
        <v>0.2</v>
      </c>
      <c r="AL75" s="3" t="str">
        <f>IFERROR(IF(U75=0,"",IF((V75+X75+Z75+AB75/U75)&gt;1,1,(V75+X75+Z75+AB75/U75))),"")</f>
        <v/>
      </c>
      <c r="AM75" s="2" t="s">
        <v>0</v>
      </c>
      <c r="AN75" s="2" t="s">
        <v>19</v>
      </c>
      <c r="AO75" s="2"/>
      <c r="AP75" s="2"/>
      <c r="AQ75" s="2" t="s">
        <v>60</v>
      </c>
      <c r="AR75" s="2" t="s">
        <v>1984</v>
      </c>
      <c r="AS75" s="2"/>
      <c r="AT75" s="2"/>
      <c r="AU75" s="2" t="s">
        <v>0</v>
      </c>
      <c r="AV75" t="s">
        <v>19</v>
      </c>
      <c r="AY75" t="s">
        <v>68</v>
      </c>
      <c r="AZ75" t="s">
        <v>1983</v>
      </c>
      <c r="BA75" s="1"/>
      <c r="BB75" s="1"/>
    </row>
    <row r="76" spans="1:54" ht="15" customHeight="1" x14ac:dyDescent="0.25">
      <c r="A76">
        <v>23</v>
      </c>
      <c r="B76" s="2" t="s">
        <v>464</v>
      </c>
      <c r="C76" s="2" t="s">
        <v>13</v>
      </c>
      <c r="D76" s="2" t="s">
        <v>12</v>
      </c>
      <c r="E76" s="2" t="s">
        <v>11</v>
      </c>
      <c r="F76" s="2" t="s">
        <v>10</v>
      </c>
      <c r="G76" s="2" t="s">
        <v>9</v>
      </c>
      <c r="H76" s="2" t="s">
        <v>8</v>
      </c>
      <c r="I76" t="s">
        <v>1982</v>
      </c>
      <c r="J76" s="6">
        <v>44197</v>
      </c>
      <c r="K76" s="6">
        <v>44561</v>
      </c>
      <c r="L76" s="2" t="s">
        <v>1981</v>
      </c>
      <c r="M76" t="s">
        <v>459</v>
      </c>
      <c r="N76" s="2" t="s">
        <v>25</v>
      </c>
      <c r="O76" s="2" t="s">
        <v>605</v>
      </c>
      <c r="P76" s="2" t="s">
        <v>2</v>
      </c>
      <c r="Q76" s="20">
        <f>SUM(R76:U76)</f>
        <v>4</v>
      </c>
      <c r="R76" s="20">
        <v>1</v>
      </c>
      <c r="S76" s="20">
        <v>1</v>
      </c>
      <c r="T76" s="20">
        <v>1</v>
      </c>
      <c r="U76" s="20">
        <v>1</v>
      </c>
      <c r="V76" s="20">
        <v>1</v>
      </c>
      <c r="W76" s="21" t="s">
        <v>1980</v>
      </c>
      <c r="X76" s="20">
        <v>1</v>
      </c>
      <c r="Y76" s="20" t="s">
        <v>1979</v>
      </c>
      <c r="Z76" s="20"/>
      <c r="AA76" s="20"/>
      <c r="AB76" s="20"/>
      <c r="AC76" s="20"/>
      <c r="AD76" s="4">
        <v>44300</v>
      </c>
      <c r="AE76" s="12"/>
      <c r="AF76" s="4"/>
      <c r="AG76" s="4"/>
      <c r="AH76" s="3">
        <f>IFERROR(IF((V76+X76+Z76+AB76)/Q76&gt;1,1,(V76+X76+Z76+AB76)/Q76),0)</f>
        <v>0.5</v>
      </c>
      <c r="AI76" s="3">
        <f>IFERROR(IF(R76=0,"",IF((V76/R76)&gt;1,1,(V76/R76))),"")</f>
        <v>1</v>
      </c>
      <c r="AJ76" s="3">
        <f>IFERROR(IF(S76=0,"",IF((V76+X76/S76)&gt;1,1,(V76+X76/S76))),"")</f>
        <v>1</v>
      </c>
      <c r="AK76" s="3">
        <f>IFERROR(IF(T76=0,"",IF((V76+X76+Z76/T76)&gt;1,1,(V76+X76+Z76/T76))),"")</f>
        <v>1</v>
      </c>
      <c r="AL76" s="3">
        <f>IFERROR(IF(U76=0,"",IF((V76+X76+Z76+AB76/U76)&gt;1,1,(V76+X76+Z76+AB76/U76))),"")</f>
        <v>1</v>
      </c>
      <c r="AM76" t="s">
        <v>19</v>
      </c>
      <c r="AN76" t="s">
        <v>19</v>
      </c>
      <c r="AQ76" t="s">
        <v>1978</v>
      </c>
      <c r="AR76" t="s">
        <v>1977</v>
      </c>
      <c r="AU76" t="s">
        <v>19</v>
      </c>
      <c r="AV76" t="s">
        <v>19</v>
      </c>
      <c r="AY76" t="s">
        <v>1976</v>
      </c>
      <c r="AZ76" t="s">
        <v>1976</v>
      </c>
      <c r="BA76" s="1"/>
      <c r="BB76" s="1"/>
    </row>
    <row r="77" spans="1:54" ht="15" customHeight="1" x14ac:dyDescent="0.25">
      <c r="A77" s="2">
        <v>24</v>
      </c>
      <c r="B77" s="2" t="s">
        <v>464</v>
      </c>
      <c r="C77" s="2" t="s">
        <v>13</v>
      </c>
      <c r="D77" s="2" t="s">
        <v>12</v>
      </c>
      <c r="E77" s="2" t="s">
        <v>11</v>
      </c>
      <c r="F77" s="2" t="s">
        <v>10</v>
      </c>
      <c r="G77" s="2" t="s">
        <v>9</v>
      </c>
      <c r="H77" s="2" t="s">
        <v>8</v>
      </c>
      <c r="I77" t="s">
        <v>667</v>
      </c>
      <c r="J77" s="4">
        <v>44197</v>
      </c>
      <c r="K77" s="4">
        <v>44560</v>
      </c>
      <c r="L77" s="2" t="s">
        <v>666</v>
      </c>
      <c r="M77" t="s">
        <v>1975</v>
      </c>
      <c r="N77" s="2" t="s">
        <v>25</v>
      </c>
      <c r="O77" s="2" t="s">
        <v>311</v>
      </c>
      <c r="P77" s="2" t="s">
        <v>2</v>
      </c>
      <c r="Q77" s="48">
        <f>SUM(R77:U77)</f>
        <v>12</v>
      </c>
      <c r="R77" s="48">
        <v>3</v>
      </c>
      <c r="S77" s="48">
        <v>3</v>
      </c>
      <c r="T77" s="48">
        <v>3</v>
      </c>
      <c r="U77" s="48">
        <v>3</v>
      </c>
      <c r="V77" s="48">
        <v>3</v>
      </c>
      <c r="W77" s="49" t="s">
        <v>1974</v>
      </c>
      <c r="X77" s="48">
        <v>3</v>
      </c>
      <c r="Y77" s="48" t="s">
        <v>1973</v>
      </c>
      <c r="Z77" s="48"/>
      <c r="AA77" s="48"/>
      <c r="AB77" s="48"/>
      <c r="AC77" s="48"/>
      <c r="AD77" s="4">
        <v>44300</v>
      </c>
      <c r="AE77" s="12"/>
      <c r="AF77" s="4"/>
      <c r="AG77" s="4"/>
      <c r="AH77" s="3">
        <f>IFERROR(IF((V77+X77+Z77+AB77)/Q77&gt;1,1,(V77+X77+Z77+AB77)/Q77),0)</f>
        <v>0.5</v>
      </c>
      <c r="AI77" s="3">
        <f>IFERROR(IF(R77=0,"",IF((V77/R77)&gt;1,1,(V77/R77))),"")</f>
        <v>1</v>
      </c>
      <c r="AJ77" s="3">
        <f>IFERROR(IF(S77=0,"",IF((V77+X77/S77)&gt;1,1,(V77+X77/S77))),"")</f>
        <v>1</v>
      </c>
      <c r="AK77" s="3">
        <f>IFERROR(IF(T77=0,"",IF((V77+X77+Z77/T77)&gt;1,1,(V77+X77+Z77/T77))),"")</f>
        <v>1</v>
      </c>
      <c r="AL77" s="3">
        <f>IFERROR(IF(U77=0,"",IF((V77+X77+Z77+AB77/U77)&gt;1,1,(V77+X77+Z77+AB77/U77))),"")</f>
        <v>1</v>
      </c>
      <c r="AM77" t="s">
        <v>19</v>
      </c>
      <c r="AN77" t="s">
        <v>19</v>
      </c>
      <c r="AQ77" t="s">
        <v>1972</v>
      </c>
      <c r="AR77" t="s">
        <v>1971</v>
      </c>
      <c r="AU77" t="s">
        <v>19</v>
      </c>
      <c r="AV77" t="s">
        <v>19</v>
      </c>
      <c r="AY77" t="s">
        <v>1970</v>
      </c>
      <c r="AZ77" t="s">
        <v>1970</v>
      </c>
      <c r="BA77" s="1"/>
      <c r="BB77" s="1"/>
    </row>
    <row r="78" spans="1:54" ht="15" customHeight="1" x14ac:dyDescent="0.25">
      <c r="A78" s="2">
        <v>1</v>
      </c>
      <c r="B78" s="2" t="s">
        <v>447</v>
      </c>
      <c r="C78" s="2" t="s">
        <v>1946</v>
      </c>
      <c r="D78" s="2" t="s">
        <v>1920</v>
      </c>
      <c r="E78" s="2" t="s">
        <v>59</v>
      </c>
      <c r="F78" s="2" t="s">
        <v>10</v>
      </c>
      <c r="G78" s="2" t="s">
        <v>9</v>
      </c>
      <c r="H78" s="2" t="s">
        <v>526</v>
      </c>
      <c r="I78" s="2" t="s">
        <v>1969</v>
      </c>
      <c r="J78" s="6">
        <v>44197</v>
      </c>
      <c r="K78" s="6">
        <v>44561</v>
      </c>
      <c r="L78" s="2" t="s">
        <v>1968</v>
      </c>
      <c r="M78" s="2" t="s">
        <v>1890</v>
      </c>
      <c r="N78" s="2" t="s">
        <v>25</v>
      </c>
      <c r="O78" s="2" t="s">
        <v>1943</v>
      </c>
      <c r="P78" s="2" t="s">
        <v>1942</v>
      </c>
      <c r="Q78" s="7">
        <v>12</v>
      </c>
      <c r="R78" s="7">
        <v>3</v>
      </c>
      <c r="S78" s="7">
        <v>3</v>
      </c>
      <c r="T78" s="7">
        <v>3</v>
      </c>
      <c r="U78" s="7">
        <v>3</v>
      </c>
      <c r="V78" s="7">
        <v>3</v>
      </c>
      <c r="W78" s="7" t="s">
        <v>1967</v>
      </c>
      <c r="X78" s="7">
        <v>3</v>
      </c>
      <c r="Y78" s="7" t="s">
        <v>1966</v>
      </c>
      <c r="Z78" s="7"/>
      <c r="AA78" s="7"/>
      <c r="AB78" s="7"/>
      <c r="AC78" s="7"/>
      <c r="AD78" s="6">
        <v>44296</v>
      </c>
      <c r="AE78" s="6">
        <v>44384</v>
      </c>
      <c r="AF78" s="6"/>
      <c r="AG78" s="6"/>
      <c r="AH78" s="3">
        <f>IFERROR(IF((V78+X78+Z78+AB78)/Q78&gt;1,1,(V78+X78+Z78+AB78)/Q78),0)</f>
        <v>0.5</v>
      </c>
      <c r="AI78" s="3">
        <f>IFERROR(IF(R78=0,"",IF((V78/R78)&gt;1,1,(V78/R78))),"")</f>
        <v>1</v>
      </c>
      <c r="AJ78" s="3">
        <f>IFERROR(IF(S78=0,"",IF((V78+X78/S78)&gt;1,1,(V78+X78/S78))),"")</f>
        <v>1</v>
      </c>
      <c r="AK78" s="3">
        <f>IFERROR(IF(T78=0,"",IF((V78+X78+Z78/T78)&gt;1,1,(V78+X78+Z78/T78))),"")</f>
        <v>1</v>
      </c>
      <c r="AL78" s="3">
        <f>IFERROR(IF(U78=0,"",IF((V78+X78+Z78+AB78/U78)&gt;1,1,(V78+X78+Z78+AB78/U78))),"")</f>
        <v>1</v>
      </c>
      <c r="AM78" s="2" t="s">
        <v>19</v>
      </c>
      <c r="AN78" s="2" t="s">
        <v>19</v>
      </c>
      <c r="AO78" s="2"/>
      <c r="AP78" s="2"/>
      <c r="AQ78" s="2" t="s">
        <v>1474</v>
      </c>
      <c r="AR78" s="2" t="s">
        <v>199</v>
      </c>
      <c r="AS78" s="2"/>
      <c r="AT78" s="2"/>
      <c r="AU78" s="2" t="s">
        <v>19</v>
      </c>
      <c r="AV78" t="s">
        <v>19</v>
      </c>
      <c r="AW78" s="2"/>
      <c r="AX78" s="2"/>
      <c r="AY78" s="2" t="s">
        <v>1965</v>
      </c>
      <c r="AZ78" s="2" t="s">
        <v>1964</v>
      </c>
      <c r="BA78" s="1"/>
      <c r="BB78" s="1"/>
    </row>
    <row r="79" spans="1:54" ht="15" customHeight="1" x14ac:dyDescent="0.25">
      <c r="A79" s="2">
        <v>2</v>
      </c>
      <c r="B79" s="2" t="s">
        <v>447</v>
      </c>
      <c r="C79" s="2" t="s">
        <v>1946</v>
      </c>
      <c r="D79" s="2" t="s">
        <v>1920</v>
      </c>
      <c r="E79" s="2" t="s">
        <v>59</v>
      </c>
      <c r="F79" s="2" t="s">
        <v>10</v>
      </c>
      <c r="G79" s="2" t="s">
        <v>9</v>
      </c>
      <c r="H79" s="2" t="s">
        <v>526</v>
      </c>
      <c r="I79" s="2" t="s">
        <v>1963</v>
      </c>
      <c r="J79" s="6">
        <v>44197</v>
      </c>
      <c r="K79" s="6">
        <v>44561</v>
      </c>
      <c r="L79" s="2" t="s">
        <v>1962</v>
      </c>
      <c r="M79" s="2" t="s">
        <v>1890</v>
      </c>
      <c r="N79" s="2" t="s">
        <v>4</v>
      </c>
      <c r="O79" s="2" t="s">
        <v>1943</v>
      </c>
      <c r="P79" s="2" t="s">
        <v>1942</v>
      </c>
      <c r="Q79" s="5">
        <v>1</v>
      </c>
      <c r="R79" s="5">
        <v>0.25</v>
      </c>
      <c r="S79" s="5">
        <v>0.25</v>
      </c>
      <c r="T79" s="5">
        <v>0.25</v>
      </c>
      <c r="U79" s="5">
        <v>0.25</v>
      </c>
      <c r="V79" s="5">
        <v>0.25</v>
      </c>
      <c r="W79" s="5" t="s">
        <v>1961</v>
      </c>
      <c r="X79" s="5">
        <v>0.25</v>
      </c>
      <c r="Y79" s="5" t="s">
        <v>1960</v>
      </c>
      <c r="Z79" s="5"/>
      <c r="AA79" s="5"/>
      <c r="AB79" s="5"/>
      <c r="AC79" s="5"/>
      <c r="AD79" s="6">
        <v>44296</v>
      </c>
      <c r="AE79" s="6">
        <v>44384</v>
      </c>
      <c r="AF79" s="6"/>
      <c r="AG79" s="6"/>
      <c r="AH79" s="3">
        <f>IFERROR(IF((V79+X79+Z79+AB79)/Q79&gt;1,1,(V79+X79+Z79+AB79)/Q79),0)</f>
        <v>0.5</v>
      </c>
      <c r="AI79" s="3">
        <f>IFERROR(IF(R79=0,"",IF((V79/R79)&gt;1,1,(V79/R79))),"")</f>
        <v>1</v>
      </c>
      <c r="AJ79" s="3">
        <f>IFERROR(IF(S79=0,"",IF((V79+X79/S79)&gt;1,1,(V79+X79/S79))),"")</f>
        <v>1</v>
      </c>
      <c r="AK79" s="3">
        <f>IFERROR(IF(T79=0,"",IF((V79+X79+Z79/T79)&gt;1,1,(V79+X79+Z79/T79))),"")</f>
        <v>0.5</v>
      </c>
      <c r="AL79" s="3">
        <f>IFERROR(IF(U79=0,"",IF((V79+X79+Z79+AB79/U79)&gt;1,1,(V79+X79+Z79+AB79/U79))),"")</f>
        <v>0.5</v>
      </c>
      <c r="AM79" s="2" t="s">
        <v>19</v>
      </c>
      <c r="AN79" s="2" t="s">
        <v>19</v>
      </c>
      <c r="AO79" s="2"/>
      <c r="AP79" s="2"/>
      <c r="AQ79" s="2" t="s">
        <v>1474</v>
      </c>
      <c r="AR79" s="2" t="s">
        <v>199</v>
      </c>
      <c r="AS79" s="2"/>
      <c r="AT79" s="2"/>
      <c r="AU79" s="2" t="s">
        <v>19</v>
      </c>
      <c r="AV79" t="s">
        <v>19</v>
      </c>
      <c r="AY79" t="s">
        <v>1959</v>
      </c>
      <c r="AZ79" t="s">
        <v>1958</v>
      </c>
      <c r="BA79" s="1"/>
      <c r="BB79" s="1"/>
    </row>
    <row r="80" spans="1:54" ht="15" customHeight="1" x14ac:dyDescent="0.25">
      <c r="A80" s="2">
        <v>3</v>
      </c>
      <c r="B80" s="2" t="s">
        <v>447</v>
      </c>
      <c r="C80" s="2" t="s">
        <v>1946</v>
      </c>
      <c r="D80" s="2" t="s">
        <v>12</v>
      </c>
      <c r="E80" s="2" t="s">
        <v>59</v>
      </c>
      <c r="F80" s="2" t="s">
        <v>10</v>
      </c>
      <c r="G80" s="2" t="s">
        <v>9</v>
      </c>
      <c r="H80" s="2" t="s">
        <v>526</v>
      </c>
      <c r="I80" s="2" t="s">
        <v>1957</v>
      </c>
      <c r="J80" s="6">
        <v>44197</v>
      </c>
      <c r="K80" s="6">
        <v>44561</v>
      </c>
      <c r="L80" s="2" t="s">
        <v>1956</v>
      </c>
      <c r="M80" s="2" t="s">
        <v>1890</v>
      </c>
      <c r="N80" s="2" t="s">
        <v>4</v>
      </c>
      <c r="O80" s="2" t="s">
        <v>1943</v>
      </c>
      <c r="P80" s="2" t="s">
        <v>1942</v>
      </c>
      <c r="Q80" s="5">
        <v>1</v>
      </c>
      <c r="R80" s="5">
        <v>0.25</v>
      </c>
      <c r="S80" s="5">
        <v>0.25</v>
      </c>
      <c r="T80" s="5">
        <v>0.25</v>
      </c>
      <c r="U80" s="5">
        <v>0.25</v>
      </c>
      <c r="V80" s="5">
        <v>0.25</v>
      </c>
      <c r="W80" s="5" t="s">
        <v>1955</v>
      </c>
      <c r="X80" s="5">
        <v>0.25</v>
      </c>
      <c r="Y80" s="5" t="s">
        <v>1954</v>
      </c>
      <c r="Z80" s="5"/>
      <c r="AA80" s="5"/>
      <c r="AB80" s="5"/>
      <c r="AC80" s="5"/>
      <c r="AD80" s="6">
        <v>44296</v>
      </c>
      <c r="AE80" s="6">
        <v>44384</v>
      </c>
      <c r="AF80" s="6"/>
      <c r="AG80" s="6"/>
      <c r="AH80" s="3">
        <f>IFERROR(IF((V80+X80+Z80+AB80)/Q80&gt;1,1,(V80+X80+Z80+AB80)/Q80),0)</f>
        <v>0.5</v>
      </c>
      <c r="AI80" s="3">
        <f>IFERROR(IF(R80=0,"",IF((V80/R80)&gt;1,1,(V80/R80))),"")</f>
        <v>1</v>
      </c>
      <c r="AJ80" s="3">
        <f>IFERROR(IF(S80=0,"",IF((V80+X80/S80)&gt;1,1,(V80+X80/S80))),"")</f>
        <v>1</v>
      </c>
      <c r="AK80" s="3">
        <f>IFERROR(IF(T80=0,"",IF((V80+X80+Z80/T80)&gt;1,1,(V80+X80+Z80/T80))),"")</f>
        <v>0.5</v>
      </c>
      <c r="AL80" s="3">
        <f>IFERROR(IF(U80=0,"",IF((V80+X80+Z80+AB80/U80)&gt;1,1,(V80+X80+Z80+AB80/U80))),"")</f>
        <v>0.5</v>
      </c>
      <c r="AM80" s="2" t="s">
        <v>19</v>
      </c>
      <c r="AN80" s="2" t="s">
        <v>19</v>
      </c>
      <c r="AO80" s="2"/>
      <c r="AP80" s="2"/>
      <c r="AQ80" s="2" t="s">
        <v>1474</v>
      </c>
      <c r="AR80" s="2" t="s">
        <v>199</v>
      </c>
      <c r="AS80" s="2"/>
      <c r="AT80" s="2"/>
      <c r="AU80" s="2" t="s">
        <v>19</v>
      </c>
      <c r="AV80" t="s">
        <v>19</v>
      </c>
      <c r="AY80" t="s">
        <v>1953</v>
      </c>
      <c r="AZ80" t="s">
        <v>1952</v>
      </c>
      <c r="BA80" s="1"/>
      <c r="BB80" s="1"/>
    </row>
    <row r="81" spans="1:54" ht="15" customHeight="1" x14ac:dyDescent="0.25">
      <c r="A81" s="2">
        <v>4</v>
      </c>
      <c r="B81" s="2" t="s">
        <v>447</v>
      </c>
      <c r="C81" s="2" t="s">
        <v>1946</v>
      </c>
      <c r="D81" s="2" t="s">
        <v>12</v>
      </c>
      <c r="E81" s="2" t="s">
        <v>59</v>
      </c>
      <c r="F81" s="2" t="s">
        <v>10</v>
      </c>
      <c r="G81" s="2" t="s">
        <v>9</v>
      </c>
      <c r="H81" s="2" t="s">
        <v>526</v>
      </c>
      <c r="I81" s="2" t="s">
        <v>1951</v>
      </c>
      <c r="J81" s="6">
        <v>44197</v>
      </c>
      <c r="K81" s="6">
        <v>44561</v>
      </c>
      <c r="L81" s="2" t="s">
        <v>1905</v>
      </c>
      <c r="M81" s="2" t="s">
        <v>1890</v>
      </c>
      <c r="N81" s="2" t="s">
        <v>4</v>
      </c>
      <c r="O81" s="2" t="s">
        <v>1943</v>
      </c>
      <c r="P81" s="2" t="s">
        <v>1942</v>
      </c>
      <c r="Q81" s="5">
        <v>1</v>
      </c>
      <c r="R81" s="5">
        <v>0.25</v>
      </c>
      <c r="S81" s="5">
        <v>0.25</v>
      </c>
      <c r="T81" s="5">
        <v>0.25</v>
      </c>
      <c r="U81" s="5">
        <v>0.25</v>
      </c>
      <c r="V81" s="5">
        <v>0.25</v>
      </c>
      <c r="W81" s="5" t="s">
        <v>1950</v>
      </c>
      <c r="X81" s="5">
        <v>0.25</v>
      </c>
      <c r="Y81" s="5" t="s">
        <v>1949</v>
      </c>
      <c r="Z81" s="5"/>
      <c r="AA81" s="5"/>
      <c r="AB81" s="5"/>
      <c r="AC81" s="5"/>
      <c r="AD81" s="6">
        <v>44296</v>
      </c>
      <c r="AE81" s="6">
        <v>44384</v>
      </c>
      <c r="AF81" s="6"/>
      <c r="AG81" s="6"/>
      <c r="AH81" s="3">
        <f>IFERROR(IF((V81+X81+Z81+AB81)/Q81&gt;1,1,(V81+X81+Z81+AB81)/Q81),0)</f>
        <v>0.5</v>
      </c>
      <c r="AI81" s="3">
        <f>IFERROR(IF(R81=0,"",IF((V81/R81)&gt;1,1,(V81/R81))),"")</f>
        <v>1</v>
      </c>
      <c r="AJ81" s="3">
        <f>IFERROR(IF(S81=0,"",IF((V81+X81/S81)&gt;1,1,(V81+X81/S81))),"")</f>
        <v>1</v>
      </c>
      <c r="AK81" s="3">
        <f>IFERROR(IF(T81=0,"",IF((V81+X81+Z81/T81)&gt;1,1,(V81+X81+Z81/T81))),"")</f>
        <v>0.5</v>
      </c>
      <c r="AL81" s="3">
        <f>IFERROR(IF(U81=0,"",IF((V81+X81+Z81+AB81/U81)&gt;1,1,(V81+X81+Z81+AB81/U81))),"")</f>
        <v>0.5</v>
      </c>
      <c r="AM81" s="2" t="s">
        <v>19</v>
      </c>
      <c r="AN81" s="2" t="s">
        <v>19</v>
      </c>
      <c r="AO81" s="2"/>
      <c r="AP81" s="2"/>
      <c r="AQ81" s="2" t="s">
        <v>1474</v>
      </c>
      <c r="AR81" s="2" t="s">
        <v>199</v>
      </c>
      <c r="AS81" s="2"/>
      <c r="AT81" s="2"/>
      <c r="AU81" s="2" t="s">
        <v>19</v>
      </c>
      <c r="AV81" t="s">
        <v>19</v>
      </c>
      <c r="AY81" t="s">
        <v>1948</v>
      </c>
      <c r="AZ81" t="s">
        <v>1947</v>
      </c>
      <c r="BA81" s="1"/>
      <c r="BB81" s="1"/>
    </row>
    <row r="82" spans="1:54" ht="15" customHeight="1" x14ac:dyDescent="0.25">
      <c r="A82" s="2">
        <v>5</v>
      </c>
      <c r="B82" s="2" t="s">
        <v>447</v>
      </c>
      <c r="C82" s="2" t="s">
        <v>1946</v>
      </c>
      <c r="D82" s="2" t="s">
        <v>12</v>
      </c>
      <c r="E82" s="2" t="s">
        <v>59</v>
      </c>
      <c r="F82" s="2" t="s">
        <v>10</v>
      </c>
      <c r="G82" s="2" t="s">
        <v>9</v>
      </c>
      <c r="H82" s="2" t="s">
        <v>526</v>
      </c>
      <c r="I82" t="s">
        <v>1945</v>
      </c>
      <c r="J82" s="6">
        <v>44197</v>
      </c>
      <c r="K82" s="6">
        <v>44561</v>
      </c>
      <c r="L82" s="2" t="s">
        <v>1944</v>
      </c>
      <c r="M82" s="2" t="s">
        <v>1890</v>
      </c>
      <c r="N82" s="2" t="s">
        <v>25</v>
      </c>
      <c r="O82" s="2" t="s">
        <v>1943</v>
      </c>
      <c r="P82" s="2" t="s">
        <v>1942</v>
      </c>
      <c r="Q82" s="7">
        <v>12</v>
      </c>
      <c r="R82" s="7">
        <v>3</v>
      </c>
      <c r="S82" s="7">
        <v>3</v>
      </c>
      <c r="T82" s="7">
        <v>3</v>
      </c>
      <c r="U82" s="7">
        <v>3</v>
      </c>
      <c r="V82" s="7">
        <v>3</v>
      </c>
      <c r="W82" s="7" t="s">
        <v>1941</v>
      </c>
      <c r="X82" s="7">
        <v>3</v>
      </c>
      <c r="Y82" s="7" t="s">
        <v>1940</v>
      </c>
      <c r="Z82" s="7"/>
      <c r="AA82" s="7"/>
      <c r="AB82" s="7"/>
      <c r="AC82" s="7"/>
      <c r="AD82" s="6">
        <v>44296</v>
      </c>
      <c r="AE82" s="6">
        <v>44384</v>
      </c>
      <c r="AF82" s="6"/>
      <c r="AG82" s="6"/>
      <c r="AH82" s="3">
        <f>IFERROR(IF((V82+X82+Z82+AB82)/Q82&gt;1,1,(V82+X82+Z82+AB82)/Q82),0)</f>
        <v>0.5</v>
      </c>
      <c r="AI82" s="3">
        <f>IFERROR(IF(R82=0,"",IF((V82/R82)&gt;1,1,(V82/R82))),"")</f>
        <v>1</v>
      </c>
      <c r="AJ82" s="3">
        <f>IFERROR(IF(S82=0,"",IF((V82+X82/S82)&gt;1,1,(V82+X82/S82))),"")</f>
        <v>1</v>
      </c>
      <c r="AK82" s="3">
        <f>IFERROR(IF(T82=0,"",IF((V82+X82+Z82/T82)&gt;1,1,(V82+X82+Z82/T82))),"")</f>
        <v>1</v>
      </c>
      <c r="AL82" s="3">
        <f>IFERROR(IF(U82=0,"",IF((V82+X82+Z82+AB82/U82)&gt;1,1,(V82+X82+Z82+AB82/U82))),"")</f>
        <v>1</v>
      </c>
      <c r="AM82" s="2" t="s">
        <v>19</v>
      </c>
      <c r="AN82" s="2" t="s">
        <v>19</v>
      </c>
      <c r="AO82" s="2"/>
      <c r="AP82" s="2"/>
      <c r="AQ82" s="2" t="s">
        <v>1474</v>
      </c>
      <c r="AR82" s="2" t="s">
        <v>199</v>
      </c>
      <c r="AS82" s="2"/>
      <c r="AT82" s="2"/>
      <c r="AU82" s="2" t="s">
        <v>19</v>
      </c>
      <c r="AV82" t="s">
        <v>19</v>
      </c>
      <c r="AY82" t="s">
        <v>1939</v>
      </c>
      <c r="AZ82" t="s">
        <v>1938</v>
      </c>
      <c r="BA82" s="1"/>
      <c r="BB82" s="1"/>
    </row>
    <row r="83" spans="1:54" ht="15" customHeight="1" x14ac:dyDescent="0.25">
      <c r="A83" s="2">
        <v>6</v>
      </c>
      <c r="B83" s="2" t="s">
        <v>447</v>
      </c>
      <c r="C83" s="2" t="s">
        <v>1907</v>
      </c>
      <c r="D83" s="2" t="s">
        <v>12</v>
      </c>
      <c r="E83" s="2" t="s">
        <v>59</v>
      </c>
      <c r="F83" s="2" t="s">
        <v>10</v>
      </c>
      <c r="G83" s="2" t="s">
        <v>9</v>
      </c>
      <c r="H83" s="2" t="s">
        <v>526</v>
      </c>
      <c r="I83" t="s">
        <v>1937</v>
      </c>
      <c r="J83" s="6">
        <v>44197</v>
      </c>
      <c r="K83" s="6">
        <v>44561</v>
      </c>
      <c r="L83" s="2" t="s">
        <v>1936</v>
      </c>
      <c r="M83" s="2" t="s">
        <v>1904</v>
      </c>
      <c r="N83" s="2" t="s">
        <v>25</v>
      </c>
      <c r="O83" s="2" t="s">
        <v>1903</v>
      </c>
      <c r="P83" s="2" t="s">
        <v>41</v>
      </c>
      <c r="Q83" s="7">
        <v>12</v>
      </c>
      <c r="R83" s="7">
        <v>3</v>
      </c>
      <c r="S83" s="7">
        <v>3</v>
      </c>
      <c r="T83" s="7">
        <v>3</v>
      </c>
      <c r="U83" s="7">
        <v>3</v>
      </c>
      <c r="V83" s="7">
        <v>3</v>
      </c>
      <c r="W83" s="7" t="s">
        <v>1935</v>
      </c>
      <c r="X83" s="7">
        <v>3</v>
      </c>
      <c r="Y83" s="7" t="s">
        <v>1934</v>
      </c>
      <c r="Z83" s="7"/>
      <c r="AA83" s="7"/>
      <c r="AB83" s="7"/>
      <c r="AC83" s="7"/>
      <c r="AD83" s="6">
        <v>44296</v>
      </c>
      <c r="AE83" s="6">
        <v>44384</v>
      </c>
      <c r="AF83" s="6"/>
      <c r="AG83" s="6"/>
      <c r="AH83" s="3">
        <f>IFERROR(IF((V83+X83+Z83+AB83)/Q83&gt;1,1,(V83+X83+Z83+AB83)/Q83),0)</f>
        <v>0.5</v>
      </c>
      <c r="AI83" s="3">
        <f>IFERROR(IF(R83=0,"",IF((V83/R83)&gt;1,1,(V83/R83))),"")</f>
        <v>1</v>
      </c>
      <c r="AJ83" s="3">
        <f>IFERROR(IF(S83=0,"",IF((V83+X83/S83)&gt;1,1,(V83+X83/S83))),"")</f>
        <v>1</v>
      </c>
      <c r="AK83" s="3">
        <f>IFERROR(IF(T83=0,"",IF((V83+X83+Z83/T83)&gt;1,1,(V83+X83+Z83/T83))),"")</f>
        <v>1</v>
      </c>
      <c r="AL83" s="3">
        <f>IFERROR(IF(U83=0,"",IF((V83+X83+Z83+AB83/U83)&gt;1,1,(V83+X83+Z83+AB83/U83))),"")</f>
        <v>1</v>
      </c>
      <c r="AM83" s="2" t="s">
        <v>19</v>
      </c>
      <c r="AN83" s="2" t="s">
        <v>19</v>
      </c>
      <c r="AO83" s="2"/>
      <c r="AP83" s="2"/>
      <c r="AQ83" s="2" t="s">
        <v>1474</v>
      </c>
      <c r="AR83" s="2" t="s">
        <v>199</v>
      </c>
      <c r="AS83" s="2"/>
      <c r="AT83" s="2"/>
      <c r="AU83" s="2" t="s">
        <v>19</v>
      </c>
      <c r="AV83" t="s">
        <v>19</v>
      </c>
      <c r="AY83" t="s">
        <v>1933</v>
      </c>
      <c r="AZ83" t="s">
        <v>1932</v>
      </c>
      <c r="BA83" s="1"/>
      <c r="BB83" s="1"/>
    </row>
    <row r="84" spans="1:54" ht="15" customHeight="1" x14ac:dyDescent="0.25">
      <c r="A84" s="2">
        <v>7</v>
      </c>
      <c r="B84" s="2" t="s">
        <v>447</v>
      </c>
      <c r="C84" s="2" t="s">
        <v>1907</v>
      </c>
      <c r="D84" s="2" t="s">
        <v>1920</v>
      </c>
      <c r="E84" s="2" t="s">
        <v>59</v>
      </c>
      <c r="F84" s="2" t="s">
        <v>10</v>
      </c>
      <c r="G84" s="2" t="s">
        <v>9</v>
      </c>
      <c r="H84" s="2" t="s">
        <v>526</v>
      </c>
      <c r="I84" t="s">
        <v>1931</v>
      </c>
      <c r="J84" s="6">
        <v>44256</v>
      </c>
      <c r="K84" s="6">
        <v>44561</v>
      </c>
      <c r="L84" s="2" t="s">
        <v>1930</v>
      </c>
      <c r="M84" t="s">
        <v>1904</v>
      </c>
      <c r="N84" s="2" t="s">
        <v>4</v>
      </c>
      <c r="O84" s="2" t="s">
        <v>1903</v>
      </c>
      <c r="P84" s="2" t="s">
        <v>41</v>
      </c>
      <c r="Q84" s="5">
        <v>1</v>
      </c>
      <c r="R84" s="5">
        <v>0.1</v>
      </c>
      <c r="S84" s="5">
        <v>0.1</v>
      </c>
      <c r="T84" s="5">
        <v>0.4</v>
      </c>
      <c r="U84" s="5">
        <v>0.4</v>
      </c>
      <c r="V84" s="5">
        <v>0.1</v>
      </c>
      <c r="W84" s="5" t="s">
        <v>1929</v>
      </c>
      <c r="X84" s="5">
        <v>0.1</v>
      </c>
      <c r="Y84" s="5" t="s">
        <v>1929</v>
      </c>
      <c r="Z84" s="5"/>
      <c r="AA84" s="5"/>
      <c r="AB84" s="5"/>
      <c r="AC84" s="5"/>
      <c r="AD84" s="6">
        <v>44296</v>
      </c>
      <c r="AE84" s="6">
        <v>44384</v>
      </c>
      <c r="AF84" s="6"/>
      <c r="AG84" s="6"/>
      <c r="AH84" s="3">
        <f>IFERROR(IF((V84+X84+Z84+AB84)/Q84&gt;1,1,(V84+X84+Z84+AB84)/Q84),0)</f>
        <v>0.2</v>
      </c>
      <c r="AI84" s="3">
        <f>IFERROR(IF(R84=0,"",IF((V84/R84)&gt;1,1,(V84/R84))),"")</f>
        <v>1</v>
      </c>
      <c r="AJ84" s="3">
        <f>IFERROR(IF(S84=0,"",IF((V84+X84/S84)&gt;1,1,(V84+X84/S84))),"")</f>
        <v>1</v>
      </c>
      <c r="AK84" s="3">
        <f>IFERROR(IF(T84=0,"",IF((V84+X84+Z84/T84)&gt;1,1,(V84+X84+Z84/T84))),"")</f>
        <v>0.2</v>
      </c>
      <c r="AL84" s="3">
        <f>IFERROR(IF(U84=0,"",IF((V84+X84+Z84+AB84/U84)&gt;1,1,(V84+X84+Z84+AB84/U84))),"")</f>
        <v>0.2</v>
      </c>
      <c r="AM84" s="2" t="s">
        <v>19</v>
      </c>
      <c r="AN84" s="2" t="s">
        <v>19</v>
      </c>
      <c r="AO84" s="2"/>
      <c r="AP84" s="2"/>
      <c r="AQ84" s="2" t="s">
        <v>1474</v>
      </c>
      <c r="AR84" s="2" t="s">
        <v>199</v>
      </c>
      <c r="AS84" s="2"/>
      <c r="AT84" s="2"/>
      <c r="AU84" s="2" t="s">
        <v>19</v>
      </c>
      <c r="AV84" t="s">
        <v>19</v>
      </c>
      <c r="AY84" t="s">
        <v>1928</v>
      </c>
      <c r="AZ84" t="s">
        <v>1927</v>
      </c>
      <c r="BA84" s="1"/>
      <c r="BB84" s="1"/>
    </row>
    <row r="85" spans="1:54" ht="15" customHeight="1" x14ac:dyDescent="0.25">
      <c r="A85" s="2">
        <v>8</v>
      </c>
      <c r="B85" s="2" t="s">
        <v>447</v>
      </c>
      <c r="C85" s="2" t="s">
        <v>1907</v>
      </c>
      <c r="D85" s="2" t="s">
        <v>1920</v>
      </c>
      <c r="E85" s="2" t="s">
        <v>59</v>
      </c>
      <c r="F85" s="2" t="s">
        <v>10</v>
      </c>
      <c r="G85" s="2" t="s">
        <v>9</v>
      </c>
      <c r="H85" s="2" t="s">
        <v>526</v>
      </c>
      <c r="I85" t="s">
        <v>1926</v>
      </c>
      <c r="J85" s="6">
        <v>44197</v>
      </c>
      <c r="K85" s="6">
        <v>44561</v>
      </c>
      <c r="L85" s="2" t="s">
        <v>1925</v>
      </c>
      <c r="M85" s="2" t="s">
        <v>1904</v>
      </c>
      <c r="N85" s="2" t="s">
        <v>4</v>
      </c>
      <c r="O85" s="2" t="s">
        <v>1903</v>
      </c>
      <c r="P85" s="2" t="s">
        <v>41</v>
      </c>
      <c r="Q85" s="5">
        <v>1</v>
      </c>
      <c r="R85" s="5">
        <v>0.25</v>
      </c>
      <c r="S85" s="5">
        <v>0.25</v>
      </c>
      <c r="T85" s="5">
        <v>0.25</v>
      </c>
      <c r="U85" s="5">
        <v>0.25</v>
      </c>
      <c r="V85" s="5">
        <v>0.25</v>
      </c>
      <c r="W85" s="5" t="s">
        <v>1924</v>
      </c>
      <c r="X85" s="5">
        <v>0.25</v>
      </c>
      <c r="Y85" s="5" t="s">
        <v>1923</v>
      </c>
      <c r="Z85" s="5"/>
      <c r="AA85" s="5"/>
      <c r="AB85" s="5"/>
      <c r="AC85" s="5"/>
      <c r="AD85" s="6">
        <v>44296</v>
      </c>
      <c r="AE85" s="6">
        <v>44384</v>
      </c>
      <c r="AF85" s="6"/>
      <c r="AG85" s="6"/>
      <c r="AH85" s="3">
        <f>IFERROR(IF((V85+X85+Z85+AB85)/Q85&gt;1,1,(V85+X85+Z85+AB85)/Q85),0)</f>
        <v>0.5</v>
      </c>
      <c r="AI85" s="3">
        <f>IFERROR(IF(R85=0,"",IF((V85/R85)&gt;1,1,(V85/R85))),"")</f>
        <v>1</v>
      </c>
      <c r="AJ85" s="3">
        <f>IFERROR(IF(S85=0,"",IF((V85+X85/S85)&gt;1,1,(V85+X85/S85))),"")</f>
        <v>1</v>
      </c>
      <c r="AK85" s="3">
        <f>IFERROR(IF(T85=0,"",IF((V85+X85+Z85/T85)&gt;1,1,(V85+X85+Z85/T85))),"")</f>
        <v>0.5</v>
      </c>
      <c r="AL85" s="3">
        <f>IFERROR(IF(U85=0,"",IF((V85+X85+Z85+AB85/U85)&gt;1,1,(V85+X85+Z85+AB85/U85))),"")</f>
        <v>0.5</v>
      </c>
      <c r="AM85" s="2" t="s">
        <v>19</v>
      </c>
      <c r="AN85" s="2" t="s">
        <v>19</v>
      </c>
      <c r="AO85" s="2"/>
      <c r="AP85" s="2"/>
      <c r="AQ85" s="2" t="s">
        <v>1474</v>
      </c>
      <c r="AR85" s="2" t="s">
        <v>199</v>
      </c>
      <c r="AS85" s="2"/>
      <c r="AT85" s="2"/>
      <c r="AU85" s="2" t="s">
        <v>19</v>
      </c>
      <c r="AV85" t="s">
        <v>19</v>
      </c>
      <c r="AY85" t="s">
        <v>1922</v>
      </c>
      <c r="AZ85" t="s">
        <v>1921</v>
      </c>
      <c r="BA85" s="1"/>
      <c r="BB85" s="1"/>
    </row>
    <row r="86" spans="1:54" ht="15" customHeight="1" x14ac:dyDescent="0.25">
      <c r="A86" s="2">
        <v>9</v>
      </c>
      <c r="B86" s="2" t="s">
        <v>447</v>
      </c>
      <c r="C86" s="2" t="s">
        <v>1907</v>
      </c>
      <c r="D86" s="2" t="s">
        <v>1920</v>
      </c>
      <c r="E86" s="2" t="s">
        <v>59</v>
      </c>
      <c r="F86" s="2" t="s">
        <v>10</v>
      </c>
      <c r="G86" s="2" t="s">
        <v>9</v>
      </c>
      <c r="H86" s="2" t="s">
        <v>526</v>
      </c>
      <c r="I86" t="s">
        <v>1919</v>
      </c>
      <c r="J86" s="6">
        <v>44197</v>
      </c>
      <c r="K86" s="6">
        <v>44561</v>
      </c>
      <c r="L86" s="2" t="s">
        <v>1918</v>
      </c>
      <c r="M86" t="s">
        <v>1904</v>
      </c>
      <c r="N86" s="2" t="s">
        <v>4</v>
      </c>
      <c r="O86" s="2" t="s">
        <v>1903</v>
      </c>
      <c r="P86" s="2" t="s">
        <v>41</v>
      </c>
      <c r="Q86" s="5">
        <v>1</v>
      </c>
      <c r="R86" s="5">
        <v>0.25</v>
      </c>
      <c r="S86" s="5">
        <v>0.25</v>
      </c>
      <c r="T86" s="5">
        <v>0.25</v>
      </c>
      <c r="U86" s="5">
        <v>0.25</v>
      </c>
      <c r="V86" s="5">
        <v>0.25</v>
      </c>
      <c r="W86" s="5" t="s">
        <v>1917</v>
      </c>
      <c r="X86" s="5">
        <v>0.25</v>
      </c>
      <c r="Y86" s="5" t="s">
        <v>1916</v>
      </c>
      <c r="Z86" s="5"/>
      <c r="AA86" s="5"/>
      <c r="AB86" s="5"/>
      <c r="AC86" s="5"/>
      <c r="AD86" s="6">
        <v>44296</v>
      </c>
      <c r="AE86" s="6">
        <v>44384</v>
      </c>
      <c r="AF86" s="6"/>
      <c r="AG86" s="6"/>
      <c r="AH86" s="3">
        <f>IFERROR(IF((V86+X86+Z86+AB86)/Q86&gt;1,1,(V86+X86+Z86+AB86)/Q86),0)</f>
        <v>0.5</v>
      </c>
      <c r="AI86" s="3">
        <f>IFERROR(IF(R86=0,"",IF((V86/R86)&gt;1,1,(V86/R86))),"")</f>
        <v>1</v>
      </c>
      <c r="AJ86" s="3">
        <f>IFERROR(IF(S86=0,"",IF((V86+X86/S86)&gt;1,1,(V86+X86/S86))),"")</f>
        <v>1</v>
      </c>
      <c r="AK86" s="3">
        <f>IFERROR(IF(T86=0,"",IF((V86+X86+Z86/T86)&gt;1,1,(V86+X86+Z86/T86))),"")</f>
        <v>0.5</v>
      </c>
      <c r="AL86" s="3">
        <f>IFERROR(IF(U86=0,"",IF((V86+X86+Z86+AB86/U86)&gt;1,1,(V86+X86+Z86+AB86/U86))),"")</f>
        <v>0.5</v>
      </c>
      <c r="AM86" s="2" t="s">
        <v>19</v>
      </c>
      <c r="AN86" s="2" t="s">
        <v>19</v>
      </c>
      <c r="AO86" s="2"/>
      <c r="AP86" s="2"/>
      <c r="AQ86" s="2" t="s">
        <v>1474</v>
      </c>
      <c r="AR86" s="2" t="s">
        <v>199</v>
      </c>
      <c r="AS86" s="2"/>
      <c r="AT86" s="2"/>
      <c r="AU86" s="2" t="s">
        <v>19</v>
      </c>
      <c r="AV86" t="s">
        <v>19</v>
      </c>
      <c r="AY86" t="s">
        <v>1915</v>
      </c>
      <c r="AZ86" t="s">
        <v>1914</v>
      </c>
      <c r="BA86" s="1"/>
      <c r="BB86" s="1"/>
    </row>
    <row r="87" spans="1:54" ht="15" customHeight="1" x14ac:dyDescent="0.25">
      <c r="A87" s="2">
        <v>10</v>
      </c>
      <c r="B87" s="2" t="s">
        <v>447</v>
      </c>
      <c r="C87" s="2" t="s">
        <v>1907</v>
      </c>
      <c r="D87" s="2" t="s">
        <v>12</v>
      </c>
      <c r="E87" s="2" t="s">
        <v>59</v>
      </c>
      <c r="F87" s="2" t="s">
        <v>10</v>
      </c>
      <c r="G87" s="2" t="s">
        <v>9</v>
      </c>
      <c r="H87" s="2" t="s">
        <v>526</v>
      </c>
      <c r="I87" t="s">
        <v>1913</v>
      </c>
      <c r="J87" s="6">
        <v>44287</v>
      </c>
      <c r="K87" s="6">
        <v>44561</v>
      </c>
      <c r="L87" s="2" t="s">
        <v>1912</v>
      </c>
      <c r="M87" t="s">
        <v>1904</v>
      </c>
      <c r="N87" s="2" t="s">
        <v>25</v>
      </c>
      <c r="O87" s="2" t="s">
        <v>1903</v>
      </c>
      <c r="P87" s="2" t="s">
        <v>41</v>
      </c>
      <c r="Q87" s="7">
        <v>8</v>
      </c>
      <c r="R87" s="7">
        <v>2</v>
      </c>
      <c r="S87" s="7">
        <v>2</v>
      </c>
      <c r="T87" s="7">
        <v>2</v>
      </c>
      <c r="U87" s="7">
        <v>2</v>
      </c>
      <c r="V87" s="7">
        <v>3</v>
      </c>
      <c r="W87" s="7" t="s">
        <v>1911</v>
      </c>
      <c r="X87" s="7">
        <v>2</v>
      </c>
      <c r="Y87" s="7" t="s">
        <v>1910</v>
      </c>
      <c r="Z87" s="7"/>
      <c r="AA87" s="7"/>
      <c r="AB87" s="7"/>
      <c r="AC87" s="7"/>
      <c r="AD87" s="6">
        <v>44296</v>
      </c>
      <c r="AE87" s="6">
        <v>44384</v>
      </c>
      <c r="AF87" s="6"/>
      <c r="AG87" s="6"/>
      <c r="AH87" s="3">
        <f>IFERROR(IF((V87+X87+Z87+AB87)/Q87&gt;1,1,(V87+X87+Z87+AB87)/Q87),0)</f>
        <v>0.625</v>
      </c>
      <c r="AI87" s="3">
        <f>IFERROR(IF(R87=0,"",IF((V87/R87)&gt;1,1,(V87/R87))),"")</f>
        <v>1</v>
      </c>
      <c r="AJ87" s="3">
        <f>IFERROR(IF(S87=0,"",IF((V87+X87/S87)&gt;1,1,(V87+X87/S87))),"")</f>
        <v>1</v>
      </c>
      <c r="AK87" s="3">
        <f>IFERROR(IF(T87=0,"",IF((V87+X87+Z87/T87)&gt;1,1,(V87+X87+Z87/T87))),"")</f>
        <v>1</v>
      </c>
      <c r="AL87" s="3">
        <f>IFERROR(IF(U87=0,"",IF((V87+X87+Z87+AB87/U87)&gt;1,1,(V87+X87+Z87+AB87/U87))),"")</f>
        <v>1</v>
      </c>
      <c r="AM87" s="2" t="s">
        <v>19</v>
      </c>
      <c r="AN87" s="2" t="s">
        <v>19</v>
      </c>
      <c r="AO87" s="2"/>
      <c r="AP87" s="2"/>
      <c r="AQ87" s="2" t="s">
        <v>1474</v>
      </c>
      <c r="AR87" s="2" t="s">
        <v>199</v>
      </c>
      <c r="AS87" s="2"/>
      <c r="AT87" s="2"/>
      <c r="AU87" s="2" t="s">
        <v>19</v>
      </c>
      <c r="AV87" t="s">
        <v>19</v>
      </c>
      <c r="AY87" t="s">
        <v>1909</v>
      </c>
      <c r="AZ87" t="s">
        <v>1908</v>
      </c>
      <c r="BA87" s="1"/>
      <c r="BB87" s="1"/>
    </row>
    <row r="88" spans="1:54" ht="15" customHeight="1" x14ac:dyDescent="0.25">
      <c r="A88" s="2">
        <v>11</v>
      </c>
      <c r="B88" s="2" t="s">
        <v>447</v>
      </c>
      <c r="C88" s="2" t="s">
        <v>1907</v>
      </c>
      <c r="D88" s="2" t="s">
        <v>12</v>
      </c>
      <c r="E88" s="2" t="s">
        <v>59</v>
      </c>
      <c r="F88" s="2" t="s">
        <v>10</v>
      </c>
      <c r="G88" s="2" t="s">
        <v>9</v>
      </c>
      <c r="H88" s="2" t="s">
        <v>526</v>
      </c>
      <c r="I88" s="2" t="s">
        <v>1906</v>
      </c>
      <c r="J88" s="6">
        <v>44287</v>
      </c>
      <c r="K88" s="6">
        <v>44561</v>
      </c>
      <c r="L88" s="2" t="s">
        <v>1905</v>
      </c>
      <c r="M88" s="2" t="s">
        <v>1904</v>
      </c>
      <c r="N88" s="2" t="s">
        <v>25</v>
      </c>
      <c r="O88" s="2" t="s">
        <v>1903</v>
      </c>
      <c r="P88" s="2" t="s">
        <v>41</v>
      </c>
      <c r="Q88" s="7">
        <v>8</v>
      </c>
      <c r="R88" s="7">
        <v>2</v>
      </c>
      <c r="S88" s="7">
        <v>2</v>
      </c>
      <c r="T88" s="7">
        <v>2</v>
      </c>
      <c r="U88" s="7">
        <v>2</v>
      </c>
      <c r="V88" s="7">
        <v>5</v>
      </c>
      <c r="W88" s="7" t="s">
        <v>1902</v>
      </c>
      <c r="X88" s="7">
        <v>5</v>
      </c>
      <c r="Y88" s="7" t="s">
        <v>1902</v>
      </c>
      <c r="Z88" s="7"/>
      <c r="AA88" s="7"/>
      <c r="AB88" s="7"/>
      <c r="AC88" s="7"/>
      <c r="AD88" s="6">
        <v>44296</v>
      </c>
      <c r="AE88" s="6">
        <v>44384</v>
      </c>
      <c r="AF88" s="6"/>
      <c r="AG88" s="6"/>
      <c r="AH88" s="3">
        <f>IFERROR(IF((V88+X88+Z88+AB88)/Q88&gt;1,1,(V88+X88+Z88+AB88)/Q88),0)</f>
        <v>1</v>
      </c>
      <c r="AI88" s="3">
        <f>IFERROR(IF(R88=0,"",IF((V88/R88)&gt;1,1,(V88/R88))),"")</f>
        <v>1</v>
      </c>
      <c r="AJ88" s="3">
        <f>IFERROR(IF(S88=0,"",IF((V88+X88/S88)&gt;1,1,(V88+X88/S88))),"")</f>
        <v>1</v>
      </c>
      <c r="AK88" s="3">
        <f>IFERROR(IF(T88=0,"",IF((V88+X88+Z88/T88)&gt;1,1,(V88+X88+Z88/T88))),"")</f>
        <v>1</v>
      </c>
      <c r="AL88" s="3">
        <f>IFERROR(IF(U88=0,"",IF((V88+X88+Z88+AB88/U88)&gt;1,1,(V88+X88+Z88+AB88/U88))),"")</f>
        <v>1</v>
      </c>
      <c r="AM88" s="2" t="s">
        <v>19</v>
      </c>
      <c r="AN88" s="2" t="s">
        <v>19</v>
      </c>
      <c r="AO88" s="2"/>
      <c r="AP88" s="2"/>
      <c r="AQ88" s="2" t="s">
        <v>1474</v>
      </c>
      <c r="AR88" s="2" t="s">
        <v>199</v>
      </c>
      <c r="AS88" s="2"/>
      <c r="AT88" s="2"/>
      <c r="AU88" s="2" t="s">
        <v>19</v>
      </c>
      <c r="AV88" t="s">
        <v>19</v>
      </c>
      <c r="AY88" t="s">
        <v>1901</v>
      </c>
      <c r="AZ88" t="s">
        <v>1900</v>
      </c>
      <c r="BA88" s="1"/>
      <c r="BB88" s="1"/>
    </row>
    <row r="89" spans="1:54" ht="15" customHeight="1" x14ac:dyDescent="0.25">
      <c r="A89" s="2">
        <v>12</v>
      </c>
      <c r="B89" s="2" t="s">
        <v>447</v>
      </c>
      <c r="C89" s="2" t="s">
        <v>1893</v>
      </c>
      <c r="D89" s="2" t="s">
        <v>12</v>
      </c>
      <c r="E89" s="2" t="s">
        <v>59</v>
      </c>
      <c r="F89" s="2" t="s">
        <v>10</v>
      </c>
      <c r="G89" s="2" t="s">
        <v>9</v>
      </c>
      <c r="H89" s="2" t="s">
        <v>526</v>
      </c>
      <c r="I89" t="s">
        <v>1899</v>
      </c>
      <c r="J89" s="6">
        <v>44256</v>
      </c>
      <c r="K89" s="6">
        <v>44561</v>
      </c>
      <c r="L89" s="2" t="s">
        <v>1898</v>
      </c>
      <c r="M89" s="2" t="s">
        <v>1890</v>
      </c>
      <c r="N89" s="2" t="s">
        <v>25</v>
      </c>
      <c r="O89" s="2" t="s">
        <v>1889</v>
      </c>
      <c r="P89" s="2" t="s">
        <v>41</v>
      </c>
      <c r="Q89" s="7">
        <v>4</v>
      </c>
      <c r="R89" s="7">
        <v>1</v>
      </c>
      <c r="S89" s="7">
        <v>1</v>
      </c>
      <c r="T89" s="7">
        <v>1</v>
      </c>
      <c r="U89" s="7">
        <v>1</v>
      </c>
      <c r="V89" s="7">
        <v>10</v>
      </c>
      <c r="W89" s="7" t="s">
        <v>1897</v>
      </c>
      <c r="X89" s="7">
        <v>7</v>
      </c>
      <c r="Y89" s="7" t="s">
        <v>1896</v>
      </c>
      <c r="Z89" s="7"/>
      <c r="AA89" s="7"/>
      <c r="AB89" s="7"/>
      <c r="AC89" s="7"/>
      <c r="AD89" s="6">
        <v>44296</v>
      </c>
      <c r="AE89" s="6">
        <v>44384</v>
      </c>
      <c r="AF89" s="6"/>
      <c r="AG89" s="6"/>
      <c r="AH89" s="3">
        <f>IFERROR(IF((V89+X89+Z89+AB89)/Q89&gt;1,1,(V89+X89+Z89+AB89)/Q89),0)</f>
        <v>1</v>
      </c>
      <c r="AI89" s="3">
        <f>IFERROR(IF(R89=0,"",IF((V89/R89)&gt;1,1,(V89/R89))),"")</f>
        <v>1</v>
      </c>
      <c r="AJ89" s="3">
        <f>IFERROR(IF(S89=0,"",IF((V89+X89/S89)&gt;1,1,(V89+X89/S89))),"")</f>
        <v>1</v>
      </c>
      <c r="AK89" s="3">
        <f>IFERROR(IF(T89=0,"",IF((V89+X89+Z89/T89)&gt;1,1,(V89+X89+Z89/T89))),"")</f>
        <v>1</v>
      </c>
      <c r="AL89" s="3">
        <f>IFERROR(IF(U89=0,"",IF((V89+X89+Z89+AB89/U89)&gt;1,1,(V89+X89+Z89+AB89/U89))),"")</f>
        <v>1</v>
      </c>
      <c r="AM89" s="2" t="s">
        <v>19</v>
      </c>
      <c r="AN89" s="2" t="s">
        <v>19</v>
      </c>
      <c r="AO89" s="2"/>
      <c r="AP89" s="2"/>
      <c r="AQ89" s="2" t="s">
        <v>1474</v>
      </c>
      <c r="AR89" s="2" t="s">
        <v>199</v>
      </c>
      <c r="AS89" s="2"/>
      <c r="AT89" s="2"/>
      <c r="AU89" s="2" t="s">
        <v>19</v>
      </c>
      <c r="AV89" t="s">
        <v>19</v>
      </c>
      <c r="AY89" t="s">
        <v>1895</v>
      </c>
      <c r="AZ89" t="s">
        <v>1894</v>
      </c>
      <c r="BA89" s="1"/>
      <c r="BB89" s="1"/>
    </row>
    <row r="90" spans="1:54" ht="15" customHeight="1" x14ac:dyDescent="0.25">
      <c r="A90" s="2">
        <v>13</v>
      </c>
      <c r="B90" s="2" t="s">
        <v>447</v>
      </c>
      <c r="C90" s="2" t="s">
        <v>1893</v>
      </c>
      <c r="D90" s="2" t="s">
        <v>12</v>
      </c>
      <c r="E90" s="2" t="s">
        <v>59</v>
      </c>
      <c r="F90" s="2" t="s">
        <v>10</v>
      </c>
      <c r="G90" s="2" t="s">
        <v>9</v>
      </c>
      <c r="H90" s="2" t="s">
        <v>526</v>
      </c>
      <c r="I90" t="s">
        <v>1892</v>
      </c>
      <c r="J90" s="6">
        <v>44228</v>
      </c>
      <c r="K90" s="6">
        <v>44561</v>
      </c>
      <c r="L90" s="2" t="s">
        <v>1891</v>
      </c>
      <c r="M90" t="s">
        <v>1890</v>
      </c>
      <c r="N90" s="2" t="s">
        <v>25</v>
      </c>
      <c r="O90" s="2" t="s">
        <v>1889</v>
      </c>
      <c r="P90" s="2" t="s">
        <v>41</v>
      </c>
      <c r="Q90" s="7">
        <v>8</v>
      </c>
      <c r="R90" s="7">
        <v>2</v>
      </c>
      <c r="S90" s="7">
        <v>2</v>
      </c>
      <c r="T90" s="7">
        <v>2</v>
      </c>
      <c r="U90" s="7">
        <v>2</v>
      </c>
      <c r="V90" s="7">
        <v>5</v>
      </c>
      <c r="W90" s="7" t="s">
        <v>1888</v>
      </c>
      <c r="X90" s="7">
        <v>5</v>
      </c>
      <c r="Y90" s="7" t="s">
        <v>1887</v>
      </c>
      <c r="Z90" s="7"/>
      <c r="AA90" s="7"/>
      <c r="AB90" s="7"/>
      <c r="AC90" s="7"/>
      <c r="AD90" s="4">
        <v>44296</v>
      </c>
      <c r="AE90" s="4">
        <v>44384</v>
      </c>
      <c r="AF90" s="4"/>
      <c r="AG90" s="4"/>
      <c r="AH90" s="3">
        <f>IFERROR(IF((V90+X90+Z90+AB90)/Q90&gt;1,1,(V90+X90+Z90+AB90)/Q90),0)</f>
        <v>1</v>
      </c>
      <c r="AI90" s="3">
        <f>IFERROR(IF(R90=0,"",IF((V90/R90)&gt;1,1,(V90/R90))),"")</f>
        <v>1</v>
      </c>
      <c r="AJ90" s="3">
        <f>IFERROR(IF(S90=0,"",IF((V90+X90/S90)&gt;1,1,(V90+X90/S90))),"")</f>
        <v>1</v>
      </c>
      <c r="AK90" s="3">
        <f>IFERROR(IF(T90=0,"",IF((V90+X90+Z90/T90)&gt;1,1,(V90+X90+Z90/T90))),"")</f>
        <v>1</v>
      </c>
      <c r="AL90" s="3">
        <f>IFERROR(IF(U90=0,"",IF((V90+X90+Z90+AB90/U90)&gt;1,1,(V90+X90+Z90+AB90/U90))),"")</f>
        <v>1</v>
      </c>
      <c r="AM90" s="2" t="s">
        <v>19</v>
      </c>
      <c r="AN90" s="2" t="s">
        <v>19</v>
      </c>
      <c r="AO90" s="2"/>
      <c r="AP90" s="2"/>
      <c r="AQ90" s="2" t="s">
        <v>1474</v>
      </c>
      <c r="AR90" s="2" t="s">
        <v>199</v>
      </c>
      <c r="AS90" s="2"/>
      <c r="AT90" s="2"/>
      <c r="AU90" s="2" t="s">
        <v>19</v>
      </c>
      <c r="AV90" t="s">
        <v>19</v>
      </c>
      <c r="AY90" t="s">
        <v>1886</v>
      </c>
      <c r="AZ90" t="s">
        <v>1885</v>
      </c>
      <c r="BA90" s="1"/>
      <c r="BB90" s="1"/>
    </row>
    <row r="91" spans="1:54" ht="15" customHeight="1" x14ac:dyDescent="0.25">
      <c r="A91" s="2">
        <v>15</v>
      </c>
      <c r="B91" s="2" t="s">
        <v>447</v>
      </c>
      <c r="C91" s="2" t="s">
        <v>13</v>
      </c>
      <c r="D91" s="2" t="s">
        <v>12</v>
      </c>
      <c r="E91" s="2" t="s">
        <v>59</v>
      </c>
      <c r="F91" s="2" t="s">
        <v>10</v>
      </c>
      <c r="G91" s="2" t="s">
        <v>9</v>
      </c>
      <c r="H91" s="2" t="s">
        <v>8</v>
      </c>
      <c r="I91" t="s">
        <v>759</v>
      </c>
      <c r="J91" s="6">
        <v>44287</v>
      </c>
      <c r="K91" s="6">
        <v>44561</v>
      </c>
      <c r="L91" s="2" t="s">
        <v>6</v>
      </c>
      <c r="M91" s="2" t="s">
        <v>446</v>
      </c>
      <c r="N91" s="2" t="s">
        <v>4</v>
      </c>
      <c r="O91" s="2" t="s">
        <v>3</v>
      </c>
      <c r="P91" s="2" t="s">
        <v>2</v>
      </c>
      <c r="Q91" s="5">
        <v>1</v>
      </c>
      <c r="R91" s="5">
        <v>0</v>
      </c>
      <c r="S91" s="5">
        <v>0.3</v>
      </c>
      <c r="T91" s="5">
        <v>0.3</v>
      </c>
      <c r="U91" s="5">
        <v>0.4</v>
      </c>
      <c r="V91" s="5">
        <v>1</v>
      </c>
      <c r="W91" s="5" t="s">
        <v>1884</v>
      </c>
      <c r="X91" s="5">
        <v>0.3</v>
      </c>
      <c r="Y91" s="5" t="s">
        <v>1884</v>
      </c>
      <c r="Z91" s="5"/>
      <c r="AA91" s="5"/>
      <c r="AB91" s="5"/>
      <c r="AC91" s="5"/>
      <c r="AD91" s="4">
        <v>44296</v>
      </c>
      <c r="AE91" s="4">
        <v>44384</v>
      </c>
      <c r="AF91" s="4"/>
      <c r="AG91" s="4"/>
      <c r="AH91" s="3">
        <f>IFERROR(IF((V91+X91+Z91+AB91)/Q91&gt;1,1,(V91+X91+Z91+AB91)/Q91),0)</f>
        <v>1</v>
      </c>
      <c r="AI91" s="3" t="str">
        <f>IFERROR(IF(R91=0,"",IF((V91/R91)&gt;1,1,(V91/R91))),"")</f>
        <v/>
      </c>
      <c r="AJ91" s="3">
        <f>IFERROR(IF(S91=0,"",IF((V91+X91/S91)&gt;1,1,(V91+X91/S91))),"")</f>
        <v>1</v>
      </c>
      <c r="AK91" s="3">
        <f>IFERROR(IF(T91=0,"",IF((V91+X91+Z91/T91)&gt;1,1,(V91+X91+Z91/T91))),"")</f>
        <v>1</v>
      </c>
      <c r="AL91" s="3">
        <f>IFERROR(IF(U91=0,"",IF((V91+X91+Z91+AB91/U91)&gt;1,1,(V91+X91+Z91+AB91/U91))),"")</f>
        <v>1</v>
      </c>
      <c r="AM91" s="2" t="s">
        <v>19</v>
      </c>
      <c r="AN91" s="2" t="s">
        <v>19</v>
      </c>
      <c r="AO91" s="2"/>
      <c r="AP91" s="2"/>
      <c r="AQ91" s="2" t="s">
        <v>1474</v>
      </c>
      <c r="AR91" s="2" t="s">
        <v>199</v>
      </c>
      <c r="AS91" s="2"/>
      <c r="AT91" s="2"/>
      <c r="AU91" s="2" t="s">
        <v>19</v>
      </c>
      <c r="AV91" t="s">
        <v>19</v>
      </c>
      <c r="AY91" t="s">
        <v>1883</v>
      </c>
      <c r="AZ91" t="s">
        <v>1882</v>
      </c>
      <c r="BA91" s="1"/>
      <c r="BB91" s="1"/>
    </row>
    <row r="92" spans="1:54" ht="15" customHeight="1" x14ac:dyDescent="0.25">
      <c r="A92" s="2">
        <v>2</v>
      </c>
      <c r="B92" s="2" t="s">
        <v>423</v>
      </c>
      <c r="C92" s="2" t="s">
        <v>440</v>
      </c>
      <c r="D92" s="2" t="s">
        <v>12</v>
      </c>
      <c r="E92" s="2" t="s">
        <v>439</v>
      </c>
      <c r="F92" s="2" t="s">
        <v>438</v>
      </c>
      <c r="G92" s="2" t="s">
        <v>221</v>
      </c>
      <c r="H92" s="2" t="s">
        <v>437</v>
      </c>
      <c r="I92" s="2" t="s">
        <v>1881</v>
      </c>
      <c r="J92" s="6">
        <v>44256</v>
      </c>
      <c r="K92" s="6">
        <v>44377</v>
      </c>
      <c r="L92" s="2" t="s">
        <v>1791</v>
      </c>
      <c r="M92" s="2" t="s">
        <v>420</v>
      </c>
      <c r="N92" s="2" t="s">
        <v>25</v>
      </c>
      <c r="O92" s="2" t="s">
        <v>1837</v>
      </c>
      <c r="P92" s="2" t="s">
        <v>41</v>
      </c>
      <c r="Q92" s="7">
        <v>1</v>
      </c>
      <c r="R92" s="7">
        <v>1</v>
      </c>
      <c r="S92" s="7">
        <v>0</v>
      </c>
      <c r="T92" s="7">
        <v>0</v>
      </c>
      <c r="U92" s="7">
        <v>0</v>
      </c>
      <c r="V92" s="7">
        <v>1</v>
      </c>
      <c r="W92" s="7" t="s">
        <v>1880</v>
      </c>
      <c r="X92" s="7">
        <v>1</v>
      </c>
      <c r="Y92" s="7" t="s">
        <v>1879</v>
      </c>
      <c r="Z92" s="7"/>
      <c r="AA92" s="7"/>
      <c r="AB92" s="7"/>
      <c r="AC92" s="7"/>
      <c r="AD92" s="6">
        <v>44300</v>
      </c>
      <c r="AE92" s="6">
        <v>44392</v>
      </c>
      <c r="AF92" s="6"/>
      <c r="AG92" s="6"/>
      <c r="AH92" s="3">
        <f>IFERROR(IF((V92+X92+Z92+AB92)/Q92&gt;1,1,(V92+X92+Z92+AB92)/Q92),0)</f>
        <v>1</v>
      </c>
      <c r="AI92" s="3">
        <f>IFERROR(IF(R92=0,"",IF((V92/R92)&gt;1,1,(V92/R92))),"")</f>
        <v>1</v>
      </c>
      <c r="AJ92" s="3" t="str">
        <f>IFERROR(IF(S92=0,"",IF((V92+X92/S92)&gt;1,1,(V92+X92/S92))),"")</f>
        <v/>
      </c>
      <c r="AK92" s="3" t="str">
        <f>IFERROR(IF(T92=0,"",IF((V92+X92+Z92/T92)&gt;1,1,(V92+X92+Z92/T92))),"")</f>
        <v/>
      </c>
      <c r="AL92" s="3" t="str">
        <f>IFERROR(IF(U92=0,"",IF((V92+X92+Z92+AB92/U92)&gt;1,1,(V92+X92+Z92+AB92/U92))),"")</f>
        <v/>
      </c>
      <c r="AM92" s="2" t="s">
        <v>19</v>
      </c>
      <c r="AN92" s="2" t="s">
        <v>19</v>
      </c>
      <c r="AO92" s="2"/>
      <c r="AP92" s="2"/>
      <c r="AQ92" s="2" t="s">
        <v>431</v>
      </c>
      <c r="AR92" s="2" t="s">
        <v>431</v>
      </c>
      <c r="AS92" s="2"/>
      <c r="AT92" s="2"/>
      <c r="AU92" s="2" t="s">
        <v>19</v>
      </c>
      <c r="AV92" t="s">
        <v>19</v>
      </c>
      <c r="AY92" t="s">
        <v>1878</v>
      </c>
      <c r="AZ92" t="s">
        <v>1877</v>
      </c>
      <c r="BA92" s="1"/>
      <c r="BB92" s="1"/>
    </row>
    <row r="93" spans="1:54" ht="15" customHeight="1" x14ac:dyDescent="0.25">
      <c r="A93" s="2">
        <v>3</v>
      </c>
      <c r="B93" s="2" t="s">
        <v>423</v>
      </c>
      <c r="C93" s="2" t="s">
        <v>440</v>
      </c>
      <c r="D93" s="2" t="s">
        <v>12</v>
      </c>
      <c r="E93" s="2" t="s">
        <v>439</v>
      </c>
      <c r="F93" s="2" t="s">
        <v>438</v>
      </c>
      <c r="G93" s="2" t="s">
        <v>221</v>
      </c>
      <c r="H93" s="2" t="s">
        <v>437</v>
      </c>
      <c r="I93" s="2" t="s">
        <v>1876</v>
      </c>
      <c r="J93" s="6">
        <v>44256</v>
      </c>
      <c r="K93" s="6">
        <v>44561</v>
      </c>
      <c r="L93" s="2" t="s">
        <v>1875</v>
      </c>
      <c r="M93" s="2" t="s">
        <v>420</v>
      </c>
      <c r="N93" s="2" t="s">
        <v>4</v>
      </c>
      <c r="O93" s="2" t="s">
        <v>1837</v>
      </c>
      <c r="P93" s="2" t="s">
        <v>41</v>
      </c>
      <c r="Q93" s="45">
        <v>1</v>
      </c>
      <c r="R93" s="45">
        <v>0.25</v>
      </c>
      <c r="S93" s="45">
        <v>0.25</v>
      </c>
      <c r="T93" s="45">
        <v>0.25</v>
      </c>
      <c r="U93" s="45">
        <v>0.25</v>
      </c>
      <c r="V93" s="45">
        <v>0.25</v>
      </c>
      <c r="W93" s="45" t="s">
        <v>1874</v>
      </c>
      <c r="X93" s="45">
        <v>0.25</v>
      </c>
      <c r="Y93" s="45" t="s">
        <v>1873</v>
      </c>
      <c r="Z93" s="45"/>
      <c r="AA93" s="45"/>
      <c r="AB93" s="45"/>
      <c r="AC93" s="45"/>
      <c r="AD93" s="6">
        <v>44300</v>
      </c>
      <c r="AE93" s="6">
        <v>44392</v>
      </c>
      <c r="AF93" s="6"/>
      <c r="AG93" s="6"/>
      <c r="AH93" s="3">
        <f>IFERROR(IF((V93+X93+Z93+AB93)/Q93&gt;1,1,(V93+X93+Z93+AB93)/Q93),0)</f>
        <v>0.5</v>
      </c>
      <c r="AI93" s="3">
        <f>IFERROR(IF(R93=0,"",IF((V93/R93)&gt;1,1,(V93/R93))),"")</f>
        <v>1</v>
      </c>
      <c r="AJ93" s="3">
        <f>IFERROR(IF(S93=0,"",IF((V93+X93/S93)&gt;1,1,(V93+X93/S93))),"")</f>
        <v>1</v>
      </c>
      <c r="AK93" s="3">
        <f>IFERROR(IF(T93=0,"",IF((V93+X93+Z93/T93)&gt;1,1,(V93+X93+Z93/T93))),"")</f>
        <v>0.5</v>
      </c>
      <c r="AL93" s="3">
        <f>IFERROR(IF(U93=0,"",IF((V93+X93+Z93+AB93/U93)&gt;1,1,(V93+X93+Z93+AB93/U93))),"")</f>
        <v>0.5</v>
      </c>
      <c r="AM93" s="2" t="s">
        <v>19</v>
      </c>
      <c r="AN93" s="2" t="s">
        <v>19</v>
      </c>
      <c r="AO93" s="2"/>
      <c r="AP93" s="2"/>
      <c r="AQ93" s="2" t="s">
        <v>431</v>
      </c>
      <c r="AR93" s="2" t="s">
        <v>431</v>
      </c>
      <c r="AS93" s="2"/>
      <c r="AT93" s="2"/>
      <c r="AU93" s="2" t="s">
        <v>19</v>
      </c>
      <c r="AV93" t="s">
        <v>19</v>
      </c>
      <c r="AY93" t="s">
        <v>1872</v>
      </c>
      <c r="AZ93" t="s">
        <v>1871</v>
      </c>
      <c r="BA93" s="1"/>
      <c r="BB93" s="1"/>
    </row>
    <row r="94" spans="1:54" ht="15" customHeight="1" x14ac:dyDescent="0.25">
      <c r="A94" s="2">
        <v>4</v>
      </c>
      <c r="B94" s="2" t="s">
        <v>423</v>
      </c>
      <c r="C94" s="2" t="s">
        <v>440</v>
      </c>
      <c r="D94" s="2" t="s">
        <v>12</v>
      </c>
      <c r="E94" s="2" t="s">
        <v>439</v>
      </c>
      <c r="F94" s="2" t="s">
        <v>438</v>
      </c>
      <c r="G94" s="2" t="s">
        <v>221</v>
      </c>
      <c r="H94" s="2" t="s">
        <v>437</v>
      </c>
      <c r="I94" s="2" t="s">
        <v>1870</v>
      </c>
      <c r="J94" s="6">
        <v>44256</v>
      </c>
      <c r="K94" s="6">
        <v>44561</v>
      </c>
      <c r="L94" s="2" t="s">
        <v>1869</v>
      </c>
      <c r="M94" s="2" t="s">
        <v>420</v>
      </c>
      <c r="N94" s="2" t="s">
        <v>25</v>
      </c>
      <c r="O94" s="2" t="s">
        <v>1837</v>
      </c>
      <c r="P94" s="2" t="s">
        <v>41</v>
      </c>
      <c r="Q94" s="7">
        <v>10</v>
      </c>
      <c r="R94" s="7">
        <v>2</v>
      </c>
      <c r="S94" s="7">
        <v>6</v>
      </c>
      <c r="T94" s="7">
        <v>6</v>
      </c>
      <c r="U94" s="7">
        <v>6</v>
      </c>
      <c r="V94" s="7">
        <v>6</v>
      </c>
      <c r="W94" s="7" t="s">
        <v>1868</v>
      </c>
      <c r="X94" s="7">
        <v>4</v>
      </c>
      <c r="Y94" s="7" t="s">
        <v>1867</v>
      </c>
      <c r="Z94" s="7"/>
      <c r="AA94" s="7"/>
      <c r="AB94" s="7"/>
      <c r="AC94" s="7"/>
      <c r="AD94" s="6">
        <v>44300</v>
      </c>
      <c r="AE94" s="6">
        <v>44392</v>
      </c>
      <c r="AF94" s="6"/>
      <c r="AG94" s="6"/>
      <c r="AH94" s="3">
        <f>IFERROR(IF((V94+X94+Z94+AB94)/Q94&gt;1,1,(V94+X94+Z94+AB94)/Q94),0)</f>
        <v>1</v>
      </c>
      <c r="AI94" s="3">
        <f>IFERROR(IF(R94=0,"",IF((V94/R94)&gt;1,1,(V94/R94))),"")</f>
        <v>1</v>
      </c>
      <c r="AJ94" s="3">
        <f>IFERROR(IF(S94=0,"",IF((V94+X94/S94)&gt;1,1,(V94+X94/S94))),"")</f>
        <v>1</v>
      </c>
      <c r="AK94" s="3">
        <f>IFERROR(IF(T94=0,"",IF((V94+X94+Z94/T94)&gt;1,1,(V94+X94+Z94/T94))),"")</f>
        <v>1</v>
      </c>
      <c r="AL94" s="3">
        <f>IFERROR(IF(U94=0,"",IF((V94+X94+Z94+AB94/U94)&gt;1,1,(V94+X94+Z94+AB94/U94))),"")</f>
        <v>1</v>
      </c>
      <c r="AM94" s="2" t="s">
        <v>19</v>
      </c>
      <c r="AN94" s="2" t="s">
        <v>19</v>
      </c>
      <c r="AO94" s="2"/>
      <c r="AP94" s="2"/>
      <c r="AQ94" s="2" t="s">
        <v>431</v>
      </c>
      <c r="AR94" s="2" t="s">
        <v>431</v>
      </c>
      <c r="AS94" s="2"/>
      <c r="AT94" s="2"/>
      <c r="AU94" s="2" t="s">
        <v>19</v>
      </c>
      <c r="AV94" t="s">
        <v>19</v>
      </c>
      <c r="AY94" t="s">
        <v>1866</v>
      </c>
      <c r="AZ94" t="s">
        <v>1865</v>
      </c>
      <c r="BA94" s="1"/>
      <c r="BB94" s="1"/>
    </row>
    <row r="95" spans="1:54" ht="15" customHeight="1" x14ac:dyDescent="0.25">
      <c r="A95" s="2">
        <v>5</v>
      </c>
      <c r="B95" s="2" t="s">
        <v>423</v>
      </c>
      <c r="C95" s="2" t="s">
        <v>440</v>
      </c>
      <c r="D95" s="2" t="s">
        <v>12</v>
      </c>
      <c r="E95" s="2" t="s">
        <v>439</v>
      </c>
      <c r="F95" s="2" t="s">
        <v>438</v>
      </c>
      <c r="G95" s="2" t="s">
        <v>221</v>
      </c>
      <c r="H95" s="2" t="s">
        <v>437</v>
      </c>
      <c r="I95" t="s">
        <v>1864</v>
      </c>
      <c r="J95" s="6">
        <v>44256</v>
      </c>
      <c r="K95" s="6">
        <v>44561</v>
      </c>
      <c r="L95" s="2" t="s">
        <v>1863</v>
      </c>
      <c r="M95" s="2" t="s">
        <v>420</v>
      </c>
      <c r="N95" s="2" t="s">
        <v>25</v>
      </c>
      <c r="O95" s="2" t="s">
        <v>1837</v>
      </c>
      <c r="P95" s="2" t="s">
        <v>41</v>
      </c>
      <c r="Q95" s="7">
        <v>10</v>
      </c>
      <c r="R95" s="7">
        <v>2</v>
      </c>
      <c r="S95" s="7">
        <v>3</v>
      </c>
      <c r="T95" s="7">
        <v>3</v>
      </c>
      <c r="U95" s="7">
        <v>2</v>
      </c>
      <c r="V95" s="7">
        <v>4</v>
      </c>
      <c r="W95" s="7" t="s">
        <v>1862</v>
      </c>
      <c r="X95" s="7">
        <v>5</v>
      </c>
      <c r="Y95" s="7" t="s">
        <v>1861</v>
      </c>
      <c r="Z95" s="7"/>
      <c r="AA95" s="7"/>
      <c r="AB95" s="7"/>
      <c r="AC95" s="7"/>
      <c r="AD95" s="6">
        <v>44300</v>
      </c>
      <c r="AE95" s="6">
        <v>44392</v>
      </c>
      <c r="AF95" s="6"/>
      <c r="AG95" s="6"/>
      <c r="AH95" s="3">
        <f>IFERROR(IF((V95+X95+Z95+AB95)/Q95&gt;1,1,(V95+X95+Z95+AB95)/Q95),0)</f>
        <v>0.9</v>
      </c>
      <c r="AI95" s="3">
        <f>IFERROR(IF(R95=0,"",IF((V95/R95)&gt;1,1,(V95/R95))),"")</f>
        <v>1</v>
      </c>
      <c r="AJ95" s="3">
        <f>IFERROR(IF(S95=0,"",IF((V95+X95/S95)&gt;1,1,(V95+X95/S95))),"")</f>
        <v>1</v>
      </c>
      <c r="AK95" s="3">
        <f>IFERROR(IF(T95=0,"",IF((V95+X95+Z95/T95)&gt;1,1,(V95+X95+Z95/T95))),"")</f>
        <v>1</v>
      </c>
      <c r="AL95" s="3">
        <f>IFERROR(IF(U95=0,"",IF((V95+X95+Z95+AB95/U95)&gt;1,1,(V95+X95+Z95+AB95/U95))),"")</f>
        <v>1</v>
      </c>
      <c r="AM95" s="2" t="s">
        <v>19</v>
      </c>
      <c r="AN95" s="2" t="s">
        <v>19</v>
      </c>
      <c r="AO95" s="2"/>
      <c r="AP95" s="2"/>
      <c r="AQ95" s="2" t="s">
        <v>431</v>
      </c>
      <c r="AR95" s="2" t="s">
        <v>431</v>
      </c>
      <c r="AS95" s="2"/>
      <c r="AT95" s="2"/>
      <c r="AU95" s="2" t="s">
        <v>19</v>
      </c>
      <c r="AV95" t="s">
        <v>19</v>
      </c>
      <c r="AY95" t="s">
        <v>1860</v>
      </c>
      <c r="AZ95" t="s">
        <v>1859</v>
      </c>
      <c r="BA95" s="1"/>
      <c r="BB95" s="1"/>
    </row>
    <row r="96" spans="1:54" ht="15" customHeight="1" x14ac:dyDescent="0.25">
      <c r="A96" s="2">
        <v>6</v>
      </c>
      <c r="B96" s="2" t="s">
        <v>423</v>
      </c>
      <c r="C96" s="2" t="s">
        <v>440</v>
      </c>
      <c r="D96" s="2" t="s">
        <v>12</v>
      </c>
      <c r="E96" s="2" t="s">
        <v>439</v>
      </c>
      <c r="F96" s="2" t="s">
        <v>438</v>
      </c>
      <c r="G96" s="2" t="s">
        <v>221</v>
      </c>
      <c r="H96" s="2" t="s">
        <v>437</v>
      </c>
      <c r="I96" t="s">
        <v>1858</v>
      </c>
      <c r="J96" s="6">
        <v>44256</v>
      </c>
      <c r="K96" s="6">
        <v>44561</v>
      </c>
      <c r="L96" s="2" t="s">
        <v>1857</v>
      </c>
      <c r="M96" s="2" t="s">
        <v>420</v>
      </c>
      <c r="N96" s="2" t="s">
        <v>25</v>
      </c>
      <c r="O96" s="2" t="s">
        <v>1837</v>
      </c>
      <c r="P96" s="2" t="s">
        <v>41</v>
      </c>
      <c r="Q96" s="7">
        <v>150</v>
      </c>
      <c r="R96" s="7">
        <v>38</v>
      </c>
      <c r="S96" s="7">
        <v>38</v>
      </c>
      <c r="T96" s="7">
        <v>38</v>
      </c>
      <c r="U96" s="7">
        <v>36</v>
      </c>
      <c r="V96" s="7">
        <v>201</v>
      </c>
      <c r="W96" s="7" t="s">
        <v>1856</v>
      </c>
      <c r="X96" s="7">
        <v>149</v>
      </c>
      <c r="Y96" s="7" t="s">
        <v>1855</v>
      </c>
      <c r="Z96" s="7"/>
      <c r="AA96" s="7"/>
      <c r="AB96" s="7"/>
      <c r="AC96" s="7"/>
      <c r="AD96" s="6">
        <v>44300</v>
      </c>
      <c r="AE96" s="6">
        <v>44392</v>
      </c>
      <c r="AF96" s="6"/>
      <c r="AG96" s="6"/>
      <c r="AH96" s="3">
        <f>IFERROR(IF((V96+X96+Z96+AB96)/Q96&gt;1,1,(V96+X96+Z96+AB96)/Q96),0)</f>
        <v>1</v>
      </c>
      <c r="AI96" s="3">
        <f>IFERROR(IF(R96=0,"",IF((V96/R96)&gt;1,1,(V96/R96))),"")</f>
        <v>1</v>
      </c>
      <c r="AJ96" s="3">
        <f>IFERROR(IF(S96=0,"",IF((V96+X96/S96)&gt;1,1,(V96+X96/S96))),"")</f>
        <v>1</v>
      </c>
      <c r="AK96" s="3">
        <f>IFERROR(IF(T96=0,"",IF((V96+X96+Z96/T96)&gt;1,1,(V96+X96+Z96/T96))),"")</f>
        <v>1</v>
      </c>
      <c r="AL96" s="3">
        <f>IFERROR(IF(U96=0,"",IF((V96+X96+Z96+AB96/U96)&gt;1,1,(V96+X96+Z96+AB96/U96))),"")</f>
        <v>1</v>
      </c>
      <c r="AM96" s="2" t="s">
        <v>19</v>
      </c>
      <c r="AN96" s="2" t="s">
        <v>19</v>
      </c>
      <c r="AO96" s="2"/>
      <c r="AP96" s="2"/>
      <c r="AQ96" s="2" t="s">
        <v>1854</v>
      </c>
      <c r="AR96" s="2" t="s">
        <v>431</v>
      </c>
      <c r="AS96" s="2"/>
      <c r="AT96" s="2"/>
      <c r="AU96" s="2" t="s">
        <v>19</v>
      </c>
      <c r="AV96" t="s">
        <v>19</v>
      </c>
      <c r="AY96" t="s">
        <v>1853</v>
      </c>
      <c r="AZ96" t="s">
        <v>1852</v>
      </c>
      <c r="BA96" s="1"/>
      <c r="BB96" s="1"/>
    </row>
    <row r="97" spans="1:54" ht="15" customHeight="1" x14ac:dyDescent="0.25">
      <c r="A97" s="2">
        <v>7</v>
      </c>
      <c r="B97" s="2" t="s">
        <v>423</v>
      </c>
      <c r="C97" s="2" t="s">
        <v>440</v>
      </c>
      <c r="D97" s="2" t="s">
        <v>12</v>
      </c>
      <c r="E97" s="2" t="s">
        <v>439</v>
      </c>
      <c r="F97" s="2" t="s">
        <v>438</v>
      </c>
      <c r="G97" s="2" t="s">
        <v>221</v>
      </c>
      <c r="H97" s="2" t="s">
        <v>437</v>
      </c>
      <c r="I97" t="s">
        <v>1851</v>
      </c>
      <c r="J97" s="6">
        <v>44256</v>
      </c>
      <c r="K97" s="6">
        <v>44561</v>
      </c>
      <c r="L97" s="2" t="s">
        <v>1850</v>
      </c>
      <c r="M97" t="s">
        <v>420</v>
      </c>
      <c r="N97" s="2" t="s">
        <v>25</v>
      </c>
      <c r="O97" s="2" t="s">
        <v>1837</v>
      </c>
      <c r="P97" s="2" t="s">
        <v>41</v>
      </c>
      <c r="Q97" s="7">
        <v>12</v>
      </c>
      <c r="R97" s="7">
        <v>3</v>
      </c>
      <c r="S97" s="7">
        <v>3</v>
      </c>
      <c r="T97" s="7">
        <v>3</v>
      </c>
      <c r="U97" s="7">
        <v>3</v>
      </c>
      <c r="V97" s="7">
        <v>6</v>
      </c>
      <c r="W97" s="7" t="s">
        <v>1849</v>
      </c>
      <c r="X97" s="7">
        <v>5</v>
      </c>
      <c r="Y97" s="7" t="s">
        <v>1848</v>
      </c>
      <c r="Z97" s="7"/>
      <c r="AA97" s="7"/>
      <c r="AB97" s="7"/>
      <c r="AC97" s="7"/>
      <c r="AD97" s="6">
        <v>44300</v>
      </c>
      <c r="AE97" s="6">
        <v>44392</v>
      </c>
      <c r="AF97" s="6"/>
      <c r="AG97" s="6"/>
      <c r="AH97" s="3">
        <f>IFERROR(IF((V97+X97+Z97+AB97)/Q97&gt;1,1,(V97+X97+Z97+AB97)/Q97),0)</f>
        <v>0.91666666666666663</v>
      </c>
      <c r="AI97" s="3">
        <f>IFERROR(IF(R97=0,"",IF((V97/R97)&gt;1,1,(V97/R97))),"")</f>
        <v>1</v>
      </c>
      <c r="AJ97" s="3">
        <f>IFERROR(IF(S97=0,"",IF((V97+X97/S97)&gt;1,1,(V97+X97/S97))),"")</f>
        <v>1</v>
      </c>
      <c r="AK97" s="3">
        <f>IFERROR(IF(T97=0,"",IF((V97+X97+Z97/T97)&gt;1,1,(V97+X97+Z97/T97))),"")</f>
        <v>1</v>
      </c>
      <c r="AL97" s="3">
        <f>IFERROR(IF(U97=0,"",IF((V97+X97+Z97+AB97/U97)&gt;1,1,(V97+X97+Z97+AB97/U97))),"")</f>
        <v>1</v>
      </c>
      <c r="AM97" s="2" t="s">
        <v>19</v>
      </c>
      <c r="AN97" s="2" t="s">
        <v>19</v>
      </c>
      <c r="AO97" s="2"/>
      <c r="AP97" s="2"/>
      <c r="AQ97" s="2" t="s">
        <v>431</v>
      </c>
      <c r="AR97" s="2" t="s">
        <v>431</v>
      </c>
      <c r="AS97" s="2"/>
      <c r="AT97" s="2"/>
      <c r="AU97" s="2" t="s">
        <v>19</v>
      </c>
      <c r="AV97" t="s">
        <v>19</v>
      </c>
      <c r="AY97" t="s">
        <v>1847</v>
      </c>
      <c r="AZ97" t="s">
        <v>1846</v>
      </c>
      <c r="BA97" s="1"/>
      <c r="BB97" s="1"/>
    </row>
    <row r="98" spans="1:54" ht="15" customHeight="1" x14ac:dyDescent="0.25">
      <c r="A98" s="2">
        <v>8</v>
      </c>
      <c r="B98" s="2" t="s">
        <v>423</v>
      </c>
      <c r="C98" s="2" t="s">
        <v>440</v>
      </c>
      <c r="D98" s="2" t="s">
        <v>12</v>
      </c>
      <c r="E98" s="2" t="s">
        <v>439</v>
      </c>
      <c r="F98" s="2" t="s">
        <v>438</v>
      </c>
      <c r="G98" s="2" t="s">
        <v>221</v>
      </c>
      <c r="H98" s="2" t="s">
        <v>437</v>
      </c>
      <c r="I98" t="s">
        <v>1845</v>
      </c>
      <c r="J98" s="6">
        <v>44287</v>
      </c>
      <c r="K98" s="6">
        <v>44561</v>
      </c>
      <c r="L98" s="2" t="s">
        <v>1844</v>
      </c>
      <c r="M98" s="2" t="s">
        <v>420</v>
      </c>
      <c r="N98" s="2" t="s">
        <v>25</v>
      </c>
      <c r="O98" s="2" t="s">
        <v>1837</v>
      </c>
      <c r="P98" s="2" t="s">
        <v>41</v>
      </c>
      <c r="Q98" s="7">
        <v>3</v>
      </c>
      <c r="R98" s="7">
        <v>1</v>
      </c>
      <c r="S98" s="7">
        <v>1</v>
      </c>
      <c r="T98" s="7">
        <v>1</v>
      </c>
      <c r="U98" s="7">
        <v>0</v>
      </c>
      <c r="V98" s="7">
        <v>1</v>
      </c>
      <c r="W98" s="7" t="s">
        <v>1843</v>
      </c>
      <c r="X98" s="7">
        <v>3</v>
      </c>
      <c r="Y98" s="7" t="s">
        <v>1842</v>
      </c>
      <c r="Z98" s="7"/>
      <c r="AA98" s="7"/>
      <c r="AB98" s="7"/>
      <c r="AC98" s="7"/>
      <c r="AD98" s="6">
        <v>44300</v>
      </c>
      <c r="AE98" s="6">
        <v>44392</v>
      </c>
      <c r="AF98" s="6"/>
      <c r="AG98" s="6"/>
      <c r="AH98" s="3">
        <f>IFERROR(IF((V98+X98+Z98+AB98)/Q98&gt;1,1,(V98+X98+Z98+AB98)/Q98),0)</f>
        <v>1</v>
      </c>
      <c r="AI98" s="3">
        <f>IFERROR(IF(R98=0,"",IF((V98/R98)&gt;1,1,(V98/R98))),"")</f>
        <v>1</v>
      </c>
      <c r="AJ98" s="3">
        <f>IFERROR(IF(S98=0,"",IF((V98+X98/S98)&gt;1,1,(V98+X98/S98))),"")</f>
        <v>1</v>
      </c>
      <c r="AK98" s="3">
        <f>IFERROR(IF(T98=0,"",IF((V98+X98+Z98/T98)&gt;1,1,(V98+X98+Z98/T98))),"")</f>
        <v>1</v>
      </c>
      <c r="AL98" s="3" t="str">
        <f>IFERROR(IF(U98=0,"",IF((V98+X98+Z98+AB98/U98)&gt;1,1,(V98+X98+Z98+AB98/U98))),"")</f>
        <v/>
      </c>
      <c r="AM98" s="2" t="s">
        <v>19</v>
      </c>
      <c r="AN98" s="2" t="s">
        <v>19</v>
      </c>
      <c r="AO98" s="2"/>
      <c r="AP98" s="2"/>
      <c r="AQ98" s="2" t="s">
        <v>431</v>
      </c>
      <c r="AR98" s="2" t="s">
        <v>431</v>
      </c>
      <c r="AS98" s="2"/>
      <c r="AT98" s="2"/>
      <c r="AU98" s="2" t="s">
        <v>19</v>
      </c>
      <c r="AV98" t="s">
        <v>19</v>
      </c>
      <c r="AY98" t="s">
        <v>1841</v>
      </c>
      <c r="AZ98" t="s">
        <v>1840</v>
      </c>
      <c r="BA98" s="1"/>
      <c r="BB98" s="1"/>
    </row>
    <row r="99" spans="1:54" ht="15" customHeight="1" x14ac:dyDescent="0.25">
      <c r="A99" s="2">
        <v>9</v>
      </c>
      <c r="B99" s="2" t="s">
        <v>423</v>
      </c>
      <c r="C99" s="2" t="s">
        <v>440</v>
      </c>
      <c r="D99" s="2" t="s">
        <v>12</v>
      </c>
      <c r="E99" s="2" t="s">
        <v>439</v>
      </c>
      <c r="F99" s="2" t="s">
        <v>438</v>
      </c>
      <c r="G99" s="2" t="s">
        <v>221</v>
      </c>
      <c r="H99" s="2" t="s">
        <v>437</v>
      </c>
      <c r="I99" t="s">
        <v>1839</v>
      </c>
      <c r="J99" s="6">
        <v>44287</v>
      </c>
      <c r="K99" s="6">
        <v>44561</v>
      </c>
      <c r="L99" s="2" t="s">
        <v>1838</v>
      </c>
      <c r="M99" t="s">
        <v>420</v>
      </c>
      <c r="N99" s="2" t="s">
        <v>4</v>
      </c>
      <c r="O99" s="2" t="s">
        <v>1837</v>
      </c>
      <c r="P99" s="2" t="s">
        <v>41</v>
      </c>
      <c r="Q99" s="45">
        <v>1</v>
      </c>
      <c r="R99" s="45">
        <v>0.25</v>
      </c>
      <c r="S99" s="45">
        <v>0.25</v>
      </c>
      <c r="T99" s="45">
        <v>0.25</v>
      </c>
      <c r="U99" s="45">
        <v>0.25</v>
      </c>
      <c r="V99" s="45">
        <v>0.25</v>
      </c>
      <c r="W99" s="45" t="s">
        <v>1836</v>
      </c>
      <c r="X99" s="45">
        <v>0.25</v>
      </c>
      <c r="Y99" s="45" t="s">
        <v>1835</v>
      </c>
      <c r="Z99" s="45"/>
      <c r="AA99" s="45"/>
      <c r="AB99" s="45"/>
      <c r="AC99" s="45"/>
      <c r="AD99" s="6">
        <v>44300</v>
      </c>
      <c r="AE99" s="6">
        <v>44392</v>
      </c>
      <c r="AF99" s="6"/>
      <c r="AG99" s="6"/>
      <c r="AH99" s="3">
        <f>IFERROR(IF((V99+X99+Z99+AB99)/Q99&gt;1,1,(V99+X99+Z99+AB99)/Q99),0)</f>
        <v>0.5</v>
      </c>
      <c r="AI99" s="3">
        <f>IFERROR(IF(R99=0,"",IF((V99/R99)&gt;1,1,(V99/R99))),"")</f>
        <v>1</v>
      </c>
      <c r="AJ99" s="3">
        <f>IFERROR(IF(S99=0,"",IF((V99+X99/S99)&gt;1,1,(V99+X99/S99))),"")</f>
        <v>1</v>
      </c>
      <c r="AK99" s="3">
        <f>IFERROR(IF(T99=0,"",IF((V99+X99+Z99/T99)&gt;1,1,(V99+X99+Z99/T99))),"")</f>
        <v>0.5</v>
      </c>
      <c r="AL99" s="3">
        <f>IFERROR(IF(U99=0,"",IF((V99+X99+Z99+AB99/U99)&gt;1,1,(V99+X99+Z99+AB99/U99))),"")</f>
        <v>0.5</v>
      </c>
      <c r="AM99" s="2" t="s">
        <v>19</v>
      </c>
      <c r="AN99" s="2" t="s">
        <v>19</v>
      </c>
      <c r="AO99" s="2"/>
      <c r="AP99" s="2"/>
      <c r="AQ99" s="2" t="s">
        <v>431</v>
      </c>
      <c r="AR99" s="2" t="s">
        <v>431</v>
      </c>
      <c r="AS99" s="2"/>
      <c r="AT99" s="2"/>
      <c r="AU99" s="2" t="s">
        <v>19</v>
      </c>
      <c r="AV99" t="s">
        <v>19</v>
      </c>
      <c r="AY99" t="s">
        <v>1834</v>
      </c>
      <c r="AZ99" t="s">
        <v>1833</v>
      </c>
      <c r="BA99" s="1"/>
      <c r="BB99" s="1"/>
    </row>
    <row r="100" spans="1:54" ht="15" customHeight="1" x14ac:dyDescent="0.25">
      <c r="A100" s="2">
        <v>10</v>
      </c>
      <c r="B100" s="2" t="s">
        <v>423</v>
      </c>
      <c r="C100" s="2" t="s">
        <v>440</v>
      </c>
      <c r="D100" s="2" t="s">
        <v>12</v>
      </c>
      <c r="E100" s="2" t="s">
        <v>439</v>
      </c>
      <c r="F100" s="2" t="s">
        <v>438</v>
      </c>
      <c r="G100" s="2" t="s">
        <v>221</v>
      </c>
      <c r="H100" s="2" t="s">
        <v>437</v>
      </c>
      <c r="I100" t="s">
        <v>1832</v>
      </c>
      <c r="J100" s="6">
        <v>44256</v>
      </c>
      <c r="K100" s="6">
        <v>44561</v>
      </c>
      <c r="L100" s="2" t="s">
        <v>1831</v>
      </c>
      <c r="M100" t="s">
        <v>420</v>
      </c>
      <c r="N100" s="2" t="s">
        <v>25</v>
      </c>
      <c r="O100" s="2" t="s">
        <v>1790</v>
      </c>
      <c r="P100" s="2" t="s">
        <v>41</v>
      </c>
      <c r="Q100" s="7">
        <v>4</v>
      </c>
      <c r="R100" s="7">
        <v>1</v>
      </c>
      <c r="S100" s="7">
        <v>1</v>
      </c>
      <c r="T100" s="7">
        <v>1</v>
      </c>
      <c r="U100" s="7">
        <v>1</v>
      </c>
      <c r="V100" s="7">
        <v>2</v>
      </c>
      <c r="W100" s="7" t="s">
        <v>1830</v>
      </c>
      <c r="X100" s="7">
        <v>1</v>
      </c>
      <c r="Y100" s="7" t="s">
        <v>1829</v>
      </c>
      <c r="Z100" s="7"/>
      <c r="AA100" s="7"/>
      <c r="AB100" s="7"/>
      <c r="AC100" s="7"/>
      <c r="AD100" s="6">
        <v>44300</v>
      </c>
      <c r="AE100" s="6">
        <v>44392</v>
      </c>
      <c r="AF100" s="6"/>
      <c r="AG100" s="6"/>
      <c r="AH100" s="3">
        <f>IFERROR(IF((V100+X100+Z100+AB100)/Q100&gt;1,1,(V100+X100+Z100+AB100)/Q100),0)</f>
        <v>0.75</v>
      </c>
      <c r="AI100" s="3">
        <f>IFERROR(IF(R100=0,"",IF((V100/R100)&gt;1,1,(V100/R100))),"")</f>
        <v>1</v>
      </c>
      <c r="AJ100" s="3">
        <f>IFERROR(IF(S100=0,"",IF((V100+X100/S100)&gt;1,1,(V100+X100/S100))),"")</f>
        <v>1</v>
      </c>
      <c r="AK100" s="3">
        <f>IFERROR(IF(T100=0,"",IF((V100+X100+Z100/T100)&gt;1,1,(V100+X100+Z100/T100))),"")</f>
        <v>1</v>
      </c>
      <c r="AL100" s="3">
        <f>IFERROR(IF(U100=0,"",IF((V100+X100+Z100+AB100/U100)&gt;1,1,(V100+X100+Z100+AB100/U100))),"")</f>
        <v>1</v>
      </c>
      <c r="AM100" s="2" t="s">
        <v>19</v>
      </c>
      <c r="AN100" s="2" t="s">
        <v>19</v>
      </c>
      <c r="AO100" s="2"/>
      <c r="AP100" s="2"/>
      <c r="AQ100" s="2" t="s">
        <v>431</v>
      </c>
      <c r="AR100" s="2" t="s">
        <v>431</v>
      </c>
      <c r="AS100" s="2"/>
      <c r="AT100" s="2"/>
      <c r="AU100" s="2" t="s">
        <v>19</v>
      </c>
      <c r="AV100" t="s">
        <v>19</v>
      </c>
      <c r="AY100" t="s">
        <v>1828</v>
      </c>
      <c r="AZ100" t="s">
        <v>1827</v>
      </c>
      <c r="BA100" s="1"/>
      <c r="BB100" s="1"/>
    </row>
    <row r="101" spans="1:54" ht="15" customHeight="1" x14ac:dyDescent="0.25">
      <c r="A101" s="2">
        <v>11</v>
      </c>
      <c r="B101" s="2" t="s">
        <v>423</v>
      </c>
      <c r="C101" s="2" t="s">
        <v>440</v>
      </c>
      <c r="D101" s="2" t="s">
        <v>12</v>
      </c>
      <c r="E101" s="2" t="s">
        <v>439</v>
      </c>
      <c r="F101" s="2" t="s">
        <v>438</v>
      </c>
      <c r="G101" s="2" t="s">
        <v>221</v>
      </c>
      <c r="H101" s="2" t="s">
        <v>437</v>
      </c>
      <c r="I101" s="2" t="s">
        <v>1826</v>
      </c>
      <c r="J101" s="6">
        <v>44256</v>
      </c>
      <c r="K101" s="6">
        <v>44561</v>
      </c>
      <c r="L101" s="2" t="s">
        <v>1825</v>
      </c>
      <c r="M101" s="2" t="s">
        <v>420</v>
      </c>
      <c r="N101" s="2" t="s">
        <v>25</v>
      </c>
      <c r="O101" s="2" t="s">
        <v>1790</v>
      </c>
      <c r="P101" s="2" t="s">
        <v>41</v>
      </c>
      <c r="Q101" s="7">
        <v>20</v>
      </c>
      <c r="R101" s="7">
        <v>4</v>
      </c>
      <c r="S101" s="7">
        <v>6</v>
      </c>
      <c r="T101" s="7">
        <v>6</v>
      </c>
      <c r="U101" s="7">
        <v>4</v>
      </c>
      <c r="V101" s="7">
        <v>4</v>
      </c>
      <c r="W101" s="7" t="s">
        <v>1824</v>
      </c>
      <c r="X101" s="7">
        <v>6</v>
      </c>
      <c r="Y101" s="7" t="s">
        <v>1823</v>
      </c>
      <c r="Z101" s="7"/>
      <c r="AA101" s="7"/>
      <c r="AB101" s="7"/>
      <c r="AC101" s="7"/>
      <c r="AD101" s="6">
        <v>44300</v>
      </c>
      <c r="AE101" s="6">
        <v>44392</v>
      </c>
      <c r="AF101" s="6"/>
      <c r="AG101" s="6"/>
      <c r="AH101" s="3">
        <f>IFERROR(IF((V101+X101+Z101+AB101)/Q101&gt;1,1,(V101+X101+Z101+AB101)/Q101),0)</f>
        <v>0.5</v>
      </c>
      <c r="AI101" s="3">
        <f>IFERROR(IF(R101=0,"",IF((V101/R101)&gt;1,1,(V101/R101))),"")</f>
        <v>1</v>
      </c>
      <c r="AJ101" s="3">
        <f>IFERROR(IF(S101=0,"",IF((V101+X101/S101)&gt;1,1,(V101+X101/S101))),"")</f>
        <v>1</v>
      </c>
      <c r="AK101" s="3">
        <f>IFERROR(IF(T101=0,"",IF((V101+X101+Z101/T101)&gt;1,1,(V101+X101+Z101/T101))),"")</f>
        <v>1</v>
      </c>
      <c r="AL101" s="3">
        <f>IFERROR(IF(U101=0,"",IF((V101+X101+Z101+AB101/U101)&gt;1,1,(V101+X101+Z101+AB101/U101))),"")</f>
        <v>1</v>
      </c>
      <c r="AM101" s="2" t="s">
        <v>19</v>
      </c>
      <c r="AN101" s="2" t="s">
        <v>19</v>
      </c>
      <c r="AO101" s="2"/>
      <c r="AP101" s="2"/>
      <c r="AQ101" s="2" t="s">
        <v>431</v>
      </c>
      <c r="AR101" s="2" t="s">
        <v>431</v>
      </c>
      <c r="AS101" s="2"/>
      <c r="AT101" s="2"/>
      <c r="AU101" s="2" t="s">
        <v>19</v>
      </c>
      <c r="AV101" t="s">
        <v>19</v>
      </c>
      <c r="AY101" t="s">
        <v>1822</v>
      </c>
      <c r="AZ101" t="s">
        <v>1821</v>
      </c>
      <c r="BA101" s="1"/>
      <c r="BB101" s="1"/>
    </row>
    <row r="102" spans="1:54" ht="15" customHeight="1" x14ac:dyDescent="0.25">
      <c r="A102" s="2">
        <v>12</v>
      </c>
      <c r="B102" s="2" t="s">
        <v>423</v>
      </c>
      <c r="C102" s="2" t="s">
        <v>440</v>
      </c>
      <c r="D102" s="2" t="s">
        <v>12</v>
      </c>
      <c r="E102" s="2" t="s">
        <v>439</v>
      </c>
      <c r="F102" s="2" t="s">
        <v>438</v>
      </c>
      <c r="G102" s="2" t="s">
        <v>221</v>
      </c>
      <c r="H102" s="2" t="s">
        <v>437</v>
      </c>
      <c r="I102" t="s">
        <v>1820</v>
      </c>
      <c r="J102" s="6">
        <v>44256</v>
      </c>
      <c r="K102" s="6">
        <v>44377</v>
      </c>
      <c r="L102" s="2" t="s">
        <v>1814</v>
      </c>
      <c r="M102" s="2" t="s">
        <v>420</v>
      </c>
      <c r="N102" s="2" t="s">
        <v>4</v>
      </c>
      <c r="O102" s="2" t="s">
        <v>1790</v>
      </c>
      <c r="P102" s="2" t="s">
        <v>41</v>
      </c>
      <c r="Q102" s="45">
        <v>1</v>
      </c>
      <c r="R102" s="45">
        <v>0.5</v>
      </c>
      <c r="S102" s="45">
        <v>0.5</v>
      </c>
      <c r="T102" s="45">
        <v>0</v>
      </c>
      <c r="U102" s="45">
        <v>0</v>
      </c>
      <c r="V102" s="45">
        <v>0.5</v>
      </c>
      <c r="W102" s="45" t="s">
        <v>1819</v>
      </c>
      <c r="X102" s="45">
        <v>0.5</v>
      </c>
      <c r="Y102" s="45" t="s">
        <v>1818</v>
      </c>
      <c r="Z102" s="45"/>
      <c r="AA102" s="45"/>
      <c r="AB102" s="45"/>
      <c r="AC102" s="45"/>
      <c r="AD102" s="6">
        <v>44300</v>
      </c>
      <c r="AE102" s="6">
        <v>44392</v>
      </c>
      <c r="AF102" s="6"/>
      <c r="AG102" s="6"/>
      <c r="AH102" s="3">
        <f>IFERROR(IF((V102+X102+Z102+AB102)/Q102&gt;1,1,(V102+X102+Z102+AB102)/Q102),0)</f>
        <v>1</v>
      </c>
      <c r="AI102" s="3">
        <f>IFERROR(IF(R102=0,"",IF((V102/R102)&gt;1,1,(V102/R102))),"")</f>
        <v>1</v>
      </c>
      <c r="AJ102" s="3">
        <f>IFERROR(IF(S102=0,"",IF((V102+X102/S102)&gt;1,1,(V102+X102/S102))),"")</f>
        <v>1</v>
      </c>
      <c r="AK102" s="3" t="str">
        <f>IFERROR(IF(T102=0,"",IF((V102+X102+Z102/T102)&gt;1,1,(V102+X102+Z102/T102))),"")</f>
        <v/>
      </c>
      <c r="AL102" s="3" t="str">
        <f>IFERROR(IF(U102=0,"",IF((V102+X102+Z102+AB102/U102)&gt;1,1,(V102+X102+Z102+AB102/U102))),"")</f>
        <v/>
      </c>
      <c r="AM102" s="2" t="s">
        <v>19</v>
      </c>
      <c r="AN102" s="2" t="s">
        <v>19</v>
      </c>
      <c r="AO102" s="2"/>
      <c r="AP102" s="2"/>
      <c r="AQ102" s="2" t="s">
        <v>431</v>
      </c>
      <c r="AR102" s="2" t="s">
        <v>431</v>
      </c>
      <c r="AS102" s="2"/>
      <c r="AT102" s="2"/>
      <c r="AU102" s="2" t="s">
        <v>19</v>
      </c>
      <c r="AV102" t="s">
        <v>19</v>
      </c>
      <c r="AY102" t="s">
        <v>1817</v>
      </c>
      <c r="AZ102" t="s">
        <v>1816</v>
      </c>
      <c r="BA102" s="1"/>
      <c r="BB102" s="1"/>
    </row>
    <row r="103" spans="1:54" ht="15" customHeight="1" x14ac:dyDescent="0.25">
      <c r="A103" s="2">
        <v>13</v>
      </c>
      <c r="B103" s="2" t="s">
        <v>423</v>
      </c>
      <c r="C103" s="2" t="s">
        <v>440</v>
      </c>
      <c r="D103" s="2" t="s">
        <v>12</v>
      </c>
      <c r="E103" s="2" t="s">
        <v>439</v>
      </c>
      <c r="F103" s="2" t="s">
        <v>438</v>
      </c>
      <c r="G103" s="2" t="s">
        <v>221</v>
      </c>
      <c r="H103" s="2" t="s">
        <v>437</v>
      </c>
      <c r="I103" t="s">
        <v>1815</v>
      </c>
      <c r="J103" s="6">
        <v>44287</v>
      </c>
      <c r="K103" s="6">
        <v>44561</v>
      </c>
      <c r="L103" s="2" t="s">
        <v>1814</v>
      </c>
      <c r="M103" t="s">
        <v>420</v>
      </c>
      <c r="N103" s="2" t="s">
        <v>4</v>
      </c>
      <c r="O103" s="2" t="s">
        <v>1790</v>
      </c>
      <c r="P103" s="2" t="s">
        <v>23</v>
      </c>
      <c r="Q103" s="45">
        <v>1</v>
      </c>
      <c r="R103" s="45">
        <v>0.25</v>
      </c>
      <c r="S103" s="45">
        <v>0.25</v>
      </c>
      <c r="T103" s="45">
        <v>0.25</v>
      </c>
      <c r="U103" s="45">
        <v>0.25</v>
      </c>
      <c r="V103" s="45">
        <v>0.25</v>
      </c>
      <c r="W103" s="45" t="s">
        <v>1813</v>
      </c>
      <c r="X103" s="45">
        <v>0.25</v>
      </c>
      <c r="Y103" s="45" t="s">
        <v>1812</v>
      </c>
      <c r="Z103" s="45"/>
      <c r="AA103" s="45"/>
      <c r="AB103" s="45"/>
      <c r="AC103" s="45"/>
      <c r="AD103" s="4">
        <v>44300</v>
      </c>
      <c r="AE103" s="4">
        <v>44392</v>
      </c>
      <c r="AF103" s="4"/>
      <c r="AG103" s="4"/>
      <c r="AH103" s="3">
        <f>IFERROR(IF((V103+X103+Z103+AB103)/Q103&gt;1,1,(V103+X103+Z103+AB103)/Q103),0)</f>
        <v>0.5</v>
      </c>
      <c r="AI103" s="3">
        <f>IFERROR(IF(R103=0,"",IF((V103/R103)&gt;1,1,(V103/R103))),"")</f>
        <v>1</v>
      </c>
      <c r="AJ103" s="3">
        <f>IFERROR(IF(S103=0,"",IF((V103+X103/S103)&gt;1,1,(V103+X103/S103))),"")</f>
        <v>1</v>
      </c>
      <c r="AK103" s="3">
        <f>IFERROR(IF(T103=0,"",IF((V103+X103+Z103/T103)&gt;1,1,(V103+X103+Z103/T103))),"")</f>
        <v>0.5</v>
      </c>
      <c r="AL103" s="3">
        <f>IFERROR(IF(U103=0,"",IF((V103+X103+Z103+AB103/U103)&gt;1,1,(V103+X103+Z103+AB103/U103))),"")</f>
        <v>0.5</v>
      </c>
      <c r="AM103" s="2" t="s">
        <v>19</v>
      </c>
      <c r="AN103" s="2" t="s">
        <v>19</v>
      </c>
      <c r="AO103" s="2"/>
      <c r="AP103" s="2"/>
      <c r="AQ103" s="2" t="s">
        <v>431</v>
      </c>
      <c r="AR103" s="2" t="s">
        <v>431</v>
      </c>
      <c r="AS103" s="2"/>
      <c r="AT103" s="2"/>
      <c r="AU103" s="2" t="s">
        <v>19</v>
      </c>
      <c r="AV103" t="s">
        <v>19</v>
      </c>
      <c r="AY103" t="s">
        <v>1811</v>
      </c>
      <c r="AZ103" t="s">
        <v>1810</v>
      </c>
      <c r="BA103" s="1"/>
      <c r="BB103" s="1"/>
    </row>
    <row r="104" spans="1:54" ht="15" customHeight="1" x14ac:dyDescent="0.25">
      <c r="A104" s="2">
        <v>14</v>
      </c>
      <c r="B104" s="2" t="s">
        <v>423</v>
      </c>
      <c r="C104" s="2" t="s">
        <v>440</v>
      </c>
      <c r="D104" s="2" t="s">
        <v>12</v>
      </c>
      <c r="E104" s="2" t="s">
        <v>439</v>
      </c>
      <c r="F104" s="2" t="s">
        <v>438</v>
      </c>
      <c r="G104" s="2" t="s">
        <v>221</v>
      </c>
      <c r="H104" s="2" t="s">
        <v>437</v>
      </c>
      <c r="I104" t="s">
        <v>1809</v>
      </c>
      <c r="J104" s="6">
        <v>44228</v>
      </c>
      <c r="K104" s="6">
        <v>44561</v>
      </c>
      <c r="L104" s="2" t="s">
        <v>1808</v>
      </c>
      <c r="M104" t="s">
        <v>420</v>
      </c>
      <c r="N104" s="2" t="s">
        <v>25</v>
      </c>
      <c r="O104" s="2" t="s">
        <v>1790</v>
      </c>
      <c r="P104" s="2" t="s">
        <v>23</v>
      </c>
      <c r="Q104" s="7">
        <v>11</v>
      </c>
      <c r="R104" s="7">
        <v>2</v>
      </c>
      <c r="S104" s="7">
        <v>3</v>
      </c>
      <c r="T104" s="7">
        <v>3</v>
      </c>
      <c r="U104" s="7">
        <v>3</v>
      </c>
      <c r="V104" s="7">
        <v>2</v>
      </c>
      <c r="W104" s="7" t="s">
        <v>1807</v>
      </c>
      <c r="X104" s="7">
        <v>3</v>
      </c>
      <c r="Y104" s="7" t="s">
        <v>1806</v>
      </c>
      <c r="Z104" s="7"/>
      <c r="AA104" s="7"/>
      <c r="AB104" s="7"/>
      <c r="AC104" s="7"/>
      <c r="AD104" s="4">
        <v>44300</v>
      </c>
      <c r="AE104" s="4">
        <v>44392</v>
      </c>
      <c r="AF104" s="4"/>
      <c r="AG104" s="4"/>
      <c r="AH104" s="3">
        <f>IFERROR(IF((V104+X104+Z104+AB104)/Q104&gt;1,1,(V104+X104+Z104+AB104)/Q104),0)</f>
        <v>0.45454545454545453</v>
      </c>
      <c r="AI104" s="3">
        <f>IFERROR(IF(R104=0,"",IF((V104/R104)&gt;1,1,(V104/R104))),"")</f>
        <v>1</v>
      </c>
      <c r="AJ104" s="3">
        <f>IFERROR(IF(S104=0,"",IF((V104+X104/S104)&gt;1,1,(V104+X104/S104))),"")</f>
        <v>1</v>
      </c>
      <c r="AK104" s="3">
        <f>IFERROR(IF(T104=0,"",IF((V104+X104+Z104/T104)&gt;1,1,(V104+X104+Z104/T104))),"")</f>
        <v>1</v>
      </c>
      <c r="AL104" s="3">
        <f>IFERROR(IF(U104=0,"",IF((V104+X104+Z104+AB104/U104)&gt;1,1,(V104+X104+Z104+AB104/U104))),"")</f>
        <v>1</v>
      </c>
      <c r="AM104" s="2" t="s">
        <v>19</v>
      </c>
      <c r="AN104" s="2" t="s">
        <v>19</v>
      </c>
      <c r="AO104" s="2"/>
      <c r="AP104" s="2"/>
      <c r="AQ104" s="2" t="s">
        <v>431</v>
      </c>
      <c r="AR104" s="2" t="s">
        <v>431</v>
      </c>
      <c r="AS104" s="2"/>
      <c r="AT104" s="2"/>
      <c r="AU104" s="2" t="s">
        <v>19</v>
      </c>
      <c r="AV104" t="s">
        <v>19</v>
      </c>
      <c r="AY104" t="s">
        <v>1805</v>
      </c>
      <c r="AZ104" t="s">
        <v>1804</v>
      </c>
      <c r="BA104" s="1"/>
      <c r="BB104" s="1"/>
    </row>
    <row r="105" spans="1:54" ht="15" customHeight="1" x14ac:dyDescent="0.25">
      <c r="A105" s="2">
        <v>15</v>
      </c>
      <c r="B105" s="2" t="s">
        <v>423</v>
      </c>
      <c r="C105" s="2" t="s">
        <v>440</v>
      </c>
      <c r="D105" s="2" t="s">
        <v>12</v>
      </c>
      <c r="E105" s="2" t="s">
        <v>439</v>
      </c>
      <c r="F105" s="2" t="s">
        <v>438</v>
      </c>
      <c r="G105" s="2" t="s">
        <v>221</v>
      </c>
      <c r="H105" s="2" t="s">
        <v>437</v>
      </c>
      <c r="I105" t="s">
        <v>1803</v>
      </c>
      <c r="J105" s="6">
        <v>44256</v>
      </c>
      <c r="K105" s="6">
        <v>44561</v>
      </c>
      <c r="L105" s="2" t="s">
        <v>1802</v>
      </c>
      <c r="M105" s="2" t="s">
        <v>420</v>
      </c>
      <c r="N105" s="2" t="s">
        <v>4</v>
      </c>
      <c r="O105" s="2" t="s">
        <v>1790</v>
      </c>
      <c r="P105" s="2" t="s">
        <v>41</v>
      </c>
      <c r="Q105" s="40">
        <v>1</v>
      </c>
      <c r="R105" s="40">
        <v>0.25</v>
      </c>
      <c r="S105" s="40">
        <v>0.25</v>
      </c>
      <c r="T105" s="40">
        <v>0.25</v>
      </c>
      <c r="U105" s="40">
        <v>0.25</v>
      </c>
      <c r="V105" s="40">
        <v>0.25</v>
      </c>
      <c r="W105" s="40" t="s">
        <v>1801</v>
      </c>
      <c r="X105" s="40">
        <v>0.25</v>
      </c>
      <c r="Y105" s="40" t="s">
        <v>1800</v>
      </c>
      <c r="Z105" s="40"/>
      <c r="AA105" s="40"/>
      <c r="AB105" s="40"/>
      <c r="AC105" s="40"/>
      <c r="AD105" s="4">
        <v>44300</v>
      </c>
      <c r="AE105" s="4">
        <v>44392</v>
      </c>
      <c r="AF105" s="4"/>
      <c r="AG105" s="4"/>
      <c r="AH105" s="3">
        <f>IFERROR(IF((V105+X105+Z105+AB105)/Q105&gt;1,1,(V105+X105+Z105+AB105)/Q105),0)</f>
        <v>0.5</v>
      </c>
      <c r="AI105" s="3">
        <f>IFERROR(IF(R105=0,"",IF((V105/R105)&gt;1,1,(V105/R105))),"")</f>
        <v>1</v>
      </c>
      <c r="AJ105" s="3">
        <f>IFERROR(IF(S105=0,"",IF((V105+X105/S105)&gt;1,1,(V105+X105/S105))),"")</f>
        <v>1</v>
      </c>
      <c r="AK105" s="3">
        <f>IFERROR(IF(T105=0,"",IF((V105+X105+Z105/T105)&gt;1,1,(V105+X105+Z105/T105))),"")</f>
        <v>0.5</v>
      </c>
      <c r="AL105" s="3">
        <f>IFERROR(IF(U105=0,"",IF((V105+X105+Z105+AB105/U105)&gt;1,1,(V105+X105+Z105+AB105/U105))),"")</f>
        <v>0.5</v>
      </c>
      <c r="AM105" s="2" t="s">
        <v>19</v>
      </c>
      <c r="AN105" s="2" t="s">
        <v>19</v>
      </c>
      <c r="AO105" s="2"/>
      <c r="AP105" s="2"/>
      <c r="AQ105" s="2" t="s">
        <v>431</v>
      </c>
      <c r="AR105" s="2" t="s">
        <v>431</v>
      </c>
      <c r="AS105" s="2"/>
      <c r="AT105" s="2"/>
      <c r="AU105" s="2" t="s">
        <v>19</v>
      </c>
      <c r="AV105" t="s">
        <v>19</v>
      </c>
      <c r="AY105" t="s">
        <v>1799</v>
      </c>
      <c r="AZ105" t="s">
        <v>1798</v>
      </c>
      <c r="BA105" s="1"/>
      <c r="BB105" s="1"/>
    </row>
    <row r="106" spans="1:54" ht="15" customHeight="1" x14ac:dyDescent="0.25">
      <c r="A106" s="2">
        <v>16</v>
      </c>
      <c r="B106" s="2" t="s">
        <v>423</v>
      </c>
      <c r="C106" s="2" t="s">
        <v>440</v>
      </c>
      <c r="D106" s="2" t="s">
        <v>12</v>
      </c>
      <c r="E106" s="2" t="s">
        <v>439</v>
      </c>
      <c r="F106" s="2" t="s">
        <v>438</v>
      </c>
      <c r="G106" s="2" t="s">
        <v>221</v>
      </c>
      <c r="H106" s="2" t="s">
        <v>437</v>
      </c>
      <c r="I106" t="s">
        <v>1797</v>
      </c>
      <c r="J106" s="6">
        <v>44256</v>
      </c>
      <c r="K106" s="6">
        <v>44561</v>
      </c>
      <c r="L106" s="2" t="s">
        <v>1796</v>
      </c>
      <c r="M106" t="s">
        <v>420</v>
      </c>
      <c r="N106" s="2" t="s">
        <v>4</v>
      </c>
      <c r="O106" s="2" t="s">
        <v>1790</v>
      </c>
      <c r="P106" s="2" t="s">
        <v>41</v>
      </c>
      <c r="Q106" s="40">
        <v>1</v>
      </c>
      <c r="R106" s="40">
        <v>0</v>
      </c>
      <c r="S106" s="40">
        <v>0.3</v>
      </c>
      <c r="T106" s="40">
        <v>0.4</v>
      </c>
      <c r="U106" s="40">
        <v>0.3</v>
      </c>
      <c r="V106" s="40"/>
      <c r="W106" s="40"/>
      <c r="X106" s="40">
        <v>0.3</v>
      </c>
      <c r="Y106" s="40" t="s">
        <v>1795</v>
      </c>
      <c r="Z106" s="40"/>
      <c r="AA106" s="40"/>
      <c r="AB106" s="40"/>
      <c r="AC106" s="40"/>
      <c r="AD106" s="12"/>
      <c r="AE106" s="4">
        <v>44392</v>
      </c>
      <c r="AF106" s="4"/>
      <c r="AG106" s="4"/>
      <c r="AH106" s="3">
        <f>IFERROR(IF((V106+X106+Z106+AB106)/Q106&gt;1,1,(V106+X106+Z106+AB106)/Q106),0)</f>
        <v>0.3</v>
      </c>
      <c r="AI106" s="3" t="str">
        <f>IFERROR(IF(R106=0,"",IF((V106/R106)&gt;1,1,(V106/R106))),"")</f>
        <v/>
      </c>
      <c r="AJ106" s="3">
        <f>IFERROR(IF(S106=0,"",IF((V106+X106/S106)&gt;1,1,(V106+X106/S106))),"")</f>
        <v>1</v>
      </c>
      <c r="AK106" s="3">
        <f>IFERROR(IF(T106=0,"",IF((V106+X106+Z106/T106)&gt;1,1,(V106+X106+Z106/T106))),"")</f>
        <v>0.3</v>
      </c>
      <c r="AL106" s="3">
        <f>IFERROR(IF(U106=0,"",IF((V106+X106+Z106+AB106/U106)&gt;1,1,(V106+X106+Z106+AB106/U106))),"")</f>
        <v>0.3</v>
      </c>
      <c r="AM106" s="2" t="s">
        <v>0</v>
      </c>
      <c r="AN106" s="2" t="s">
        <v>19</v>
      </c>
      <c r="AO106" s="2"/>
      <c r="AP106" s="2"/>
      <c r="AQ106" s="2" t="s">
        <v>0</v>
      </c>
      <c r="AR106" s="2" t="s">
        <v>431</v>
      </c>
      <c r="AS106" s="2"/>
      <c r="AT106" s="2"/>
      <c r="AU106" s="2" t="s">
        <v>0</v>
      </c>
      <c r="AV106" t="s">
        <v>19</v>
      </c>
      <c r="AY106" t="s">
        <v>1794</v>
      </c>
      <c r="AZ106" t="s">
        <v>1793</v>
      </c>
      <c r="BA106" s="1"/>
      <c r="BB106" s="1"/>
    </row>
    <row r="107" spans="1:54" ht="15" customHeight="1" x14ac:dyDescent="0.25">
      <c r="A107" s="2">
        <v>17</v>
      </c>
      <c r="B107" s="2" t="s">
        <v>423</v>
      </c>
      <c r="C107" s="2" t="s">
        <v>440</v>
      </c>
      <c r="D107" s="2" t="s">
        <v>12</v>
      </c>
      <c r="E107" s="2" t="s">
        <v>439</v>
      </c>
      <c r="F107" s="2" t="s">
        <v>438</v>
      </c>
      <c r="G107" s="2" t="s">
        <v>221</v>
      </c>
      <c r="H107" s="2" t="s">
        <v>437</v>
      </c>
      <c r="I107" t="s">
        <v>1792</v>
      </c>
      <c r="J107" s="6">
        <v>44256</v>
      </c>
      <c r="K107" s="6">
        <v>44561</v>
      </c>
      <c r="L107" s="2" t="s">
        <v>1791</v>
      </c>
      <c r="M107" t="s">
        <v>420</v>
      </c>
      <c r="N107" s="2" t="s">
        <v>4</v>
      </c>
      <c r="O107" s="2" t="s">
        <v>1790</v>
      </c>
      <c r="P107" s="2" t="s">
        <v>41</v>
      </c>
      <c r="Q107" s="40">
        <v>1</v>
      </c>
      <c r="R107" s="40">
        <v>0.25</v>
      </c>
      <c r="S107" s="40">
        <v>0.25</v>
      </c>
      <c r="T107" s="40">
        <v>0.25</v>
      </c>
      <c r="U107" s="40">
        <v>0.25</v>
      </c>
      <c r="V107" s="40">
        <v>0.25</v>
      </c>
      <c r="W107" s="40" t="s">
        <v>1789</v>
      </c>
      <c r="X107" s="40">
        <v>0.25</v>
      </c>
      <c r="Y107" s="40" t="s">
        <v>1788</v>
      </c>
      <c r="Z107" s="40"/>
      <c r="AA107" s="40"/>
      <c r="AB107" s="40"/>
      <c r="AC107" s="40"/>
      <c r="AD107" s="4">
        <v>44300</v>
      </c>
      <c r="AE107" s="4">
        <v>44392</v>
      </c>
      <c r="AF107" s="4"/>
      <c r="AG107" s="4"/>
      <c r="AH107" s="3">
        <f>IFERROR(IF((V107+X107+Z107+AB107)/Q107&gt;1,1,(V107+X107+Z107+AB107)/Q107),0)</f>
        <v>0.5</v>
      </c>
      <c r="AI107" s="3">
        <f>IFERROR(IF(R107=0,"",IF((V107/R107)&gt;1,1,(V107/R107))),"")</f>
        <v>1</v>
      </c>
      <c r="AJ107" s="3">
        <f>IFERROR(IF(S107=0,"",IF((V107+X107/S107)&gt;1,1,(V107+X107/S107))),"")</f>
        <v>1</v>
      </c>
      <c r="AK107" s="3">
        <f>IFERROR(IF(T107=0,"",IF((V107+X107+Z107/T107)&gt;1,1,(V107+X107+Z107/T107))),"")</f>
        <v>0.5</v>
      </c>
      <c r="AL107" s="3">
        <f>IFERROR(IF(U107=0,"",IF((V107+X107+Z107+AB107/U107)&gt;1,1,(V107+X107+Z107+AB107/U107))),"")</f>
        <v>0.5</v>
      </c>
      <c r="AM107" s="2" t="s">
        <v>19</v>
      </c>
      <c r="AN107" s="2" t="s">
        <v>19</v>
      </c>
      <c r="AO107" s="2"/>
      <c r="AP107" s="2"/>
      <c r="AQ107" s="2" t="s">
        <v>431</v>
      </c>
      <c r="AR107" s="2" t="s">
        <v>431</v>
      </c>
      <c r="AS107" s="2"/>
      <c r="AT107" s="2"/>
      <c r="AU107" s="2" t="s">
        <v>19</v>
      </c>
      <c r="AV107" t="s">
        <v>19</v>
      </c>
      <c r="AY107" t="s">
        <v>1787</v>
      </c>
      <c r="AZ107" t="s">
        <v>1786</v>
      </c>
      <c r="BA107" s="1"/>
      <c r="BB107" s="1"/>
    </row>
    <row r="108" spans="1:54" ht="15" customHeight="1" x14ac:dyDescent="0.25">
      <c r="A108" s="2">
        <v>18</v>
      </c>
      <c r="B108" s="2" t="s">
        <v>423</v>
      </c>
      <c r="C108" s="2" t="s">
        <v>440</v>
      </c>
      <c r="D108" s="2" t="s">
        <v>12</v>
      </c>
      <c r="E108" s="2" t="s">
        <v>439</v>
      </c>
      <c r="F108" s="2" t="s">
        <v>438</v>
      </c>
      <c r="G108" s="2" t="s">
        <v>221</v>
      </c>
      <c r="H108" s="2" t="s">
        <v>437</v>
      </c>
      <c r="I108" t="s">
        <v>1785</v>
      </c>
      <c r="J108" s="6">
        <v>44256</v>
      </c>
      <c r="K108" s="6">
        <v>44561</v>
      </c>
      <c r="L108" s="2" t="s">
        <v>1784</v>
      </c>
      <c r="M108" t="s">
        <v>420</v>
      </c>
      <c r="N108" s="2" t="s">
        <v>25</v>
      </c>
      <c r="O108" s="2" t="s">
        <v>1783</v>
      </c>
      <c r="P108" s="2" t="s">
        <v>41</v>
      </c>
      <c r="Q108" s="28">
        <v>2</v>
      </c>
      <c r="R108" s="28">
        <v>0</v>
      </c>
      <c r="S108" s="28">
        <v>1</v>
      </c>
      <c r="T108" s="28">
        <v>0</v>
      </c>
      <c r="U108" s="28">
        <v>1</v>
      </c>
      <c r="V108" s="28"/>
      <c r="W108" s="28"/>
      <c r="X108" s="28">
        <v>1</v>
      </c>
      <c r="Y108" s="28" t="s">
        <v>1782</v>
      </c>
      <c r="Z108" s="28"/>
      <c r="AA108" s="28"/>
      <c r="AB108" s="28"/>
      <c r="AC108" s="28"/>
      <c r="AD108" s="12"/>
      <c r="AE108" s="4">
        <v>44392</v>
      </c>
      <c r="AF108" s="4"/>
      <c r="AG108" s="4"/>
      <c r="AH108" s="3">
        <f>IFERROR(IF((V108+X108+Z108+AB108)/Q108&gt;1,1,(V108+X108+Z108+AB108)/Q108),0)</f>
        <v>0.5</v>
      </c>
      <c r="AI108" s="3" t="str">
        <f>IFERROR(IF(R108=0,"",IF((V108/R108)&gt;1,1,(V108/R108))),"")</f>
        <v/>
      </c>
      <c r="AJ108" s="3">
        <f>IFERROR(IF(S108=0,"",IF((V108+X108/S108)&gt;1,1,(V108+X108/S108))),"")</f>
        <v>1</v>
      </c>
      <c r="AK108" s="3" t="str">
        <f>IFERROR(IF(T108=0,"",IF((V108+X108+Z108/T108)&gt;1,1,(V108+X108+Z108/T108))),"")</f>
        <v/>
      </c>
      <c r="AL108" s="3">
        <f>IFERROR(IF(U108=0,"",IF((V108+X108+Z108+AB108/U108)&gt;1,1,(V108+X108+Z108+AB108/U108))),"")</f>
        <v>1</v>
      </c>
      <c r="AM108" s="2" t="s">
        <v>0</v>
      </c>
      <c r="AN108" s="2" t="s">
        <v>19</v>
      </c>
      <c r="AO108" s="2"/>
      <c r="AP108" s="2"/>
      <c r="AQ108" s="2" t="s">
        <v>0</v>
      </c>
      <c r="AR108" s="2" t="s">
        <v>431</v>
      </c>
      <c r="AS108" s="2"/>
      <c r="AT108" s="2"/>
      <c r="AU108" s="2" t="s">
        <v>0</v>
      </c>
      <c r="AV108" t="s">
        <v>19</v>
      </c>
      <c r="AY108" t="s">
        <v>0</v>
      </c>
      <c r="AZ108" t="s">
        <v>1781</v>
      </c>
      <c r="BA108" s="1"/>
      <c r="BB108" s="1"/>
    </row>
    <row r="109" spans="1:54" ht="15" customHeight="1" x14ac:dyDescent="0.25">
      <c r="A109">
        <v>20</v>
      </c>
      <c r="B109" s="2" t="s">
        <v>423</v>
      </c>
      <c r="C109" s="2" t="s">
        <v>13</v>
      </c>
      <c r="D109" s="2" t="s">
        <v>12</v>
      </c>
      <c r="E109" s="2" t="s">
        <v>11</v>
      </c>
      <c r="F109" s="2" t="s">
        <v>10</v>
      </c>
      <c r="G109" s="2" t="s">
        <v>9</v>
      </c>
      <c r="H109" s="2" t="s">
        <v>8</v>
      </c>
      <c r="I109" t="s">
        <v>1780</v>
      </c>
      <c r="J109" s="4">
        <v>44287</v>
      </c>
      <c r="K109" s="4">
        <v>44561</v>
      </c>
      <c r="L109" s="2" t="s">
        <v>1779</v>
      </c>
      <c r="M109" t="s">
        <v>420</v>
      </c>
      <c r="N109" s="2" t="s">
        <v>4</v>
      </c>
      <c r="O109" s="2" t="s">
        <v>311</v>
      </c>
      <c r="P109" s="2" t="s">
        <v>41</v>
      </c>
      <c r="Q109" s="5">
        <v>1</v>
      </c>
      <c r="R109" s="5">
        <v>0.25</v>
      </c>
      <c r="S109" s="5">
        <v>0.25</v>
      </c>
      <c r="T109" s="5">
        <v>0.25</v>
      </c>
      <c r="U109" s="5">
        <v>0.25</v>
      </c>
      <c r="V109" s="5">
        <v>0.25</v>
      </c>
      <c r="W109" s="5" t="s">
        <v>1778</v>
      </c>
      <c r="X109" s="5">
        <v>0.25</v>
      </c>
      <c r="Y109" s="5" t="s">
        <v>1778</v>
      </c>
      <c r="Z109" s="5"/>
      <c r="AA109" s="5"/>
      <c r="AB109" s="5"/>
      <c r="AC109" s="5"/>
      <c r="AD109" s="4">
        <v>44300</v>
      </c>
      <c r="AE109" s="4">
        <v>44392</v>
      </c>
      <c r="AF109" s="4"/>
      <c r="AG109" s="4"/>
      <c r="AH109" s="3">
        <f>IFERROR(IF((V109+X109+Z109+AB109)/Q109&gt;1,1,(V109+X109+Z109+AB109)/Q109),0)</f>
        <v>0.5</v>
      </c>
      <c r="AI109" s="3">
        <f>IFERROR(IF(R109=0,"",IF((V109/R109)&gt;1,1,(V109/R109))),"")</f>
        <v>1</v>
      </c>
      <c r="AJ109" s="3">
        <f>IFERROR(IF(S109=0,"",IF((V109+X109/S109)&gt;1,1,(V109+X109/S109))),"")</f>
        <v>1</v>
      </c>
      <c r="AK109" s="3">
        <f>IFERROR(IF(T109=0,"",IF((V109+X109+Z109/T109)&gt;1,1,(V109+X109+Z109/T109))),"")</f>
        <v>0.5</v>
      </c>
      <c r="AL109" s="3">
        <f>IFERROR(IF(U109=0,"",IF((V109+X109+Z109+AB109/U109)&gt;1,1,(V109+X109+Z109+AB109/U109))),"")</f>
        <v>0.5</v>
      </c>
      <c r="AM109" t="s">
        <v>19</v>
      </c>
      <c r="AN109" t="s">
        <v>19</v>
      </c>
      <c r="AQ109" t="s">
        <v>431</v>
      </c>
      <c r="AR109" t="s">
        <v>431</v>
      </c>
      <c r="AU109" t="s">
        <v>19</v>
      </c>
      <c r="AV109" t="s">
        <v>19</v>
      </c>
      <c r="AY109" t="s">
        <v>1777</v>
      </c>
      <c r="AZ109" t="s">
        <v>1776</v>
      </c>
      <c r="BA109" s="1"/>
      <c r="BB109" s="1"/>
    </row>
    <row r="110" spans="1:54" ht="15" customHeight="1" x14ac:dyDescent="0.25">
      <c r="A110">
        <v>23</v>
      </c>
      <c r="B110" s="2" t="s">
        <v>423</v>
      </c>
      <c r="C110" s="2" t="s">
        <v>13</v>
      </c>
      <c r="D110" s="2" t="s">
        <v>12</v>
      </c>
      <c r="E110" s="2" t="s">
        <v>11</v>
      </c>
      <c r="F110" s="2" t="s">
        <v>10</v>
      </c>
      <c r="G110" s="2" t="s">
        <v>9</v>
      </c>
      <c r="H110" s="2" t="s">
        <v>8</v>
      </c>
      <c r="I110" t="s">
        <v>667</v>
      </c>
      <c r="J110" s="6">
        <v>44197</v>
      </c>
      <c r="K110" s="6">
        <v>44560</v>
      </c>
      <c r="L110" s="2" t="s">
        <v>666</v>
      </c>
      <c r="M110" t="s">
        <v>420</v>
      </c>
      <c r="N110" s="2" t="s">
        <v>25</v>
      </c>
      <c r="O110" s="2" t="s">
        <v>311</v>
      </c>
      <c r="P110" s="2" t="s">
        <v>2</v>
      </c>
      <c r="Q110" s="10">
        <v>12</v>
      </c>
      <c r="R110" s="10">
        <v>3</v>
      </c>
      <c r="S110" s="10">
        <v>3</v>
      </c>
      <c r="T110" s="10">
        <v>3</v>
      </c>
      <c r="U110" s="10">
        <v>3</v>
      </c>
      <c r="V110" s="10">
        <v>3</v>
      </c>
      <c r="W110" s="10" t="s">
        <v>1775</v>
      </c>
      <c r="X110" s="10">
        <v>3</v>
      </c>
      <c r="Y110" s="10" t="s">
        <v>1774</v>
      </c>
      <c r="Z110" s="10"/>
      <c r="AA110" s="10"/>
      <c r="AB110" s="10"/>
      <c r="AC110" s="10"/>
      <c r="AD110" s="4">
        <v>44300</v>
      </c>
      <c r="AE110" s="4">
        <v>44392</v>
      </c>
      <c r="AF110" s="4"/>
      <c r="AG110" s="4"/>
      <c r="AH110" s="3">
        <f>IFERROR(IF((V110+X110+Z110+AB110)/Q110&gt;1,1,(V110+X110+Z110+AB110)/Q110),0)</f>
        <v>0.5</v>
      </c>
      <c r="AI110" s="3">
        <f>IFERROR(IF(R110=0,"",IF((V110/R110)&gt;1,1,(V110/R110))),"")</f>
        <v>1</v>
      </c>
      <c r="AJ110" s="3">
        <f>IFERROR(IF(S110=0,"",IF((V110+X110/S110)&gt;1,1,(V110+X110/S110))),"")</f>
        <v>1</v>
      </c>
      <c r="AK110" s="3">
        <f>IFERROR(IF(T110=0,"",IF((V110+X110+Z110/T110)&gt;1,1,(V110+X110+Z110/T110))),"")</f>
        <v>1</v>
      </c>
      <c r="AL110" s="3">
        <f>IFERROR(IF(U110=0,"",IF((V110+X110+Z110+AB110/U110)&gt;1,1,(V110+X110+Z110+AB110/U110))),"")</f>
        <v>1</v>
      </c>
      <c r="AM110" t="s">
        <v>19</v>
      </c>
      <c r="AN110" t="s">
        <v>19</v>
      </c>
      <c r="AQ110" t="s">
        <v>431</v>
      </c>
      <c r="AR110" t="s">
        <v>431</v>
      </c>
      <c r="AU110" t="s">
        <v>19</v>
      </c>
      <c r="AV110" t="s">
        <v>19</v>
      </c>
      <c r="AY110" t="s">
        <v>1773</v>
      </c>
      <c r="AZ110" t="s">
        <v>1772</v>
      </c>
      <c r="BA110" s="1"/>
      <c r="BB110" s="1"/>
    </row>
    <row r="111" spans="1:54" ht="15" customHeight="1" x14ac:dyDescent="0.25">
      <c r="A111" s="2">
        <v>1</v>
      </c>
      <c r="B111" s="2" t="s">
        <v>408</v>
      </c>
      <c r="C111" s="2" t="s">
        <v>1758</v>
      </c>
      <c r="D111" s="2" t="s">
        <v>32</v>
      </c>
      <c r="E111" s="2" t="s">
        <v>59</v>
      </c>
      <c r="F111" s="2" t="s">
        <v>10</v>
      </c>
      <c r="G111" s="2" t="s">
        <v>29</v>
      </c>
      <c r="H111" s="2" t="s">
        <v>87</v>
      </c>
      <c r="I111" s="2" t="s">
        <v>1771</v>
      </c>
      <c r="J111" s="6">
        <v>44197</v>
      </c>
      <c r="K111" s="6">
        <v>44530</v>
      </c>
      <c r="L111" s="2" t="s">
        <v>1770</v>
      </c>
      <c r="M111" s="2" t="s">
        <v>407</v>
      </c>
      <c r="N111" s="2" t="s">
        <v>4</v>
      </c>
      <c r="O111" s="2" t="s">
        <v>1756</v>
      </c>
      <c r="P111" s="2" t="s">
        <v>23</v>
      </c>
      <c r="Q111" s="5">
        <v>1</v>
      </c>
      <c r="R111" s="5">
        <v>0</v>
      </c>
      <c r="S111" s="5">
        <v>0</v>
      </c>
      <c r="T111" s="5">
        <v>0</v>
      </c>
      <c r="U111" s="5">
        <v>1</v>
      </c>
      <c r="V111" s="5">
        <v>1</v>
      </c>
      <c r="W111" s="5" t="s">
        <v>1769</v>
      </c>
      <c r="X111" s="5">
        <v>1</v>
      </c>
      <c r="Y111" s="5" t="s">
        <v>1769</v>
      </c>
      <c r="Z111" s="5"/>
      <c r="AA111" s="5"/>
      <c r="AB111" s="5"/>
      <c r="AC111" s="5"/>
      <c r="AD111" s="6">
        <v>44298</v>
      </c>
      <c r="AE111" s="6">
        <v>44390</v>
      </c>
      <c r="AF111" s="6"/>
      <c r="AG111" s="6"/>
      <c r="AH111" s="3">
        <f>IFERROR(IF((V111+X111+Z111+AB111)/Q111&gt;1,1,(V111+X111+Z111+AB111)/Q111),0)</f>
        <v>1</v>
      </c>
      <c r="AI111" s="3" t="str">
        <f>IFERROR(IF(R111=0,"",IF((V111/R111)&gt;1,1,(V111/R111))),"")</f>
        <v/>
      </c>
      <c r="AJ111" s="3" t="str">
        <f>IFERROR(IF(S111=0,"",IF((V111+X111/S111)&gt;1,1,(V111+X111/S111))),"")</f>
        <v/>
      </c>
      <c r="AK111" s="3" t="str">
        <f>IFERROR(IF(T111=0,"",IF((V111+X111+Z111/T111)&gt;1,1,(V111+X111+Z111/T111))),"")</f>
        <v/>
      </c>
      <c r="AL111" s="3">
        <f>IFERROR(IF(U111=0,"",IF((V111+X111+Z111+AB111/U111)&gt;1,1,(V111+X111+Z111+AB111/U111))),"")</f>
        <v>1</v>
      </c>
      <c r="AM111" s="2" t="s">
        <v>19</v>
      </c>
      <c r="AN111" s="2" t="s">
        <v>19</v>
      </c>
      <c r="AO111" s="2"/>
      <c r="AP111" s="2"/>
      <c r="AQ111" s="2" t="s">
        <v>431</v>
      </c>
      <c r="AR111" s="2" t="s">
        <v>431</v>
      </c>
      <c r="AS111" s="2"/>
      <c r="AT111" s="2"/>
      <c r="AU111" s="2" t="s">
        <v>19</v>
      </c>
      <c r="AV111" t="s">
        <v>19</v>
      </c>
      <c r="AW111" s="2"/>
      <c r="AX111" s="2"/>
      <c r="AY111" s="2" t="s">
        <v>1768</v>
      </c>
      <c r="AZ111" s="2" t="s">
        <v>1767</v>
      </c>
      <c r="BA111" s="1"/>
      <c r="BB111" s="1"/>
    </row>
    <row r="112" spans="1:54" ht="15" customHeight="1" x14ac:dyDescent="0.25">
      <c r="A112" s="2">
        <v>2</v>
      </c>
      <c r="B112" s="2" t="s">
        <v>408</v>
      </c>
      <c r="C112" s="2" t="s">
        <v>1758</v>
      </c>
      <c r="D112" s="2" t="s">
        <v>32</v>
      </c>
      <c r="E112" s="2" t="s">
        <v>59</v>
      </c>
      <c r="F112" s="2" t="s">
        <v>10</v>
      </c>
      <c r="G112" s="2" t="s">
        <v>29</v>
      </c>
      <c r="H112" s="2" t="s">
        <v>87</v>
      </c>
      <c r="I112" s="2" t="s">
        <v>1766</v>
      </c>
      <c r="J112" s="6">
        <v>44228</v>
      </c>
      <c r="K112" s="6">
        <v>44316</v>
      </c>
      <c r="L112" s="2" t="s">
        <v>1765</v>
      </c>
      <c r="M112" s="2" t="s">
        <v>407</v>
      </c>
      <c r="N112" s="2" t="s">
        <v>25</v>
      </c>
      <c r="O112" s="2" t="s">
        <v>1756</v>
      </c>
      <c r="P112" s="2" t="s">
        <v>23</v>
      </c>
      <c r="Q112" s="7">
        <v>1.3599999999999999</v>
      </c>
      <c r="R112" s="7">
        <v>0</v>
      </c>
      <c r="S112" s="7">
        <v>1</v>
      </c>
      <c r="T112" s="7">
        <v>0</v>
      </c>
      <c r="U112" s="7">
        <v>0</v>
      </c>
      <c r="V112" s="7">
        <v>0</v>
      </c>
      <c r="W112" s="7" t="s">
        <v>406</v>
      </c>
      <c r="X112" s="7">
        <v>1</v>
      </c>
      <c r="Y112" s="7" t="s">
        <v>1764</v>
      </c>
      <c r="Z112" s="7"/>
      <c r="AA112" s="7"/>
      <c r="AB112" s="7"/>
      <c r="AC112" s="7"/>
      <c r="AD112" s="6">
        <v>44298</v>
      </c>
      <c r="AE112" s="6">
        <v>44390</v>
      </c>
      <c r="AF112" s="6"/>
      <c r="AG112" s="6"/>
      <c r="AH112" s="3">
        <f>IFERROR(IF((V112+X112+Z112+AB112)/Q112&gt;1,1,(V112+X112+Z112+AB112)/Q112),0)</f>
        <v>0.73529411764705888</v>
      </c>
      <c r="AI112" s="3" t="str">
        <f>IFERROR(IF(R112=0,"",IF((V112/R112)&gt;1,1,(V112/R112))),"")</f>
        <v/>
      </c>
      <c r="AJ112" s="3">
        <f>IFERROR(IF(S112=0,"",IF((V112+X112/S112)&gt;1,1,(V112+X112/S112))),"")</f>
        <v>1</v>
      </c>
      <c r="AK112" s="3" t="str">
        <f>IFERROR(IF(T112=0,"",IF((V112+X112+Z112/T112)&gt;1,1,(V112+X112+Z112/T112))),"")</f>
        <v/>
      </c>
      <c r="AL112" s="3" t="str">
        <f>IFERROR(IF(U112=0,"",IF((V112+X112+Z112+AB112/U112)&gt;1,1,(V112+X112+Z112+AB112/U112))),"")</f>
        <v/>
      </c>
      <c r="AM112" s="2" t="s">
        <v>0</v>
      </c>
      <c r="AN112" s="2" t="s">
        <v>19</v>
      </c>
      <c r="AO112" s="2"/>
      <c r="AP112" s="2"/>
      <c r="AQ112" s="2" t="s">
        <v>0</v>
      </c>
      <c r="AR112" s="2" t="s">
        <v>431</v>
      </c>
      <c r="AS112" s="2"/>
      <c r="AT112" s="2"/>
      <c r="AU112" s="2" t="s">
        <v>0</v>
      </c>
      <c r="AV112" t="s">
        <v>19</v>
      </c>
      <c r="AY112" t="s">
        <v>319</v>
      </c>
      <c r="AZ112" t="s">
        <v>1763</v>
      </c>
      <c r="BA112" s="1"/>
      <c r="BB112" s="1"/>
    </row>
    <row r="113" spans="1:54" ht="15" customHeight="1" x14ac:dyDescent="0.25">
      <c r="A113" s="2">
        <v>3</v>
      </c>
      <c r="B113" s="2" t="s">
        <v>408</v>
      </c>
      <c r="C113" s="2" t="s">
        <v>1758</v>
      </c>
      <c r="D113" s="2" t="s">
        <v>32</v>
      </c>
      <c r="E113" s="2" t="s">
        <v>59</v>
      </c>
      <c r="F113" s="2" t="s">
        <v>10</v>
      </c>
      <c r="G113" s="2" t="s">
        <v>29</v>
      </c>
      <c r="H113" s="2" t="s">
        <v>87</v>
      </c>
      <c r="I113" s="2" t="s">
        <v>1762</v>
      </c>
      <c r="J113" s="6">
        <v>44197</v>
      </c>
      <c r="K113" s="6">
        <v>44561</v>
      </c>
      <c r="L113" s="2" t="s">
        <v>1750</v>
      </c>
      <c r="M113" s="2" t="s">
        <v>407</v>
      </c>
      <c r="N113" s="2" t="s">
        <v>25</v>
      </c>
      <c r="O113" s="2" t="s">
        <v>1756</v>
      </c>
      <c r="P113" s="2" t="s">
        <v>23</v>
      </c>
      <c r="Q113" s="7">
        <v>12</v>
      </c>
      <c r="R113" s="7">
        <v>3</v>
      </c>
      <c r="S113" s="7">
        <v>3</v>
      </c>
      <c r="T113" s="7">
        <v>3</v>
      </c>
      <c r="U113" s="7">
        <v>3</v>
      </c>
      <c r="V113" s="7">
        <v>3</v>
      </c>
      <c r="W113" s="7" t="s">
        <v>1755</v>
      </c>
      <c r="X113" s="7">
        <v>3</v>
      </c>
      <c r="Y113" s="7" t="s">
        <v>1754</v>
      </c>
      <c r="Z113" s="7"/>
      <c r="AA113" s="7"/>
      <c r="AB113" s="7"/>
      <c r="AC113" s="7"/>
      <c r="AD113" s="6">
        <v>44298</v>
      </c>
      <c r="AE113" s="6">
        <v>44390</v>
      </c>
      <c r="AF113" s="6"/>
      <c r="AG113" s="6"/>
      <c r="AH113" s="3">
        <f>IFERROR(IF((V113+X113+Z113+AB113)/Q113&gt;1,1,(V113+X113+Z113+AB113)/Q113),0)</f>
        <v>0.5</v>
      </c>
      <c r="AI113" s="3">
        <f>IFERROR(IF(R113=0,"",IF((V113/R113)&gt;1,1,(V113/R113))),"")</f>
        <v>1</v>
      </c>
      <c r="AJ113" s="3">
        <f>IFERROR(IF(S113=0,"",IF((V113+X113/S113)&gt;1,1,(V113+X113/S113))),"")</f>
        <v>1</v>
      </c>
      <c r="AK113" s="3">
        <f>IFERROR(IF(T113=0,"",IF((V113+X113+Z113/T113)&gt;1,1,(V113+X113+Z113/T113))),"")</f>
        <v>1</v>
      </c>
      <c r="AL113" s="3">
        <f>IFERROR(IF(U113=0,"",IF((V113+X113+Z113+AB113/U113)&gt;1,1,(V113+X113+Z113+AB113/U113))),"")</f>
        <v>1</v>
      </c>
      <c r="AM113" s="2" t="s">
        <v>19</v>
      </c>
      <c r="AN113" s="2" t="s">
        <v>19</v>
      </c>
      <c r="AO113" s="2"/>
      <c r="AP113" s="2"/>
      <c r="AQ113" s="2" t="s">
        <v>431</v>
      </c>
      <c r="AR113" s="2" t="s">
        <v>431</v>
      </c>
      <c r="AS113" s="2"/>
      <c r="AT113" s="2"/>
      <c r="AU113" s="2" t="s">
        <v>554</v>
      </c>
      <c r="AV113" t="s">
        <v>19</v>
      </c>
      <c r="AY113" t="s">
        <v>1753</v>
      </c>
      <c r="AZ113" t="s">
        <v>1761</v>
      </c>
      <c r="BA113" s="1"/>
      <c r="BB113" s="1"/>
    </row>
    <row r="114" spans="1:54" ht="15" customHeight="1" x14ac:dyDescent="0.25">
      <c r="A114" s="2">
        <v>4</v>
      </c>
      <c r="B114" s="2" t="s">
        <v>408</v>
      </c>
      <c r="C114" s="2" t="s">
        <v>1758</v>
      </c>
      <c r="D114" s="2" t="s">
        <v>32</v>
      </c>
      <c r="E114" s="2" t="s">
        <v>59</v>
      </c>
      <c r="F114" s="2" t="s">
        <v>10</v>
      </c>
      <c r="G114" s="2" t="s">
        <v>29</v>
      </c>
      <c r="H114" s="2" t="s">
        <v>87</v>
      </c>
      <c r="I114" s="2" t="s">
        <v>1760</v>
      </c>
      <c r="J114" s="6">
        <v>44197</v>
      </c>
      <c r="K114" s="6">
        <v>44561</v>
      </c>
      <c r="L114" s="2" t="s">
        <v>1750</v>
      </c>
      <c r="M114" s="2" t="s">
        <v>407</v>
      </c>
      <c r="N114" s="2" t="s">
        <v>25</v>
      </c>
      <c r="O114" s="2" t="s">
        <v>1756</v>
      </c>
      <c r="P114" s="2" t="s">
        <v>23</v>
      </c>
      <c r="Q114" s="7">
        <v>12</v>
      </c>
      <c r="R114" s="7">
        <v>3</v>
      </c>
      <c r="S114" s="7">
        <v>3</v>
      </c>
      <c r="T114" s="7">
        <v>3</v>
      </c>
      <c r="U114" s="7">
        <v>3</v>
      </c>
      <c r="V114" s="7">
        <v>3</v>
      </c>
      <c r="W114" s="7" t="s">
        <v>1755</v>
      </c>
      <c r="X114" s="7">
        <v>3</v>
      </c>
      <c r="Y114" s="7" t="s">
        <v>1754</v>
      </c>
      <c r="Z114" s="7"/>
      <c r="AA114" s="7"/>
      <c r="AB114" s="7"/>
      <c r="AC114" s="7"/>
      <c r="AD114" s="6">
        <v>44298</v>
      </c>
      <c r="AE114" s="6">
        <v>44390</v>
      </c>
      <c r="AF114" s="6"/>
      <c r="AG114" s="6"/>
      <c r="AH114" s="3">
        <f>IFERROR(IF((V114+X114+Z114+AB114)/Q114&gt;1,1,(V114+X114+Z114+AB114)/Q114),0)</f>
        <v>0.5</v>
      </c>
      <c r="AI114" s="3">
        <f>IFERROR(IF(R114=0,"",IF((V114/R114)&gt;1,1,(V114/R114))),"")</f>
        <v>1</v>
      </c>
      <c r="AJ114" s="3">
        <f>IFERROR(IF(S114=0,"",IF((V114+X114/S114)&gt;1,1,(V114+X114/S114))),"")</f>
        <v>1</v>
      </c>
      <c r="AK114" s="3">
        <f>IFERROR(IF(T114=0,"",IF((V114+X114+Z114/T114)&gt;1,1,(V114+X114+Z114/T114))),"")</f>
        <v>1</v>
      </c>
      <c r="AL114" s="3">
        <f>IFERROR(IF(U114=0,"",IF((V114+X114+Z114+AB114/U114)&gt;1,1,(V114+X114+Z114+AB114/U114))),"")</f>
        <v>1</v>
      </c>
      <c r="AM114" s="2" t="s">
        <v>19</v>
      </c>
      <c r="AN114" s="2" t="s">
        <v>19</v>
      </c>
      <c r="AO114" s="2"/>
      <c r="AP114" s="2"/>
      <c r="AQ114" s="2" t="s">
        <v>431</v>
      </c>
      <c r="AR114" s="2" t="s">
        <v>431</v>
      </c>
      <c r="AS114" s="2"/>
      <c r="AT114" s="2"/>
      <c r="AU114" s="2" t="s">
        <v>554</v>
      </c>
      <c r="AV114" t="s">
        <v>19</v>
      </c>
      <c r="AY114" t="s">
        <v>1753</v>
      </c>
      <c r="AZ114" t="s">
        <v>1759</v>
      </c>
      <c r="BA114" s="1"/>
      <c r="BB114" s="1"/>
    </row>
    <row r="115" spans="1:54" ht="15" customHeight="1" x14ac:dyDescent="0.25">
      <c r="A115" s="2">
        <v>5</v>
      </c>
      <c r="B115" s="2" t="s">
        <v>408</v>
      </c>
      <c r="C115" s="2" t="s">
        <v>1758</v>
      </c>
      <c r="D115" s="2" t="s">
        <v>32</v>
      </c>
      <c r="E115" s="2" t="s">
        <v>59</v>
      </c>
      <c r="F115" s="2" t="s">
        <v>10</v>
      </c>
      <c r="G115" s="2" t="s">
        <v>29</v>
      </c>
      <c r="H115" s="2" t="s">
        <v>87</v>
      </c>
      <c r="I115" t="s">
        <v>1757</v>
      </c>
      <c r="J115" s="6">
        <v>44197</v>
      </c>
      <c r="K115" s="6">
        <v>44561</v>
      </c>
      <c r="L115" s="2" t="s">
        <v>1750</v>
      </c>
      <c r="M115" s="2" t="s">
        <v>407</v>
      </c>
      <c r="N115" s="2" t="s">
        <v>25</v>
      </c>
      <c r="O115" s="2" t="s">
        <v>1756</v>
      </c>
      <c r="P115" s="2" t="s">
        <v>23</v>
      </c>
      <c r="Q115" s="7">
        <v>12</v>
      </c>
      <c r="R115" s="7">
        <v>3</v>
      </c>
      <c r="S115" s="7">
        <v>3</v>
      </c>
      <c r="T115" s="7">
        <v>3</v>
      </c>
      <c r="U115" s="7">
        <v>3</v>
      </c>
      <c r="V115" s="7">
        <v>3</v>
      </c>
      <c r="W115" s="7" t="s">
        <v>1755</v>
      </c>
      <c r="X115" s="7">
        <v>3</v>
      </c>
      <c r="Y115" s="7" t="s">
        <v>1754</v>
      </c>
      <c r="Z115" s="7"/>
      <c r="AA115" s="7"/>
      <c r="AB115" s="7"/>
      <c r="AC115" s="7"/>
      <c r="AD115" s="6">
        <v>44298</v>
      </c>
      <c r="AE115" s="6">
        <v>44390</v>
      </c>
      <c r="AF115" s="6"/>
      <c r="AG115" s="6"/>
      <c r="AH115" s="3">
        <f>IFERROR(IF((V115+X115+Z115+AB115)/Q115&gt;1,1,(V115+X115+Z115+AB115)/Q115),0)</f>
        <v>0.5</v>
      </c>
      <c r="AI115" s="3">
        <f>IFERROR(IF(R115=0,"",IF((V115/R115)&gt;1,1,(V115/R115))),"")</f>
        <v>1</v>
      </c>
      <c r="AJ115" s="3">
        <f>IFERROR(IF(S115=0,"",IF((V115+X115/S115)&gt;1,1,(V115+X115/S115))),"")</f>
        <v>1</v>
      </c>
      <c r="AK115" s="3">
        <f>IFERROR(IF(T115=0,"",IF((V115+X115+Z115/T115)&gt;1,1,(V115+X115+Z115/T115))),"")</f>
        <v>1</v>
      </c>
      <c r="AL115" s="3">
        <f>IFERROR(IF(U115=0,"",IF((V115+X115+Z115+AB115/U115)&gt;1,1,(V115+X115+Z115+AB115/U115))),"")</f>
        <v>1</v>
      </c>
      <c r="AM115" s="2" t="s">
        <v>19</v>
      </c>
      <c r="AN115" s="2" t="s">
        <v>19</v>
      </c>
      <c r="AO115" s="2"/>
      <c r="AP115" s="2"/>
      <c r="AQ115" s="2" t="s">
        <v>431</v>
      </c>
      <c r="AR115" s="2" t="s">
        <v>431</v>
      </c>
      <c r="AS115" s="2"/>
      <c r="AT115" s="2"/>
      <c r="AU115" s="2" t="s">
        <v>554</v>
      </c>
      <c r="AV115" t="s">
        <v>19</v>
      </c>
      <c r="AY115" t="s">
        <v>1753</v>
      </c>
      <c r="AZ115" t="s">
        <v>1752</v>
      </c>
      <c r="BA115" s="1"/>
      <c r="BB115" s="1"/>
    </row>
    <row r="116" spans="1:54" ht="15" customHeight="1" x14ac:dyDescent="0.25">
      <c r="A116" s="2">
        <v>6</v>
      </c>
      <c r="B116" s="2" t="s">
        <v>408</v>
      </c>
      <c r="C116" s="2" t="s">
        <v>1741</v>
      </c>
      <c r="D116" s="2" t="s">
        <v>246</v>
      </c>
      <c r="E116" s="2" t="s">
        <v>59</v>
      </c>
      <c r="F116" s="2" t="s">
        <v>10</v>
      </c>
      <c r="G116" s="2" t="s">
        <v>29</v>
      </c>
      <c r="H116" s="2" t="s">
        <v>151</v>
      </c>
      <c r="I116" t="s">
        <v>1751</v>
      </c>
      <c r="J116" s="6">
        <v>44197</v>
      </c>
      <c r="K116" s="6">
        <v>44561</v>
      </c>
      <c r="L116" s="2" t="s">
        <v>1750</v>
      </c>
      <c r="M116" s="2" t="s">
        <v>407</v>
      </c>
      <c r="N116" s="2" t="s">
        <v>25</v>
      </c>
      <c r="O116" s="2" t="s">
        <v>1738</v>
      </c>
      <c r="P116" s="2" t="s">
        <v>23</v>
      </c>
      <c r="Q116" s="7">
        <v>12</v>
      </c>
      <c r="R116" s="7">
        <v>3</v>
      </c>
      <c r="S116" s="7">
        <v>3</v>
      </c>
      <c r="T116" s="7">
        <v>3</v>
      </c>
      <c r="U116" s="7">
        <v>3</v>
      </c>
      <c r="V116" s="7">
        <v>3</v>
      </c>
      <c r="W116" s="7" t="s">
        <v>1749</v>
      </c>
      <c r="X116" s="7">
        <v>3</v>
      </c>
      <c r="Y116" s="7" t="s">
        <v>1749</v>
      </c>
      <c r="Z116" s="7"/>
      <c r="AA116" s="7"/>
      <c r="AB116" s="7"/>
      <c r="AC116" s="7"/>
      <c r="AD116" s="6">
        <v>44298</v>
      </c>
      <c r="AE116" s="6">
        <v>44390</v>
      </c>
      <c r="AF116" s="6"/>
      <c r="AG116" s="6"/>
      <c r="AH116" s="3">
        <f>IFERROR(IF((V116+X116+Z116+AB116)/Q116&gt;1,1,(V116+X116+Z116+AB116)/Q116),0)</f>
        <v>0.5</v>
      </c>
      <c r="AI116" s="3">
        <f>IFERROR(IF(R116=0,"",IF((V116/R116)&gt;1,1,(V116/R116))),"")</f>
        <v>1</v>
      </c>
      <c r="AJ116" s="3">
        <f>IFERROR(IF(S116=0,"",IF((V116+X116/S116)&gt;1,1,(V116+X116/S116))),"")</f>
        <v>1</v>
      </c>
      <c r="AK116" s="3">
        <f>IFERROR(IF(T116=0,"",IF((V116+X116+Z116/T116)&gt;1,1,(V116+X116+Z116/T116))),"")</f>
        <v>1</v>
      </c>
      <c r="AL116" s="3">
        <f>IFERROR(IF(U116=0,"",IF((V116+X116+Z116+AB116/U116)&gt;1,1,(V116+X116+Z116+AB116/U116))),"")</f>
        <v>1</v>
      </c>
      <c r="AM116" s="2" t="s">
        <v>19</v>
      </c>
      <c r="AN116" s="2" t="s">
        <v>19</v>
      </c>
      <c r="AO116" s="2"/>
      <c r="AP116" s="2"/>
      <c r="AQ116" s="2" t="s">
        <v>431</v>
      </c>
      <c r="AR116" s="2" t="s">
        <v>431</v>
      </c>
      <c r="AS116" s="2"/>
      <c r="AT116" s="2"/>
      <c r="AU116" s="2" t="s">
        <v>19</v>
      </c>
      <c r="AV116" t="s">
        <v>19</v>
      </c>
      <c r="AY116" t="s">
        <v>1748</v>
      </c>
      <c r="AZ116" t="s">
        <v>1747</v>
      </c>
      <c r="BA116" s="1"/>
      <c r="BB116" s="1"/>
    </row>
    <row r="117" spans="1:54" ht="15" customHeight="1" x14ac:dyDescent="0.25">
      <c r="A117" s="2">
        <v>7</v>
      </c>
      <c r="B117" s="2" t="s">
        <v>408</v>
      </c>
      <c r="C117" s="2" t="s">
        <v>1741</v>
      </c>
      <c r="D117" s="2" t="s">
        <v>246</v>
      </c>
      <c r="E117" s="2" t="s">
        <v>59</v>
      </c>
      <c r="F117" s="2" t="s">
        <v>10</v>
      </c>
      <c r="G117" s="2" t="s">
        <v>29</v>
      </c>
      <c r="H117" s="2" t="s">
        <v>151</v>
      </c>
      <c r="I117" t="s">
        <v>1746</v>
      </c>
      <c r="J117" s="6">
        <v>44197</v>
      </c>
      <c r="K117" s="6">
        <v>44561</v>
      </c>
      <c r="L117" s="2" t="s">
        <v>1745</v>
      </c>
      <c r="M117" t="s">
        <v>407</v>
      </c>
      <c r="N117" s="2" t="s">
        <v>4</v>
      </c>
      <c r="O117" s="2" t="s">
        <v>1738</v>
      </c>
      <c r="P117" s="2" t="s">
        <v>23</v>
      </c>
      <c r="Q117" s="5">
        <v>1</v>
      </c>
      <c r="R117" s="5">
        <v>0.25</v>
      </c>
      <c r="S117" s="5">
        <v>0.25</v>
      </c>
      <c r="T117" s="5">
        <v>0.25</v>
      </c>
      <c r="U117" s="5">
        <v>0.25</v>
      </c>
      <c r="V117" s="5">
        <v>0.25</v>
      </c>
      <c r="W117" s="5" t="s">
        <v>1744</v>
      </c>
      <c r="X117" s="5">
        <v>0.25</v>
      </c>
      <c r="Y117" s="5" t="s">
        <v>1744</v>
      </c>
      <c r="Z117" s="5"/>
      <c r="AA117" s="5"/>
      <c r="AB117" s="5"/>
      <c r="AC117" s="5"/>
      <c r="AD117" s="6">
        <v>44298</v>
      </c>
      <c r="AE117" s="6">
        <v>44390</v>
      </c>
      <c r="AF117" s="6"/>
      <c r="AG117" s="6"/>
      <c r="AH117" s="3">
        <f>IFERROR(IF((V117+X117+Z117+AB117)/Q117&gt;1,1,(V117+X117+Z117+AB117)/Q117),0)</f>
        <v>0.5</v>
      </c>
      <c r="AI117" s="3">
        <f>IFERROR(IF(R117=0,"",IF((V117/R117)&gt;1,1,(V117/R117))),"")</f>
        <v>1</v>
      </c>
      <c r="AJ117" s="3">
        <f>IFERROR(IF(S117=0,"",IF((V117+X117/S117)&gt;1,1,(V117+X117/S117))),"")</f>
        <v>1</v>
      </c>
      <c r="AK117" s="3">
        <f>IFERROR(IF(T117=0,"",IF((V117+X117+Z117/T117)&gt;1,1,(V117+X117+Z117/T117))),"")</f>
        <v>0.5</v>
      </c>
      <c r="AL117" s="3">
        <f>IFERROR(IF(U117=0,"",IF((V117+X117+Z117+AB117/U117)&gt;1,1,(V117+X117+Z117+AB117/U117))),"")</f>
        <v>0.5</v>
      </c>
      <c r="AM117" s="2" t="s">
        <v>19</v>
      </c>
      <c r="AN117" s="2" t="s">
        <v>19</v>
      </c>
      <c r="AO117" s="2"/>
      <c r="AP117" s="2"/>
      <c r="AQ117" s="2" t="s">
        <v>431</v>
      </c>
      <c r="AR117" s="2" t="s">
        <v>431</v>
      </c>
      <c r="AS117" s="2"/>
      <c r="AT117" s="2"/>
      <c r="AU117" s="2" t="s">
        <v>19</v>
      </c>
      <c r="AV117" t="s">
        <v>19</v>
      </c>
      <c r="AY117" t="s">
        <v>1743</v>
      </c>
      <c r="AZ117" t="s">
        <v>1742</v>
      </c>
      <c r="BA117" s="1"/>
      <c r="BB117" s="1"/>
    </row>
    <row r="118" spans="1:54" ht="15" customHeight="1" x14ac:dyDescent="0.25">
      <c r="A118" s="2">
        <v>8</v>
      </c>
      <c r="B118" s="2" t="s">
        <v>408</v>
      </c>
      <c r="C118" s="2" t="s">
        <v>1741</v>
      </c>
      <c r="D118" s="2" t="s">
        <v>246</v>
      </c>
      <c r="E118" s="2" t="s">
        <v>59</v>
      </c>
      <c r="F118" s="2" t="s">
        <v>10</v>
      </c>
      <c r="G118" s="2" t="s">
        <v>29</v>
      </c>
      <c r="H118" s="2" t="s">
        <v>151</v>
      </c>
      <c r="I118" t="s">
        <v>1740</v>
      </c>
      <c r="J118" s="6">
        <v>44197</v>
      </c>
      <c r="K118" s="6">
        <v>44561</v>
      </c>
      <c r="L118" s="2" t="s">
        <v>1739</v>
      </c>
      <c r="M118" s="2" t="s">
        <v>407</v>
      </c>
      <c r="N118" s="2" t="s">
        <v>25</v>
      </c>
      <c r="O118" s="2" t="s">
        <v>1738</v>
      </c>
      <c r="P118" s="2" t="s">
        <v>23</v>
      </c>
      <c r="Q118" s="7">
        <v>4</v>
      </c>
      <c r="R118" s="7">
        <v>0</v>
      </c>
      <c r="S118" s="7">
        <v>1</v>
      </c>
      <c r="T118" s="7">
        <v>1</v>
      </c>
      <c r="U118" s="7">
        <v>2</v>
      </c>
      <c r="V118" s="7">
        <v>1</v>
      </c>
      <c r="W118" s="7" t="s">
        <v>1737</v>
      </c>
      <c r="X118" s="7">
        <v>1</v>
      </c>
      <c r="Y118" s="7" t="s">
        <v>1737</v>
      </c>
      <c r="Z118" s="7"/>
      <c r="AA118" s="7"/>
      <c r="AB118" s="7"/>
      <c r="AC118" s="7"/>
      <c r="AD118" s="6">
        <v>44298</v>
      </c>
      <c r="AE118" s="6">
        <v>44390</v>
      </c>
      <c r="AF118" s="6"/>
      <c r="AG118" s="6"/>
      <c r="AH118" s="3">
        <f>IFERROR(IF((V118+X118+Z118+AB118)/Q118&gt;1,1,(V118+X118+Z118+AB118)/Q118),0)</f>
        <v>0.5</v>
      </c>
      <c r="AI118" s="3" t="str">
        <f>IFERROR(IF(R118=0,"",IF((V118/R118)&gt;1,1,(V118/R118))),"")</f>
        <v/>
      </c>
      <c r="AJ118" s="3">
        <f>IFERROR(IF(S118=0,"",IF((V118+X118/S118)&gt;1,1,(V118+X118/S118))),"")</f>
        <v>1</v>
      </c>
      <c r="AK118" s="3">
        <f>IFERROR(IF(T118=0,"",IF((V118+X118+Z118/T118)&gt;1,1,(V118+X118+Z118/T118))),"")</f>
        <v>1</v>
      </c>
      <c r="AL118" s="3">
        <f>IFERROR(IF(U118=0,"",IF((V118+X118+Z118+AB118/U118)&gt;1,1,(V118+X118+Z118+AB118/U118))),"")</f>
        <v>1</v>
      </c>
      <c r="AM118" s="2" t="s">
        <v>19</v>
      </c>
      <c r="AN118" s="2" t="s">
        <v>19</v>
      </c>
      <c r="AO118" s="2"/>
      <c r="AP118" s="2"/>
      <c r="AQ118" s="2" t="s">
        <v>431</v>
      </c>
      <c r="AR118" s="2" t="s">
        <v>431</v>
      </c>
      <c r="AS118" s="2"/>
      <c r="AT118" s="2"/>
      <c r="AU118" s="2" t="s">
        <v>19</v>
      </c>
      <c r="AV118" t="s">
        <v>19</v>
      </c>
      <c r="AY118" t="s">
        <v>1736</v>
      </c>
      <c r="AZ118" t="s">
        <v>1735</v>
      </c>
      <c r="BA118" s="1"/>
      <c r="BB118" s="1"/>
    </row>
    <row r="119" spans="1:54" ht="15" customHeight="1" x14ac:dyDescent="0.25">
      <c r="A119" s="2">
        <v>10</v>
      </c>
      <c r="B119" s="2" t="s">
        <v>408</v>
      </c>
      <c r="C119" s="2" t="s">
        <v>13</v>
      </c>
      <c r="D119" s="2" t="s">
        <v>12</v>
      </c>
      <c r="E119" s="2" t="s">
        <v>11</v>
      </c>
      <c r="F119" s="2" t="s">
        <v>10</v>
      </c>
      <c r="G119" s="2" t="s">
        <v>9</v>
      </c>
      <c r="H119" s="2" t="s">
        <v>8</v>
      </c>
      <c r="I119" t="s">
        <v>1734</v>
      </c>
      <c r="J119" s="6">
        <v>44197</v>
      </c>
      <c r="K119" s="6">
        <v>44561</v>
      </c>
      <c r="L119" s="2" t="s">
        <v>80</v>
      </c>
      <c r="M119" t="s">
        <v>407</v>
      </c>
      <c r="N119" s="2" t="s">
        <v>25</v>
      </c>
      <c r="O119" s="2" t="s">
        <v>72</v>
      </c>
      <c r="P119" s="2" t="s">
        <v>2</v>
      </c>
      <c r="Q119" s="7">
        <v>4</v>
      </c>
      <c r="R119" s="7">
        <v>1</v>
      </c>
      <c r="S119" s="7">
        <v>1</v>
      </c>
      <c r="T119" s="7">
        <v>1</v>
      </c>
      <c r="U119" s="7">
        <v>1</v>
      </c>
      <c r="V119" s="7">
        <v>1</v>
      </c>
      <c r="W119" s="7" t="s">
        <v>1703</v>
      </c>
      <c r="X119" s="7">
        <v>1</v>
      </c>
      <c r="Y119" s="7" t="s">
        <v>1703</v>
      </c>
      <c r="Z119" s="7"/>
      <c r="AA119" s="7"/>
      <c r="AB119" s="7"/>
      <c r="AC119" s="7"/>
      <c r="AD119" s="4">
        <v>44298</v>
      </c>
      <c r="AE119" s="4">
        <v>44390</v>
      </c>
      <c r="AF119" s="4"/>
      <c r="AG119" s="4"/>
      <c r="AH119" s="3">
        <f>IFERROR(IF((V119+X119+Z119+AB119)/Q119&gt;1,1,(V119+X119+Z119+AB119)/Q119),0)</f>
        <v>0.5</v>
      </c>
      <c r="AI119" s="3">
        <f>IFERROR(IF(R119=0,"",IF((V119/R119)&gt;1,1,(V119/R119))),"")</f>
        <v>1</v>
      </c>
      <c r="AJ119" s="3">
        <f>IFERROR(IF(S119=0,"",IF((V119+X119/S119)&gt;1,1,(V119+X119/S119))),"")</f>
        <v>1</v>
      </c>
      <c r="AK119" s="3">
        <f>IFERROR(IF(T119=0,"",IF((V119+X119+Z119/T119)&gt;1,1,(V119+X119+Z119/T119))),"")</f>
        <v>1</v>
      </c>
      <c r="AL119" s="3">
        <f>IFERROR(IF(U119=0,"",IF((V119+X119+Z119+AB119/U119)&gt;1,1,(V119+X119+Z119+AB119/U119))),"")</f>
        <v>1</v>
      </c>
      <c r="AM119" s="2" t="s">
        <v>19</v>
      </c>
      <c r="AN119" s="2" t="s">
        <v>19</v>
      </c>
      <c r="AO119" s="2"/>
      <c r="AP119" s="2"/>
      <c r="AQ119" s="2" t="s">
        <v>431</v>
      </c>
      <c r="AR119" s="2" t="s">
        <v>431</v>
      </c>
      <c r="AS119" s="2"/>
      <c r="AT119" s="2"/>
      <c r="AU119" s="2" t="s">
        <v>19</v>
      </c>
      <c r="AV119" t="s">
        <v>19</v>
      </c>
      <c r="AY119" t="s">
        <v>1733</v>
      </c>
      <c r="AZ119" t="s">
        <v>1732</v>
      </c>
      <c r="BA119" s="1"/>
      <c r="BB119" s="1"/>
    </row>
    <row r="120" spans="1:54" ht="15" customHeight="1" x14ac:dyDescent="0.25">
      <c r="A120" s="2">
        <v>12</v>
      </c>
      <c r="B120" s="2" t="s">
        <v>408</v>
      </c>
      <c r="C120" s="2" t="s">
        <v>13</v>
      </c>
      <c r="D120" s="2" t="s">
        <v>12</v>
      </c>
      <c r="E120" s="2" t="s">
        <v>11</v>
      </c>
      <c r="F120" s="2" t="s">
        <v>10</v>
      </c>
      <c r="G120" s="2" t="s">
        <v>9</v>
      </c>
      <c r="H120" s="2" t="s">
        <v>8</v>
      </c>
      <c r="I120" t="s">
        <v>1731</v>
      </c>
      <c r="J120" s="6">
        <v>44197</v>
      </c>
      <c r="K120" s="6">
        <v>44561</v>
      </c>
      <c r="L120" s="2" t="s">
        <v>74</v>
      </c>
      <c r="M120" s="2" t="s">
        <v>407</v>
      </c>
      <c r="N120" s="2" t="s">
        <v>25</v>
      </c>
      <c r="O120" s="2" t="s">
        <v>72</v>
      </c>
      <c r="P120" s="2" t="s">
        <v>2</v>
      </c>
      <c r="Q120" s="7">
        <v>4</v>
      </c>
      <c r="R120" s="7">
        <v>1</v>
      </c>
      <c r="S120" s="7">
        <v>1</v>
      </c>
      <c r="T120" s="7">
        <v>1</v>
      </c>
      <c r="U120" s="7">
        <v>1</v>
      </c>
      <c r="V120" s="7">
        <v>1</v>
      </c>
      <c r="W120" s="7" t="s">
        <v>1730</v>
      </c>
      <c r="X120" s="7">
        <v>1</v>
      </c>
      <c r="Y120" s="7" t="s">
        <v>1730</v>
      </c>
      <c r="Z120" s="7"/>
      <c r="AA120" s="7"/>
      <c r="AB120" s="7"/>
      <c r="AC120" s="7"/>
      <c r="AD120" s="4">
        <v>44298</v>
      </c>
      <c r="AE120" s="4">
        <v>44390</v>
      </c>
      <c r="AF120" s="4"/>
      <c r="AG120" s="4"/>
      <c r="AH120" s="3">
        <f>IFERROR(IF((V120+X120+Z120+AB120)/Q120&gt;1,1,(V120+X120+Z120+AB120)/Q120),0)</f>
        <v>0.5</v>
      </c>
      <c r="AI120" s="3">
        <f>IFERROR(IF(R120=0,"",IF((V120/R120)&gt;1,1,(V120/R120))),"")</f>
        <v>1</v>
      </c>
      <c r="AJ120" s="3">
        <f>IFERROR(IF(S120=0,"",IF((V120+X120/S120)&gt;1,1,(V120+X120/S120))),"")</f>
        <v>1</v>
      </c>
      <c r="AK120" s="3">
        <f>IFERROR(IF(T120=0,"",IF((V120+X120+Z120/T120)&gt;1,1,(V120+X120+Z120/T120))),"")</f>
        <v>1</v>
      </c>
      <c r="AL120" s="3">
        <f>IFERROR(IF(U120=0,"",IF((V120+X120+Z120+AB120/U120)&gt;1,1,(V120+X120+Z120+AB120/U120))),"")</f>
        <v>1</v>
      </c>
      <c r="AM120" s="2" t="s">
        <v>19</v>
      </c>
      <c r="AN120" s="2" t="s">
        <v>19</v>
      </c>
      <c r="AO120" s="2"/>
      <c r="AP120" s="2"/>
      <c r="AQ120" s="2" t="s">
        <v>431</v>
      </c>
      <c r="AR120" s="2" t="s">
        <v>431</v>
      </c>
      <c r="AS120" s="2"/>
      <c r="AT120" s="2"/>
      <c r="AU120" s="2" t="s">
        <v>19</v>
      </c>
      <c r="AV120" t="s">
        <v>19</v>
      </c>
      <c r="AY120" t="s">
        <v>1729</v>
      </c>
      <c r="AZ120" t="s">
        <v>1728</v>
      </c>
      <c r="BA120" s="1"/>
      <c r="BB120" s="1"/>
    </row>
    <row r="121" spans="1:54" ht="15" customHeight="1" x14ac:dyDescent="0.25">
      <c r="A121" s="2">
        <v>1</v>
      </c>
      <c r="B121" s="2" t="s">
        <v>321</v>
      </c>
      <c r="C121" s="2" t="s">
        <v>384</v>
      </c>
      <c r="D121" s="2" t="s">
        <v>122</v>
      </c>
      <c r="E121" s="2" t="s">
        <v>121</v>
      </c>
      <c r="F121" s="2" t="s">
        <v>130</v>
      </c>
      <c r="G121" s="2" t="s">
        <v>29</v>
      </c>
      <c r="H121" s="2" t="s">
        <v>119</v>
      </c>
      <c r="I121" s="2" t="s">
        <v>1727</v>
      </c>
      <c r="J121" s="6">
        <v>44228</v>
      </c>
      <c r="K121" s="6">
        <v>44530</v>
      </c>
      <c r="L121" s="2" t="s">
        <v>1720</v>
      </c>
      <c r="M121" s="2" t="s">
        <v>108</v>
      </c>
      <c r="N121" s="2" t="s">
        <v>25</v>
      </c>
      <c r="O121" s="2" t="s">
        <v>381</v>
      </c>
      <c r="P121" s="2" t="s">
        <v>41</v>
      </c>
      <c r="Q121" s="10">
        <f>SUM(R121:U121)</f>
        <v>10</v>
      </c>
      <c r="R121" s="7">
        <v>2</v>
      </c>
      <c r="S121" s="7">
        <v>3</v>
      </c>
      <c r="T121" s="7">
        <v>3</v>
      </c>
      <c r="U121" s="7">
        <v>2</v>
      </c>
      <c r="V121" s="7">
        <v>2</v>
      </c>
      <c r="W121" s="7" t="s">
        <v>1726</v>
      </c>
      <c r="X121" s="7">
        <v>3</v>
      </c>
      <c r="Y121" s="7" t="s">
        <v>1725</v>
      </c>
      <c r="Z121" s="7"/>
      <c r="AA121" s="7"/>
      <c r="AB121" s="7"/>
      <c r="AC121" s="7"/>
      <c r="AD121" s="6">
        <v>44299</v>
      </c>
      <c r="AE121" s="6">
        <v>44392</v>
      </c>
      <c r="AF121" s="6"/>
      <c r="AG121" s="6"/>
      <c r="AH121" s="3">
        <f>IFERROR(IF((V121+X121+Z121+AB121)/Q121&gt;1,1,(V121+X121+Z121+AB121)/Q121),0)</f>
        <v>0.5</v>
      </c>
      <c r="AI121" s="3">
        <f>IFERROR(IF(R121=0,"",IF((V121/R121)&gt;1,1,(V121/R121))),"")</f>
        <v>1</v>
      </c>
      <c r="AJ121" s="3">
        <f>IFERROR(IF(S121=0,"",IF((V121+X121/S121)&gt;1,1,(V121+X121/S121))),"")</f>
        <v>1</v>
      </c>
      <c r="AK121" s="3">
        <f>IFERROR(IF(T121=0,"",IF((V121+X121+Z121/T121)&gt;1,1,(V121+X121+Z121/T121))),"")</f>
        <v>1</v>
      </c>
      <c r="AL121" s="3">
        <f>IFERROR(IF(U121=0,"",IF((V121+X121+Z121+AB121/U121)&gt;1,1,(V121+X121+Z121+AB121/U121))),"")</f>
        <v>1</v>
      </c>
      <c r="AM121" s="2" t="s">
        <v>19</v>
      </c>
      <c r="AN121" s="2" t="s">
        <v>19</v>
      </c>
      <c r="AO121" s="2"/>
      <c r="AP121" s="2"/>
      <c r="AQ121" s="2" t="s">
        <v>114</v>
      </c>
      <c r="AR121" s="2" t="s">
        <v>1724</v>
      </c>
      <c r="AS121" s="2"/>
      <c r="AT121" s="2"/>
      <c r="AU121" s="2" t="s">
        <v>19</v>
      </c>
      <c r="AV121" t="s">
        <v>19</v>
      </c>
      <c r="AW121" s="2"/>
      <c r="AX121" s="2"/>
      <c r="AY121" s="2" t="s">
        <v>1723</v>
      </c>
      <c r="AZ121" s="2" t="s">
        <v>1722</v>
      </c>
      <c r="BA121" s="1"/>
      <c r="BB121" s="1"/>
    </row>
    <row r="122" spans="1:54" ht="15" customHeight="1" x14ac:dyDescent="0.25">
      <c r="A122" s="2">
        <v>3</v>
      </c>
      <c r="B122" s="2" t="s">
        <v>321</v>
      </c>
      <c r="C122" s="2" t="s">
        <v>384</v>
      </c>
      <c r="D122" s="2" t="s">
        <v>122</v>
      </c>
      <c r="E122" s="2" t="s">
        <v>121</v>
      </c>
      <c r="F122" s="2" t="s">
        <v>130</v>
      </c>
      <c r="G122" s="2" t="s">
        <v>29</v>
      </c>
      <c r="H122" s="2" t="s">
        <v>119</v>
      </c>
      <c r="I122" s="2" t="s">
        <v>1721</v>
      </c>
      <c r="J122" s="6">
        <v>44228</v>
      </c>
      <c r="K122" s="6">
        <v>44530</v>
      </c>
      <c r="L122" s="2" t="s">
        <v>1720</v>
      </c>
      <c r="M122" s="2" t="s">
        <v>108</v>
      </c>
      <c r="N122" s="2" t="s">
        <v>25</v>
      </c>
      <c r="O122" s="2" t="s">
        <v>381</v>
      </c>
      <c r="P122" s="2" t="s">
        <v>41</v>
      </c>
      <c r="Q122" s="10">
        <f>SUM(R122:U122)</f>
        <v>11</v>
      </c>
      <c r="R122" s="7">
        <v>2</v>
      </c>
      <c r="S122" s="7">
        <v>3</v>
      </c>
      <c r="T122" s="7">
        <v>3</v>
      </c>
      <c r="U122" s="7">
        <v>3</v>
      </c>
      <c r="V122" s="7">
        <v>2</v>
      </c>
      <c r="W122" s="7" t="s">
        <v>1719</v>
      </c>
      <c r="X122" s="7">
        <v>3</v>
      </c>
      <c r="Y122" s="7" t="s">
        <v>1718</v>
      </c>
      <c r="Z122" s="7"/>
      <c r="AA122" s="7"/>
      <c r="AB122" s="7"/>
      <c r="AC122" s="7"/>
      <c r="AD122" s="6">
        <v>44300</v>
      </c>
      <c r="AE122" s="6">
        <v>44392</v>
      </c>
      <c r="AF122" s="6"/>
      <c r="AG122" s="6"/>
      <c r="AH122" s="3">
        <f>IFERROR(IF((V122+X122+Z122+AB122)/Q122&gt;1,1,(V122+X122+Z122+AB122)/Q122),0)</f>
        <v>0.45454545454545453</v>
      </c>
      <c r="AI122" s="3">
        <f>IFERROR(IF(R122=0,"",IF((V122/R122)&gt;1,1,(V122/R122))),"")</f>
        <v>1</v>
      </c>
      <c r="AJ122" s="3">
        <f>IFERROR(IF(S122=0,"",IF((V122+X122/S122)&gt;1,1,(V122+X122/S122))),"")</f>
        <v>1</v>
      </c>
      <c r="AK122" s="3">
        <f>IFERROR(IF(T122=0,"",IF((V122+X122+Z122/T122)&gt;1,1,(V122+X122+Z122/T122))),"")</f>
        <v>1</v>
      </c>
      <c r="AL122" s="3">
        <f>IFERROR(IF(U122=0,"",IF((V122+X122+Z122+AB122/U122)&gt;1,1,(V122+X122+Z122+AB122/U122))),"")</f>
        <v>1</v>
      </c>
      <c r="AM122" s="2" t="s">
        <v>19</v>
      </c>
      <c r="AN122" s="2" t="s">
        <v>19</v>
      </c>
      <c r="AO122" s="2"/>
      <c r="AP122" s="2"/>
      <c r="AQ122" s="2" t="s">
        <v>114</v>
      </c>
      <c r="AR122" s="2" t="s">
        <v>1717</v>
      </c>
      <c r="AS122" s="2"/>
      <c r="AT122" s="2"/>
      <c r="AU122" s="2" t="s">
        <v>19</v>
      </c>
      <c r="AV122" t="s">
        <v>19</v>
      </c>
      <c r="AY122" t="s">
        <v>1716</v>
      </c>
      <c r="AZ122" t="s">
        <v>1715</v>
      </c>
      <c r="BA122" s="1"/>
      <c r="BB122" s="1"/>
    </row>
    <row r="123" spans="1:54" ht="15" customHeight="1" x14ac:dyDescent="0.25">
      <c r="A123" s="2">
        <v>6</v>
      </c>
      <c r="B123" s="2" t="s">
        <v>321</v>
      </c>
      <c r="C123" s="2" t="s">
        <v>384</v>
      </c>
      <c r="D123" s="2" t="s">
        <v>122</v>
      </c>
      <c r="E123" s="2" t="s">
        <v>121</v>
      </c>
      <c r="F123" s="2" t="s">
        <v>130</v>
      </c>
      <c r="G123" s="2" t="s">
        <v>29</v>
      </c>
      <c r="H123" s="2" t="s">
        <v>119</v>
      </c>
      <c r="I123" t="s">
        <v>1714</v>
      </c>
      <c r="J123" s="6">
        <v>44228</v>
      </c>
      <c r="K123" s="6">
        <v>44530</v>
      </c>
      <c r="L123" s="2" t="s">
        <v>1713</v>
      </c>
      <c r="M123" s="2" t="s">
        <v>108</v>
      </c>
      <c r="N123" s="2" t="s">
        <v>25</v>
      </c>
      <c r="O123" s="2" t="s">
        <v>381</v>
      </c>
      <c r="P123" s="2" t="s">
        <v>41</v>
      </c>
      <c r="Q123" s="10">
        <f>SUM(R123:U123)</f>
        <v>5</v>
      </c>
      <c r="R123" s="7">
        <v>0</v>
      </c>
      <c r="S123" s="7">
        <v>1</v>
      </c>
      <c r="T123" s="7">
        <v>2</v>
      </c>
      <c r="U123" s="7">
        <v>2</v>
      </c>
      <c r="V123" s="7">
        <v>0</v>
      </c>
      <c r="W123" s="7" t="s">
        <v>107</v>
      </c>
      <c r="X123" s="7">
        <v>1</v>
      </c>
      <c r="Y123" s="7" t="s">
        <v>1712</v>
      </c>
      <c r="Z123" s="7"/>
      <c r="AA123" s="7"/>
      <c r="AB123" s="7"/>
      <c r="AC123" s="7"/>
      <c r="AD123" s="6">
        <v>44299</v>
      </c>
      <c r="AE123" s="6">
        <v>44392</v>
      </c>
      <c r="AF123" s="6"/>
      <c r="AG123" s="6"/>
      <c r="AH123" s="3">
        <f>IFERROR(IF((V123+X123+Z123+AB123)/Q123&gt;1,1,(V123+X123+Z123+AB123)/Q123),0)</f>
        <v>0.2</v>
      </c>
      <c r="AI123" s="3" t="str">
        <f>IFERROR(IF(R123=0,"",IF((V123/R123)&gt;1,1,(V123/R123))),"")</f>
        <v/>
      </c>
      <c r="AJ123" s="3">
        <f>IFERROR(IF(S123=0,"",IF((V123+X123/S123)&gt;1,1,(V123+X123/S123))),"")</f>
        <v>1</v>
      </c>
      <c r="AK123" s="3">
        <f>IFERROR(IF(T123=0,"",IF((V123+X123+Z123/T123)&gt;1,1,(V123+X123+Z123/T123))),"")</f>
        <v>1</v>
      </c>
      <c r="AL123" s="3">
        <f>IFERROR(IF(U123=0,"",IF((V123+X123+Z123+AB123/U123)&gt;1,1,(V123+X123+Z123+AB123/U123))),"")</f>
        <v>1</v>
      </c>
      <c r="AM123" s="2" t="s">
        <v>0</v>
      </c>
      <c r="AN123" s="2" t="s">
        <v>19</v>
      </c>
      <c r="AO123" s="2"/>
      <c r="AP123" s="2"/>
      <c r="AQ123" s="2" t="s">
        <v>105</v>
      </c>
      <c r="AR123" s="2" t="s">
        <v>1711</v>
      </c>
      <c r="AS123" s="2"/>
      <c r="AT123" s="2"/>
      <c r="AU123" s="2" t="s">
        <v>0</v>
      </c>
      <c r="AV123" t="s">
        <v>19</v>
      </c>
      <c r="AY123" t="s">
        <v>105</v>
      </c>
      <c r="AZ123" t="s">
        <v>1710</v>
      </c>
      <c r="BA123" s="1"/>
      <c r="BB123" s="1"/>
    </row>
    <row r="124" spans="1:54" ht="15" customHeight="1" x14ac:dyDescent="0.25">
      <c r="A124" s="2">
        <v>9</v>
      </c>
      <c r="B124" s="2" t="s">
        <v>321</v>
      </c>
      <c r="C124" s="2" t="s">
        <v>384</v>
      </c>
      <c r="D124" s="2" t="s">
        <v>122</v>
      </c>
      <c r="E124" s="2" t="s">
        <v>121</v>
      </c>
      <c r="F124" s="2" t="s">
        <v>130</v>
      </c>
      <c r="G124" s="2" t="s">
        <v>29</v>
      </c>
      <c r="H124" s="2" t="s">
        <v>119</v>
      </c>
      <c r="I124" t="s">
        <v>1709</v>
      </c>
      <c r="J124" s="6">
        <v>44256</v>
      </c>
      <c r="K124" s="6">
        <v>44561</v>
      </c>
      <c r="L124" s="2" t="s">
        <v>1708</v>
      </c>
      <c r="M124" t="s">
        <v>108</v>
      </c>
      <c r="N124" s="2" t="s">
        <v>25</v>
      </c>
      <c r="O124" s="2" t="s">
        <v>381</v>
      </c>
      <c r="P124" s="2" t="s">
        <v>41</v>
      </c>
      <c r="Q124" s="10">
        <f>SUM(R124:U124)</f>
        <v>2</v>
      </c>
      <c r="R124" s="7">
        <v>0</v>
      </c>
      <c r="S124" s="7">
        <v>1</v>
      </c>
      <c r="T124" s="7">
        <v>0</v>
      </c>
      <c r="U124" s="7">
        <v>1</v>
      </c>
      <c r="V124" s="7">
        <v>0</v>
      </c>
      <c r="W124" s="7" t="s">
        <v>107</v>
      </c>
      <c r="X124" s="7">
        <v>1</v>
      </c>
      <c r="Y124" s="7" t="s">
        <v>1707</v>
      </c>
      <c r="Z124" s="7"/>
      <c r="AA124" s="7"/>
      <c r="AB124" s="7"/>
      <c r="AC124" s="7"/>
      <c r="AD124" s="6">
        <v>44299</v>
      </c>
      <c r="AE124" s="6">
        <v>44392</v>
      </c>
      <c r="AF124" s="6"/>
      <c r="AG124" s="6"/>
      <c r="AH124" s="3">
        <f>IFERROR(IF((V124+X124+Z124+AB124)/Q124&gt;1,1,(V124+X124+Z124+AB124)/Q124),0)</f>
        <v>0.5</v>
      </c>
      <c r="AI124" s="3" t="str">
        <f>IFERROR(IF(R124=0,"",IF((V124/R124)&gt;1,1,(V124/R124))),"")</f>
        <v/>
      </c>
      <c r="AJ124" s="3">
        <f>IFERROR(IF(S124=0,"",IF((V124+X124/S124)&gt;1,1,(V124+X124/S124))),"")</f>
        <v>1</v>
      </c>
      <c r="AK124" s="3" t="str">
        <f>IFERROR(IF(T124=0,"",IF((V124+X124+Z124/T124)&gt;1,1,(V124+X124+Z124/T124))),"")</f>
        <v/>
      </c>
      <c r="AL124" s="3">
        <f>IFERROR(IF(U124=0,"",IF((V124+X124+Z124+AB124/U124)&gt;1,1,(V124+X124+Z124+AB124/U124))),"")</f>
        <v>1</v>
      </c>
      <c r="AM124" s="2" t="s">
        <v>0</v>
      </c>
      <c r="AN124" s="2" t="s">
        <v>19</v>
      </c>
      <c r="AO124" s="2"/>
      <c r="AP124" s="2"/>
      <c r="AQ124" s="2" t="s">
        <v>105</v>
      </c>
      <c r="AR124" s="2" t="s">
        <v>1706</v>
      </c>
      <c r="AS124" s="2"/>
      <c r="AT124" s="2"/>
      <c r="AU124" s="2" t="s">
        <v>0</v>
      </c>
      <c r="AV124" t="s">
        <v>19</v>
      </c>
      <c r="AY124" t="s">
        <v>105</v>
      </c>
      <c r="AZ124" t="s">
        <v>1705</v>
      </c>
      <c r="BA124" s="1"/>
      <c r="BB124" s="1"/>
    </row>
    <row r="125" spans="1:54" ht="15" customHeight="1" x14ac:dyDescent="0.25">
      <c r="A125" s="2">
        <v>26</v>
      </c>
      <c r="B125" s="2" t="s">
        <v>321</v>
      </c>
      <c r="C125" s="2" t="s">
        <v>13</v>
      </c>
      <c r="D125" s="2" t="s">
        <v>12</v>
      </c>
      <c r="E125" s="2" t="s">
        <v>11</v>
      </c>
      <c r="F125" s="2" t="s">
        <v>10</v>
      </c>
      <c r="G125" s="2" t="s">
        <v>9</v>
      </c>
      <c r="H125" s="2" t="s">
        <v>8</v>
      </c>
      <c r="I125" t="s">
        <v>1704</v>
      </c>
      <c r="J125" s="6">
        <v>44197</v>
      </c>
      <c r="K125" s="6">
        <v>44561</v>
      </c>
      <c r="L125" s="2" t="s">
        <v>80</v>
      </c>
      <c r="M125" t="s">
        <v>108</v>
      </c>
      <c r="N125" s="2" t="s">
        <v>25</v>
      </c>
      <c r="O125" s="2" t="s">
        <v>72</v>
      </c>
      <c r="P125" s="2" t="s">
        <v>2</v>
      </c>
      <c r="Q125" s="8">
        <v>4</v>
      </c>
      <c r="R125" s="7">
        <v>1</v>
      </c>
      <c r="S125" s="7">
        <v>1</v>
      </c>
      <c r="T125" s="7">
        <v>1</v>
      </c>
      <c r="U125" s="7">
        <v>1</v>
      </c>
      <c r="V125" s="7">
        <v>1</v>
      </c>
      <c r="W125" s="7" t="s">
        <v>1703</v>
      </c>
      <c r="X125" s="7">
        <v>1</v>
      </c>
      <c r="Y125" s="7" t="s">
        <v>1702</v>
      </c>
      <c r="Z125" s="7"/>
      <c r="AA125" s="7"/>
      <c r="AB125" s="7"/>
      <c r="AC125" s="7"/>
      <c r="AD125" s="4">
        <v>44299</v>
      </c>
      <c r="AE125" s="4">
        <v>44392</v>
      </c>
      <c r="AF125" s="4"/>
      <c r="AG125" s="4"/>
      <c r="AH125" s="3">
        <f>IFERROR(IF((V125+X125+Z125+AB125)/Q125&gt;1,1,(V125+X125+Z125+AB125)/Q125),0)</f>
        <v>0.5</v>
      </c>
      <c r="AI125" s="3">
        <f>IFERROR(IF(R125=0,"",IF((V125/R125)&gt;1,1,(V125/R125))),"")</f>
        <v>1</v>
      </c>
      <c r="AJ125" s="3">
        <f>IFERROR(IF(S125=0,"",IF((V125+X125/S125)&gt;1,1,(V125+X125/S125))),"")</f>
        <v>1</v>
      </c>
      <c r="AK125" s="3">
        <f>IFERROR(IF(T125=0,"",IF((V125+X125+Z125/T125)&gt;1,1,(V125+X125+Z125/T125))),"")</f>
        <v>1</v>
      </c>
      <c r="AL125" s="3">
        <f>IFERROR(IF(U125=0,"",IF((V125+X125+Z125+AB125/U125)&gt;1,1,(V125+X125+Z125+AB125/U125))),"")</f>
        <v>1</v>
      </c>
      <c r="AM125" t="s">
        <v>19</v>
      </c>
      <c r="AN125" t="s">
        <v>19</v>
      </c>
      <c r="AQ125" t="s">
        <v>114</v>
      </c>
      <c r="AR125" t="s">
        <v>599</v>
      </c>
      <c r="AU125" t="s">
        <v>19</v>
      </c>
      <c r="AV125" t="s">
        <v>19</v>
      </c>
      <c r="AY125" t="s">
        <v>1701</v>
      </c>
      <c r="AZ125" t="s">
        <v>1700</v>
      </c>
      <c r="BA125" s="1"/>
      <c r="BB125" s="1"/>
    </row>
    <row r="126" spans="1:54" ht="15" customHeight="1" x14ac:dyDescent="0.25">
      <c r="A126">
        <v>30</v>
      </c>
      <c r="B126" s="2" t="s">
        <v>321</v>
      </c>
      <c r="C126" s="2" t="s">
        <v>13</v>
      </c>
      <c r="D126" s="2" t="s">
        <v>12</v>
      </c>
      <c r="E126" s="2" t="s">
        <v>11</v>
      </c>
      <c r="F126" s="2" t="s">
        <v>10</v>
      </c>
      <c r="G126" s="2" t="s">
        <v>9</v>
      </c>
      <c r="H126" s="2" t="s">
        <v>8</v>
      </c>
      <c r="I126" t="s">
        <v>16</v>
      </c>
      <c r="J126" s="4">
        <v>44317</v>
      </c>
      <c r="K126" s="6">
        <v>44561</v>
      </c>
      <c r="L126" s="2" t="s">
        <v>204</v>
      </c>
      <c r="M126" t="s">
        <v>180</v>
      </c>
      <c r="N126" s="2" t="s">
        <v>25</v>
      </c>
      <c r="O126" s="2" t="s">
        <v>72</v>
      </c>
      <c r="P126" s="2" t="s">
        <v>2</v>
      </c>
      <c r="Q126" s="8">
        <v>4</v>
      </c>
      <c r="R126" s="7">
        <v>0</v>
      </c>
      <c r="S126" s="7">
        <v>2</v>
      </c>
      <c r="T126" s="7">
        <v>1</v>
      </c>
      <c r="U126" s="7">
        <v>1</v>
      </c>
      <c r="V126" s="7">
        <v>0</v>
      </c>
      <c r="W126" s="7" t="s">
        <v>107</v>
      </c>
      <c r="X126" s="7">
        <v>2</v>
      </c>
      <c r="Y126" s="7" t="s">
        <v>1032</v>
      </c>
      <c r="Z126" s="7"/>
      <c r="AA126" s="7"/>
      <c r="AB126" s="7"/>
      <c r="AC126" s="7"/>
      <c r="AD126" s="4">
        <v>44299</v>
      </c>
      <c r="AE126" s="4">
        <v>44392</v>
      </c>
      <c r="AF126" s="4"/>
      <c r="AG126" s="4"/>
      <c r="AH126" s="3">
        <f>IFERROR(IF((V126+X126+Z126+AB126)/Q126&gt;1,1,(V126+X126+Z126+AB126)/Q126),0)</f>
        <v>0.5</v>
      </c>
      <c r="AI126" s="3" t="str">
        <f>IFERROR(IF(R126=0,"",IF((V126/R126)&gt;1,1,(V126/R126))),"")</f>
        <v/>
      </c>
      <c r="AJ126" s="3">
        <f>IFERROR(IF(S126=0,"",IF((V126+X126/S126)&gt;1,1,(V126+X126/S126))),"")</f>
        <v>1</v>
      </c>
      <c r="AK126" s="3">
        <f>IFERROR(IF(T126=0,"",IF((V126+X126+Z126/T126)&gt;1,1,(V126+X126+Z126/T126))),"")</f>
        <v>1</v>
      </c>
      <c r="AL126" s="3">
        <f>IFERROR(IF(U126=0,"",IF((V126+X126+Z126+AB126/U126)&gt;1,1,(V126+X126+Z126+AB126/U126))),"")</f>
        <v>1</v>
      </c>
      <c r="AM126" t="s">
        <v>0</v>
      </c>
      <c r="AN126" t="s">
        <v>19</v>
      </c>
      <c r="AQ126" t="s">
        <v>105</v>
      </c>
      <c r="AR126" t="s">
        <v>1699</v>
      </c>
      <c r="AU126" t="s">
        <v>0</v>
      </c>
      <c r="AV126" t="s">
        <v>19</v>
      </c>
      <c r="AY126" t="s">
        <v>319</v>
      </c>
      <c r="AZ126" t="s">
        <v>1698</v>
      </c>
      <c r="BA126" s="1"/>
      <c r="BB126" s="1"/>
    </row>
    <row r="127" spans="1:54" ht="15" customHeight="1" x14ac:dyDescent="0.25">
      <c r="A127" s="2">
        <v>1</v>
      </c>
      <c r="B127" s="2" t="s">
        <v>314</v>
      </c>
      <c r="C127" s="2" t="s">
        <v>1697</v>
      </c>
      <c r="D127" s="2" t="s">
        <v>12</v>
      </c>
      <c r="E127" s="2" t="s">
        <v>587</v>
      </c>
      <c r="F127" s="2" t="s">
        <v>648</v>
      </c>
      <c r="G127" s="2" t="s">
        <v>585</v>
      </c>
      <c r="H127" s="2" t="s">
        <v>584</v>
      </c>
      <c r="I127" s="2" t="s">
        <v>1696</v>
      </c>
      <c r="J127" s="6">
        <v>44287</v>
      </c>
      <c r="K127" s="6">
        <v>44560</v>
      </c>
      <c r="L127" s="2" t="s">
        <v>1695</v>
      </c>
      <c r="M127" s="2" t="s">
        <v>312</v>
      </c>
      <c r="N127" s="2" t="s">
        <v>25</v>
      </c>
      <c r="O127" s="2" t="s">
        <v>1694</v>
      </c>
      <c r="P127" s="2" t="s">
        <v>41</v>
      </c>
      <c r="Q127" s="17">
        <v>3</v>
      </c>
      <c r="R127" s="17">
        <v>0</v>
      </c>
      <c r="S127" s="17">
        <v>0</v>
      </c>
      <c r="T127" s="17">
        <v>2</v>
      </c>
      <c r="U127" s="17">
        <v>1</v>
      </c>
      <c r="V127" s="17">
        <v>0</v>
      </c>
      <c r="W127" s="17" t="s">
        <v>1693</v>
      </c>
      <c r="X127" s="17">
        <v>1</v>
      </c>
      <c r="Y127" s="17" t="s">
        <v>1692</v>
      </c>
      <c r="Z127" s="17"/>
      <c r="AA127" s="17"/>
      <c r="AB127" s="17"/>
      <c r="AC127" s="17"/>
      <c r="AD127" s="6">
        <v>44298</v>
      </c>
      <c r="AE127" s="6">
        <v>44389</v>
      </c>
      <c r="AF127" s="6"/>
      <c r="AG127" s="6"/>
      <c r="AH127" s="3">
        <f>IFERROR(IF((V127+X127+Z127+AB127)/Q127&gt;1,1,(V127+X127+Z127+AB127)/Q127),0)</f>
        <v>0.33333333333333331</v>
      </c>
      <c r="AI127" s="3" t="str">
        <f>IFERROR(IF(R127=0,"",IF((V127/R127)&gt;1,1,(V127/R127))),"")</f>
        <v/>
      </c>
      <c r="AJ127" s="3" t="str">
        <f>IFERROR(IF(S127=0,"",IF((V127+X127/S127)&gt;1,1,(V127+X127/S127))),"")</f>
        <v/>
      </c>
      <c r="AK127" s="3">
        <f>IFERROR(IF(T127=0,"",IF((V127+X127+Z127/T127)&gt;1,1,(V127+X127+Z127/T127))),"")</f>
        <v>1</v>
      </c>
      <c r="AL127" s="3">
        <f>IFERROR(IF(U127=0,"",IF((V127+X127+Z127+AB127/U127)&gt;1,1,(V127+X127+Z127+AB127/U127))),"")</f>
        <v>1</v>
      </c>
      <c r="AM127" s="2" t="s">
        <v>0</v>
      </c>
      <c r="AN127" s="2" t="s">
        <v>19</v>
      </c>
      <c r="AO127" s="2"/>
      <c r="AP127" s="2"/>
      <c r="AQ127" s="2" t="s">
        <v>1641</v>
      </c>
      <c r="AR127" s="2" t="s">
        <v>1691</v>
      </c>
      <c r="AS127" s="2"/>
      <c r="AT127" s="2"/>
      <c r="AU127" s="2" t="s">
        <v>0</v>
      </c>
      <c r="AV127" t="s">
        <v>19</v>
      </c>
      <c r="AW127" s="2"/>
      <c r="AX127" s="2"/>
      <c r="AY127" s="2" t="s">
        <v>105</v>
      </c>
      <c r="AZ127" s="2" t="s">
        <v>1690</v>
      </c>
      <c r="BA127" s="1"/>
      <c r="BB127" s="1"/>
    </row>
    <row r="128" spans="1:54" ht="15" customHeight="1" x14ac:dyDescent="0.25">
      <c r="A128" s="2">
        <v>2</v>
      </c>
      <c r="B128" s="2" t="s">
        <v>314</v>
      </c>
      <c r="C128" s="2" t="s">
        <v>1689</v>
      </c>
      <c r="D128" s="2" t="s">
        <v>12</v>
      </c>
      <c r="E128" s="2" t="s">
        <v>587</v>
      </c>
      <c r="F128" s="2" t="s">
        <v>648</v>
      </c>
      <c r="G128" s="2" t="s">
        <v>585</v>
      </c>
      <c r="H128" s="2" t="s">
        <v>584</v>
      </c>
      <c r="I128" s="2" t="s">
        <v>1688</v>
      </c>
      <c r="J128" s="6">
        <v>44228</v>
      </c>
      <c r="K128" s="6">
        <v>44560</v>
      </c>
      <c r="L128" s="2" t="s">
        <v>1687</v>
      </c>
      <c r="M128" s="2" t="s">
        <v>312</v>
      </c>
      <c r="N128" s="2" t="s">
        <v>25</v>
      </c>
      <c r="O128" s="2" t="s">
        <v>1686</v>
      </c>
      <c r="P128" s="2" t="s">
        <v>41</v>
      </c>
      <c r="Q128" s="17">
        <v>50</v>
      </c>
      <c r="R128" s="17">
        <v>0</v>
      </c>
      <c r="S128" s="17">
        <v>10</v>
      </c>
      <c r="T128" s="17">
        <v>15</v>
      </c>
      <c r="U128" s="17">
        <v>25</v>
      </c>
      <c r="V128" s="17">
        <v>0</v>
      </c>
      <c r="W128" s="17" t="s">
        <v>1685</v>
      </c>
      <c r="X128" s="17">
        <v>93</v>
      </c>
      <c r="Y128" s="17" t="s">
        <v>1684</v>
      </c>
      <c r="Z128" s="17"/>
      <c r="AA128" s="17"/>
      <c r="AB128" s="17"/>
      <c r="AC128" s="17"/>
      <c r="AD128" s="6">
        <v>44298</v>
      </c>
      <c r="AE128" s="6">
        <v>44389</v>
      </c>
      <c r="AF128" s="6"/>
      <c r="AG128" s="6"/>
      <c r="AH128" s="3">
        <f>IFERROR(IF((V128+X128+Z128+AB128)/Q128&gt;1,1,(V128+X128+Z128+AB128)/Q128),0)</f>
        <v>1</v>
      </c>
      <c r="AI128" s="3" t="str">
        <f>IFERROR(IF(R128=0,"",IF((V128/R128)&gt;1,1,(V128/R128))),"")</f>
        <v/>
      </c>
      <c r="AJ128" s="3">
        <f>IFERROR(IF(S128=0,"",IF((V128+X128/S128)&gt;1,1,(V128+X128/S128))),"")</f>
        <v>1</v>
      </c>
      <c r="AK128" s="3">
        <f>IFERROR(IF(T128=0,"",IF((V128+X128+Z128/T128)&gt;1,1,(V128+X128+Z128/T128))),"")</f>
        <v>1</v>
      </c>
      <c r="AL128" s="3">
        <f>IFERROR(IF(U128=0,"",IF((V128+X128+Z128+AB128/U128)&gt;1,1,(V128+X128+Z128+AB128/U128))),"")</f>
        <v>1</v>
      </c>
      <c r="AM128" s="2" t="s">
        <v>19</v>
      </c>
      <c r="AN128" s="2" t="s">
        <v>19</v>
      </c>
      <c r="AO128" s="2"/>
      <c r="AP128" s="2"/>
      <c r="AQ128" s="2" t="s">
        <v>114</v>
      </c>
      <c r="AR128" s="2" t="s">
        <v>1683</v>
      </c>
      <c r="AS128" s="2"/>
      <c r="AT128" s="2"/>
      <c r="AU128" s="2" t="s">
        <v>0</v>
      </c>
      <c r="AV128" t="s">
        <v>19</v>
      </c>
      <c r="AY128" t="s">
        <v>1682</v>
      </c>
      <c r="AZ128" t="s">
        <v>1681</v>
      </c>
      <c r="BA128" s="1"/>
      <c r="BB128" s="1"/>
    </row>
    <row r="129" spans="1:54" ht="15" customHeight="1" x14ac:dyDescent="0.25">
      <c r="A129" s="2">
        <v>3</v>
      </c>
      <c r="B129" s="2" t="s">
        <v>314</v>
      </c>
      <c r="C129" s="2" t="s">
        <v>1680</v>
      </c>
      <c r="D129" s="2" t="s">
        <v>12</v>
      </c>
      <c r="E129" s="2" t="s">
        <v>587</v>
      </c>
      <c r="F129" s="2" t="s">
        <v>1661</v>
      </c>
      <c r="G129" s="2" t="s">
        <v>585</v>
      </c>
      <c r="H129" s="2" t="s">
        <v>584</v>
      </c>
      <c r="I129" s="2" t="s">
        <v>1679</v>
      </c>
      <c r="J129" s="6">
        <v>44228</v>
      </c>
      <c r="K129" s="6">
        <v>44545</v>
      </c>
      <c r="L129" s="2" t="s">
        <v>1678</v>
      </c>
      <c r="M129" s="2" t="s">
        <v>312</v>
      </c>
      <c r="N129" s="2" t="s">
        <v>25</v>
      </c>
      <c r="O129" s="2" t="s">
        <v>1677</v>
      </c>
      <c r="P129" s="2" t="s">
        <v>41</v>
      </c>
      <c r="Q129" s="17">
        <v>6</v>
      </c>
      <c r="R129" s="17">
        <v>0</v>
      </c>
      <c r="S129" s="17">
        <v>2</v>
      </c>
      <c r="T129" s="17">
        <v>2</v>
      </c>
      <c r="U129" s="17">
        <v>2</v>
      </c>
      <c r="V129" s="17">
        <v>0</v>
      </c>
      <c r="W129" s="17" t="s">
        <v>1676</v>
      </c>
      <c r="X129" s="17">
        <v>4</v>
      </c>
      <c r="Y129" s="17" t="s">
        <v>1675</v>
      </c>
      <c r="Z129" s="17"/>
      <c r="AA129" s="17"/>
      <c r="AB129" s="17"/>
      <c r="AC129" s="17"/>
      <c r="AD129" s="6">
        <v>44298</v>
      </c>
      <c r="AE129" s="6">
        <v>44392</v>
      </c>
      <c r="AF129" s="6"/>
      <c r="AG129" s="6"/>
      <c r="AH129" s="3">
        <f>IFERROR(IF((V129+X129+Z129+AB129)/Q129&gt;1,1,(V129+X129+Z129+AB129)/Q129),0)</f>
        <v>0.66666666666666663</v>
      </c>
      <c r="AI129" s="3" t="str">
        <f>IFERROR(IF(R129=0,"",IF((V129/R129)&gt;1,1,(V129/R129))),"")</f>
        <v/>
      </c>
      <c r="AJ129" s="3">
        <f>IFERROR(IF(S129=0,"",IF((V129+X129/S129)&gt;1,1,(V129+X129/S129))),"")</f>
        <v>1</v>
      </c>
      <c r="AK129" s="3">
        <f>IFERROR(IF(T129=0,"",IF((V129+X129+Z129/T129)&gt;1,1,(V129+X129+Z129/T129))),"")</f>
        <v>1</v>
      </c>
      <c r="AL129" s="3">
        <f>IFERROR(IF(U129=0,"",IF((V129+X129+Z129+AB129/U129)&gt;1,1,(V129+X129+Z129+AB129/U129))),"")</f>
        <v>1</v>
      </c>
      <c r="AM129" s="2" t="s">
        <v>19</v>
      </c>
      <c r="AN129" s="2" t="s">
        <v>19</v>
      </c>
      <c r="AO129" s="2"/>
      <c r="AP129" s="2"/>
      <c r="AQ129" s="2" t="s">
        <v>114</v>
      </c>
      <c r="AR129" s="2" t="s">
        <v>1674</v>
      </c>
      <c r="AS129" s="2"/>
      <c r="AT129" s="2"/>
      <c r="AU129" s="2" t="s">
        <v>0</v>
      </c>
      <c r="AV129" t="s">
        <v>19</v>
      </c>
      <c r="AY129" t="s">
        <v>1673</v>
      </c>
      <c r="AZ129" t="s">
        <v>1672</v>
      </c>
      <c r="BA129" s="1"/>
      <c r="BB129" s="1"/>
    </row>
    <row r="130" spans="1:54" ht="15" customHeight="1" x14ac:dyDescent="0.25">
      <c r="A130" s="2">
        <v>4</v>
      </c>
      <c r="B130" s="2" t="s">
        <v>314</v>
      </c>
      <c r="C130" s="2" t="s">
        <v>1671</v>
      </c>
      <c r="D130" s="2" t="s">
        <v>12</v>
      </c>
      <c r="E130" s="2" t="s">
        <v>587</v>
      </c>
      <c r="F130" s="2" t="s">
        <v>1661</v>
      </c>
      <c r="G130" s="2" t="s">
        <v>585</v>
      </c>
      <c r="H130" s="2" t="s">
        <v>584</v>
      </c>
      <c r="I130" s="2" t="s">
        <v>1670</v>
      </c>
      <c r="J130" s="6">
        <v>44247</v>
      </c>
      <c r="K130" s="6">
        <v>44545</v>
      </c>
      <c r="L130" s="2" t="s">
        <v>1669</v>
      </c>
      <c r="M130" s="2" t="s">
        <v>312</v>
      </c>
      <c r="N130" s="2" t="s">
        <v>25</v>
      </c>
      <c r="O130" s="2" t="s">
        <v>1668</v>
      </c>
      <c r="P130" s="2" t="s">
        <v>41</v>
      </c>
      <c r="Q130" s="17">
        <v>2</v>
      </c>
      <c r="R130" s="17">
        <v>0</v>
      </c>
      <c r="S130" s="17">
        <v>0</v>
      </c>
      <c r="T130" s="17">
        <v>0</v>
      </c>
      <c r="U130" s="17">
        <v>2</v>
      </c>
      <c r="V130" s="17">
        <v>0</v>
      </c>
      <c r="W130" s="17" t="s">
        <v>1667</v>
      </c>
      <c r="X130" s="17">
        <v>0</v>
      </c>
      <c r="Y130" s="17" t="s">
        <v>1666</v>
      </c>
      <c r="Z130" s="17"/>
      <c r="AA130" s="17"/>
      <c r="AB130" s="17"/>
      <c r="AC130" s="17"/>
      <c r="AD130" s="6">
        <v>44298</v>
      </c>
      <c r="AE130" s="6">
        <v>44389</v>
      </c>
      <c r="AF130" s="6"/>
      <c r="AG130" s="6"/>
      <c r="AH130" s="3">
        <f>IFERROR(IF((V130+X130+Z130+AB130)/Q130&gt;1,1,(V130+X130+Z130+AB130)/Q130),0)</f>
        <v>0</v>
      </c>
      <c r="AI130" s="3" t="str">
        <f>IFERROR(IF(R130=0,"",IF((V130/R130)&gt;1,1,(V130/R130))),"")</f>
        <v/>
      </c>
      <c r="AJ130" s="3" t="str">
        <f>IFERROR(IF(S130=0,"",IF((V130+X130/S130)&gt;1,1,(V130+X130/S130))),"")</f>
        <v/>
      </c>
      <c r="AK130" s="3" t="str">
        <f>IFERROR(IF(T130=0,"",IF((V130+X130+Z130/T130)&gt;1,1,(V130+X130+Z130/T130))),"")</f>
        <v/>
      </c>
      <c r="AL130" s="3">
        <f>IFERROR(IF(U130=0,"",IF((V130+X130+Z130+AB130/U130)&gt;1,1,(V130+X130+Z130+AB130/U130))),"")</f>
        <v>0</v>
      </c>
      <c r="AM130" s="2" t="s">
        <v>19</v>
      </c>
      <c r="AN130" s="2" t="s">
        <v>19</v>
      </c>
      <c r="AO130" s="2"/>
      <c r="AP130" s="2"/>
      <c r="AQ130" s="2" t="s">
        <v>114</v>
      </c>
      <c r="AR130" s="2" t="s">
        <v>1665</v>
      </c>
      <c r="AS130" s="2"/>
      <c r="AT130" s="2"/>
      <c r="AU130" s="2" t="s">
        <v>0</v>
      </c>
      <c r="AV130" t="s">
        <v>19</v>
      </c>
      <c r="AY130" t="s">
        <v>1664</v>
      </c>
      <c r="AZ130" t="s">
        <v>1663</v>
      </c>
      <c r="BA130" s="1"/>
      <c r="BB130" s="1"/>
    </row>
    <row r="131" spans="1:54" ht="15" customHeight="1" x14ac:dyDescent="0.25">
      <c r="A131" s="2">
        <v>5</v>
      </c>
      <c r="B131" s="2" t="s">
        <v>314</v>
      </c>
      <c r="C131" s="2" t="s">
        <v>1662</v>
      </c>
      <c r="D131" s="2" t="s">
        <v>12</v>
      </c>
      <c r="E131" s="2" t="s">
        <v>587</v>
      </c>
      <c r="F131" s="2" t="s">
        <v>1661</v>
      </c>
      <c r="G131" s="2" t="s">
        <v>585</v>
      </c>
      <c r="H131" s="2" t="s">
        <v>584</v>
      </c>
      <c r="I131" t="s">
        <v>1660</v>
      </c>
      <c r="J131" s="6">
        <v>44228</v>
      </c>
      <c r="K131" s="6">
        <v>44560</v>
      </c>
      <c r="L131" s="2" t="s">
        <v>1659</v>
      </c>
      <c r="M131" s="2" t="s">
        <v>312</v>
      </c>
      <c r="N131" s="2" t="s">
        <v>4</v>
      </c>
      <c r="O131" s="2" t="s">
        <v>1658</v>
      </c>
      <c r="P131" s="2" t="s">
        <v>41</v>
      </c>
      <c r="Q131" s="37">
        <v>1</v>
      </c>
      <c r="R131" s="37">
        <v>0.2</v>
      </c>
      <c r="S131" s="37">
        <v>0.4</v>
      </c>
      <c r="T131" s="37">
        <v>0.3</v>
      </c>
      <c r="U131" s="37">
        <v>0.1</v>
      </c>
      <c r="V131" s="37">
        <v>0.1</v>
      </c>
      <c r="W131" s="37" t="s">
        <v>1657</v>
      </c>
      <c r="X131" s="37">
        <v>0.7</v>
      </c>
      <c r="Y131" s="37" t="s">
        <v>1656</v>
      </c>
      <c r="Z131" s="37"/>
      <c r="AA131" s="37"/>
      <c r="AB131" s="37"/>
      <c r="AC131" s="37"/>
      <c r="AD131" s="6">
        <v>44298</v>
      </c>
      <c r="AE131" s="6">
        <v>44389</v>
      </c>
      <c r="AF131" s="6"/>
      <c r="AG131" s="6"/>
      <c r="AH131" s="3">
        <f>IFERROR(IF((V131+X131+Z131+AB131)/Q131&gt;1,1,(V131+X131+Z131+AB131)/Q131),0)</f>
        <v>0.79999999999999993</v>
      </c>
      <c r="AI131" s="3">
        <f>IFERROR(IF(R131=0,"",IF((V131/R131)&gt;1,1,(V131/R131))),"")</f>
        <v>0.5</v>
      </c>
      <c r="AJ131" s="3">
        <f>IFERROR(IF(S131=0,"",IF((V131+X131/S131)&gt;1,1,(V131+X131/S131))),"")</f>
        <v>1</v>
      </c>
      <c r="AK131" s="3">
        <f>IFERROR(IF(T131=0,"",IF((V131+X131+Z131/T131)&gt;1,1,(V131+X131+Z131/T131))),"")</f>
        <v>0.79999999999999993</v>
      </c>
      <c r="AL131" s="3">
        <f>IFERROR(IF(U131=0,"",IF((V131+X131+Z131+AB131/U131)&gt;1,1,(V131+X131+Z131+AB131/U131))),"")</f>
        <v>0.79999999999999993</v>
      </c>
      <c r="AM131" s="2" t="s">
        <v>19</v>
      </c>
      <c r="AN131" s="2" t="s">
        <v>19</v>
      </c>
      <c r="AO131" s="2"/>
      <c r="AP131" s="2"/>
      <c r="AQ131" s="2" t="s">
        <v>114</v>
      </c>
      <c r="AR131" s="2" t="s">
        <v>1655</v>
      </c>
      <c r="AS131" s="2"/>
      <c r="AT131" s="2"/>
      <c r="AU131" s="2" t="s">
        <v>19</v>
      </c>
      <c r="AV131" t="s">
        <v>19</v>
      </c>
      <c r="AY131" s="2" t="s">
        <v>1654</v>
      </c>
      <c r="AZ131" t="s">
        <v>1653</v>
      </c>
      <c r="BA131" s="1"/>
      <c r="BB131" s="1"/>
    </row>
    <row r="132" spans="1:54" ht="15" customHeight="1" x14ac:dyDescent="0.25">
      <c r="A132" s="2">
        <v>6</v>
      </c>
      <c r="B132" s="2" t="s">
        <v>314</v>
      </c>
      <c r="C132" s="2" t="s">
        <v>1646</v>
      </c>
      <c r="D132" s="2" t="s">
        <v>12</v>
      </c>
      <c r="E132" s="2" t="s">
        <v>587</v>
      </c>
      <c r="F132" s="2" t="s">
        <v>586</v>
      </c>
      <c r="G132" s="2" t="s">
        <v>585</v>
      </c>
      <c r="H132" s="2" t="s">
        <v>584</v>
      </c>
      <c r="I132" t="s">
        <v>1652</v>
      </c>
      <c r="J132" s="6">
        <v>44287</v>
      </c>
      <c r="K132" s="6">
        <v>44560</v>
      </c>
      <c r="L132" s="2" t="s">
        <v>1651</v>
      </c>
      <c r="M132" s="2" t="s">
        <v>312</v>
      </c>
      <c r="N132" s="2" t="s">
        <v>4</v>
      </c>
      <c r="O132" s="2" t="s">
        <v>1650</v>
      </c>
      <c r="P132" s="2" t="s">
        <v>41</v>
      </c>
      <c r="Q132" s="37">
        <v>1</v>
      </c>
      <c r="R132" s="37">
        <v>0</v>
      </c>
      <c r="S132" s="37">
        <v>0.2</v>
      </c>
      <c r="T132" s="37">
        <v>0.4</v>
      </c>
      <c r="U132" s="37">
        <v>0.4</v>
      </c>
      <c r="V132" s="37">
        <v>0</v>
      </c>
      <c r="W132" s="37" t="s">
        <v>592</v>
      </c>
      <c r="X132" s="37">
        <v>0.2</v>
      </c>
      <c r="Y132" s="37" t="s">
        <v>1649</v>
      </c>
      <c r="Z132" s="37"/>
      <c r="AA132" s="37"/>
      <c r="AB132" s="37"/>
      <c r="AC132" s="37"/>
      <c r="AD132" s="6">
        <v>44298</v>
      </c>
      <c r="AE132" s="6">
        <v>44389</v>
      </c>
      <c r="AF132" s="6"/>
      <c r="AG132" s="6"/>
      <c r="AH132" s="3">
        <f>IFERROR(IF((V132+X132+Z132+AB132)/Q132&gt;1,1,(V132+X132+Z132+AB132)/Q132),0)</f>
        <v>0.2</v>
      </c>
      <c r="AI132" s="3" t="str">
        <f>IFERROR(IF(R132=0,"",IF((V132/R132)&gt;1,1,(V132/R132))),"")</f>
        <v/>
      </c>
      <c r="AJ132" s="3">
        <f>IFERROR(IF(S132=0,"",IF((V132+X132/S132)&gt;1,1,(V132+X132/S132))),"")</f>
        <v>1</v>
      </c>
      <c r="AK132" s="3">
        <f>IFERROR(IF(T132=0,"",IF((V132+X132+Z132/T132)&gt;1,1,(V132+X132+Z132/T132))),"")</f>
        <v>0.2</v>
      </c>
      <c r="AL132" s="3">
        <f>IFERROR(IF(U132=0,"",IF((V132+X132+Z132+AB132/U132)&gt;1,1,(V132+X132+Z132+AB132/U132))),"")</f>
        <v>0.2</v>
      </c>
      <c r="AM132" s="2" t="s">
        <v>0</v>
      </c>
      <c r="AN132" s="2" t="s">
        <v>19</v>
      </c>
      <c r="AO132" s="2"/>
      <c r="AP132" s="2"/>
      <c r="AQ132" s="2" t="s">
        <v>1641</v>
      </c>
      <c r="AR132" s="2" t="s">
        <v>1648</v>
      </c>
      <c r="AS132" s="2"/>
      <c r="AT132" s="2"/>
      <c r="AU132" s="2" t="s">
        <v>0</v>
      </c>
      <c r="AV132" t="s">
        <v>19</v>
      </c>
      <c r="AY132" t="s">
        <v>105</v>
      </c>
      <c r="AZ132" t="s">
        <v>1647</v>
      </c>
      <c r="BA132" s="1"/>
      <c r="BB132" s="1"/>
    </row>
    <row r="133" spans="1:54" ht="15" customHeight="1" x14ac:dyDescent="0.25">
      <c r="A133" s="2">
        <v>7</v>
      </c>
      <c r="B133" s="2" t="s">
        <v>314</v>
      </c>
      <c r="C133" s="2" t="s">
        <v>1646</v>
      </c>
      <c r="D133" s="2" t="s">
        <v>12</v>
      </c>
      <c r="E133" s="2" t="s">
        <v>587</v>
      </c>
      <c r="F133" s="2" t="s">
        <v>586</v>
      </c>
      <c r="G133" s="2" t="s">
        <v>585</v>
      </c>
      <c r="H133" s="2" t="s">
        <v>584</v>
      </c>
      <c r="I133" t="s">
        <v>1645</v>
      </c>
      <c r="J133" s="6">
        <v>44287</v>
      </c>
      <c r="K133" s="6">
        <v>44560</v>
      </c>
      <c r="L133" s="2" t="s">
        <v>1644</v>
      </c>
      <c r="M133" t="s">
        <v>312</v>
      </c>
      <c r="N133" s="2" t="s">
        <v>4</v>
      </c>
      <c r="O133" s="2" t="s">
        <v>1643</v>
      </c>
      <c r="P133" s="2" t="s">
        <v>41</v>
      </c>
      <c r="Q133" s="37">
        <v>1</v>
      </c>
      <c r="R133" s="37">
        <v>0</v>
      </c>
      <c r="S133" s="37">
        <v>0.2</v>
      </c>
      <c r="T133" s="37">
        <v>0.4</v>
      </c>
      <c r="U133" s="37">
        <v>0.4</v>
      </c>
      <c r="V133" s="37">
        <v>0</v>
      </c>
      <c r="W133" s="37" t="s">
        <v>592</v>
      </c>
      <c r="X133" s="37">
        <v>0.2</v>
      </c>
      <c r="Y133" s="37" t="s">
        <v>1642</v>
      </c>
      <c r="Z133" s="37"/>
      <c r="AA133" s="37"/>
      <c r="AB133" s="37"/>
      <c r="AC133" s="37"/>
      <c r="AD133" s="6">
        <v>44298</v>
      </c>
      <c r="AE133" s="6">
        <v>44389</v>
      </c>
      <c r="AF133" s="6"/>
      <c r="AG133" s="6"/>
      <c r="AH133" s="3">
        <f>IFERROR(IF((V133+X133+Z133+AB133)/Q133&gt;1,1,(V133+X133+Z133+AB133)/Q133),0)</f>
        <v>0.2</v>
      </c>
      <c r="AI133" s="3" t="str">
        <f>IFERROR(IF(R133=0,"",IF((V133/R133)&gt;1,1,(V133/R133))),"")</f>
        <v/>
      </c>
      <c r="AJ133" s="3">
        <f>IFERROR(IF(S133=0,"",IF((V133+X133/S133)&gt;1,1,(V133+X133/S133))),"")</f>
        <v>1</v>
      </c>
      <c r="AK133" s="3">
        <f>IFERROR(IF(T133=0,"",IF((V133+X133+Z133/T133)&gt;1,1,(V133+X133+Z133/T133))),"")</f>
        <v>0.2</v>
      </c>
      <c r="AL133" s="3">
        <f>IFERROR(IF(U133=0,"",IF((V133+X133+Z133+AB133/U133)&gt;1,1,(V133+X133+Z133+AB133/U133))),"")</f>
        <v>0.2</v>
      </c>
      <c r="AM133" s="2" t="s">
        <v>0</v>
      </c>
      <c r="AN133" s="2" t="s">
        <v>19</v>
      </c>
      <c r="AO133" s="2"/>
      <c r="AP133" s="2"/>
      <c r="AQ133" s="2" t="s">
        <v>1641</v>
      </c>
      <c r="AR133" s="2" t="s">
        <v>1640</v>
      </c>
      <c r="AS133" s="2"/>
      <c r="AT133" s="2"/>
      <c r="AU133" s="2" t="s">
        <v>0</v>
      </c>
      <c r="AV133" t="s">
        <v>19</v>
      </c>
      <c r="AY133" t="s">
        <v>105</v>
      </c>
      <c r="AZ133" t="s">
        <v>1639</v>
      </c>
      <c r="BA133" s="1"/>
      <c r="BB133" s="1"/>
    </row>
    <row r="134" spans="1:54" ht="15" customHeight="1" x14ac:dyDescent="0.25">
      <c r="A134" s="2">
        <v>8</v>
      </c>
      <c r="B134" s="2" t="s">
        <v>314</v>
      </c>
      <c r="C134" s="2" t="s">
        <v>596</v>
      </c>
      <c r="D134" s="2" t="s">
        <v>12</v>
      </c>
      <c r="E134" s="2" t="s">
        <v>587</v>
      </c>
      <c r="F134" s="2" t="s">
        <v>586</v>
      </c>
      <c r="G134" s="2" t="s">
        <v>585</v>
      </c>
      <c r="H134" s="2" t="s">
        <v>584</v>
      </c>
      <c r="I134" t="s">
        <v>1638</v>
      </c>
      <c r="J134" s="6">
        <v>44256</v>
      </c>
      <c r="K134" s="6">
        <v>44560</v>
      </c>
      <c r="L134" s="2" t="s">
        <v>1637</v>
      </c>
      <c r="M134" s="2" t="s">
        <v>312</v>
      </c>
      <c r="N134" s="2" t="s">
        <v>25</v>
      </c>
      <c r="O134" s="2" t="s">
        <v>593</v>
      </c>
      <c r="P134" s="2" t="s">
        <v>41</v>
      </c>
      <c r="Q134" s="17">
        <v>5</v>
      </c>
      <c r="R134" s="17">
        <v>0</v>
      </c>
      <c r="S134" s="17">
        <v>0</v>
      </c>
      <c r="T134" s="17">
        <v>0</v>
      </c>
      <c r="U134" s="17">
        <v>5</v>
      </c>
      <c r="V134" s="17">
        <v>0</v>
      </c>
      <c r="W134" s="17" t="s">
        <v>1636</v>
      </c>
      <c r="X134" s="17">
        <v>0</v>
      </c>
      <c r="Y134" s="17" t="s">
        <v>1635</v>
      </c>
      <c r="Z134" s="17"/>
      <c r="AA134" s="17"/>
      <c r="AB134" s="17"/>
      <c r="AC134" s="17"/>
      <c r="AD134" s="6">
        <v>44298</v>
      </c>
      <c r="AE134" s="6">
        <v>44389</v>
      </c>
      <c r="AF134" s="6"/>
      <c r="AG134" s="6"/>
      <c r="AH134" s="3">
        <f>IFERROR(IF((V134+X134+Z134+AB134)/Q134&gt;1,1,(V134+X134+Z134+AB134)/Q134),0)</f>
        <v>0</v>
      </c>
      <c r="AI134" s="3" t="str">
        <f>IFERROR(IF(R134=0,"",IF((V134/R134)&gt;1,1,(V134/R134))),"")</f>
        <v/>
      </c>
      <c r="AJ134" s="3" t="str">
        <f>IFERROR(IF(S134=0,"",IF((V134+X134/S134)&gt;1,1,(V134+X134/S134))),"")</f>
        <v/>
      </c>
      <c r="AK134" s="3" t="str">
        <f>IFERROR(IF(T134=0,"",IF((V134+X134+Z134/T134)&gt;1,1,(V134+X134+Z134/T134))),"")</f>
        <v/>
      </c>
      <c r="AL134" s="3">
        <f>IFERROR(IF(U134=0,"",IF((V134+X134+Z134+AB134/U134)&gt;1,1,(V134+X134+Z134+AB134/U134))),"")</f>
        <v>0</v>
      </c>
      <c r="AM134" s="2" t="s">
        <v>19</v>
      </c>
      <c r="AN134" s="2" t="s">
        <v>19</v>
      </c>
      <c r="AO134" s="2"/>
      <c r="AP134" s="2"/>
      <c r="AQ134" s="2" t="s">
        <v>114</v>
      </c>
      <c r="AR134" s="2" t="s">
        <v>1634</v>
      </c>
      <c r="AS134" s="2"/>
      <c r="AT134" s="2"/>
      <c r="AU134" s="2" t="s">
        <v>0</v>
      </c>
      <c r="AV134" t="s">
        <v>19</v>
      </c>
      <c r="AY134" t="s">
        <v>1633</v>
      </c>
      <c r="AZ134" t="s">
        <v>1632</v>
      </c>
      <c r="BA134" s="1"/>
      <c r="BB134" s="1"/>
    </row>
    <row r="135" spans="1:54" ht="15" customHeight="1" x14ac:dyDescent="0.25">
      <c r="A135" s="2">
        <v>10</v>
      </c>
      <c r="B135" s="2" t="s">
        <v>314</v>
      </c>
      <c r="C135" s="2" t="s">
        <v>596</v>
      </c>
      <c r="D135" s="2" t="s">
        <v>12</v>
      </c>
      <c r="E135" s="2" t="s">
        <v>587</v>
      </c>
      <c r="F135" s="2" t="s">
        <v>586</v>
      </c>
      <c r="G135" s="2" t="s">
        <v>585</v>
      </c>
      <c r="H135" s="2" t="s">
        <v>584</v>
      </c>
      <c r="I135" t="s">
        <v>1631</v>
      </c>
      <c r="J135" s="6">
        <v>44287</v>
      </c>
      <c r="K135" s="6">
        <v>44560</v>
      </c>
      <c r="L135" s="2" t="s">
        <v>1630</v>
      </c>
      <c r="M135" t="s">
        <v>312</v>
      </c>
      <c r="N135" s="2" t="s">
        <v>25</v>
      </c>
      <c r="O135" s="2" t="s">
        <v>593</v>
      </c>
      <c r="P135" s="2" t="s">
        <v>41</v>
      </c>
      <c r="Q135" s="17">
        <v>1</v>
      </c>
      <c r="R135" s="17">
        <v>0</v>
      </c>
      <c r="S135" s="17">
        <v>0</v>
      </c>
      <c r="T135" s="17">
        <v>0</v>
      </c>
      <c r="U135" s="17">
        <v>1</v>
      </c>
      <c r="V135" s="17">
        <v>0</v>
      </c>
      <c r="W135" s="17" t="s">
        <v>592</v>
      </c>
      <c r="X135" s="17">
        <v>0</v>
      </c>
      <c r="Y135" s="17" t="s">
        <v>1629</v>
      </c>
      <c r="Z135" s="17"/>
      <c r="AA135" s="17"/>
      <c r="AB135" s="17"/>
      <c r="AC135" s="17"/>
      <c r="AD135" s="6">
        <v>44298</v>
      </c>
      <c r="AE135" s="6">
        <v>44389</v>
      </c>
      <c r="AF135" s="6"/>
      <c r="AG135" s="6"/>
      <c r="AH135" s="3">
        <f>IFERROR(IF((V135+X135+Z135+AB135)/Q135&gt;1,1,(V135+X135+Z135+AB135)/Q135),0)</f>
        <v>0</v>
      </c>
      <c r="AI135" s="3" t="str">
        <f>IFERROR(IF(R135=0,"",IF((V135/R135)&gt;1,1,(V135/R135))),"")</f>
        <v/>
      </c>
      <c r="AJ135" s="3" t="str">
        <f>IFERROR(IF(S135=0,"",IF((V135+X135/S135)&gt;1,1,(V135+X135/S135))),"")</f>
        <v/>
      </c>
      <c r="AK135" s="3" t="str">
        <f>IFERROR(IF(T135=0,"",IF((V135+X135+Z135/T135)&gt;1,1,(V135+X135+Z135/T135))),"")</f>
        <v/>
      </c>
      <c r="AL135" s="3">
        <f>IFERROR(IF(U135=0,"",IF((V135+X135+Z135+AB135/U135)&gt;1,1,(V135+X135+Z135+AB135/U135))),"")</f>
        <v>0</v>
      </c>
      <c r="AM135" s="2" t="s">
        <v>0</v>
      </c>
      <c r="AN135" s="2" t="s">
        <v>19</v>
      </c>
      <c r="AO135" s="2"/>
      <c r="AP135" s="2"/>
      <c r="AQ135" s="2" t="s">
        <v>590</v>
      </c>
      <c r="AR135" s="2" t="s">
        <v>1628</v>
      </c>
      <c r="AS135" s="2"/>
      <c r="AT135" s="2"/>
      <c r="AU135" s="2" t="s">
        <v>0</v>
      </c>
      <c r="AV135" t="s">
        <v>19</v>
      </c>
      <c r="AY135" t="s">
        <v>105</v>
      </c>
      <c r="AZ135" t="s">
        <v>1627</v>
      </c>
      <c r="BA135" s="1"/>
      <c r="BB135" s="1"/>
    </row>
    <row r="136" spans="1:54" ht="15" customHeight="1" x14ac:dyDescent="0.25">
      <c r="A136" s="2">
        <v>11</v>
      </c>
      <c r="B136" s="2" t="s">
        <v>314</v>
      </c>
      <c r="C136" s="2" t="s">
        <v>588</v>
      </c>
      <c r="D136" s="2" t="s">
        <v>12</v>
      </c>
      <c r="E136" s="2" t="s">
        <v>587</v>
      </c>
      <c r="F136" s="2" t="s">
        <v>586</v>
      </c>
      <c r="G136" s="2" t="s">
        <v>585</v>
      </c>
      <c r="H136" s="2" t="s">
        <v>584</v>
      </c>
      <c r="I136" s="2" t="s">
        <v>1626</v>
      </c>
      <c r="J136" s="6">
        <v>44256</v>
      </c>
      <c r="K136" s="6">
        <v>44560</v>
      </c>
      <c r="L136" s="2" t="s">
        <v>1625</v>
      </c>
      <c r="M136" s="2" t="s">
        <v>312</v>
      </c>
      <c r="N136" s="2" t="s">
        <v>25</v>
      </c>
      <c r="O136" s="2" t="s">
        <v>1624</v>
      </c>
      <c r="P136" s="2" t="s">
        <v>41</v>
      </c>
      <c r="Q136" s="47">
        <v>1</v>
      </c>
      <c r="R136" s="47">
        <v>0</v>
      </c>
      <c r="S136" s="47">
        <v>0</v>
      </c>
      <c r="T136" s="47">
        <v>0</v>
      </c>
      <c r="U136" s="47">
        <v>1</v>
      </c>
      <c r="V136" s="47">
        <v>0</v>
      </c>
      <c r="W136" s="47" t="s">
        <v>1623</v>
      </c>
      <c r="X136" s="47">
        <v>0</v>
      </c>
      <c r="Y136" s="47" t="s">
        <v>1622</v>
      </c>
      <c r="Z136" s="47"/>
      <c r="AA136" s="47"/>
      <c r="AB136" s="47"/>
      <c r="AC136" s="47"/>
      <c r="AD136" s="6">
        <v>44298</v>
      </c>
      <c r="AE136" s="6">
        <v>44389</v>
      </c>
      <c r="AF136" s="6"/>
      <c r="AG136" s="6"/>
      <c r="AH136" s="3">
        <f>IFERROR(IF((V136+X136+Z136+AB136)/Q136&gt;1,1,(V136+X136+Z136+AB136)/Q136),0)</f>
        <v>0</v>
      </c>
      <c r="AI136" s="3" t="str">
        <f>IFERROR(IF(R136=0,"",IF((V136/R136)&gt;1,1,(V136/R136))),"")</f>
        <v/>
      </c>
      <c r="AJ136" s="3" t="str">
        <f>IFERROR(IF(S136=0,"",IF((V136+X136/S136)&gt;1,1,(V136+X136/S136))),"")</f>
        <v/>
      </c>
      <c r="AK136" s="3" t="str">
        <f>IFERROR(IF(T136=0,"",IF((V136+X136+Z136/T136)&gt;1,1,(V136+X136+Z136/T136))),"")</f>
        <v/>
      </c>
      <c r="AL136" s="3">
        <f>IFERROR(IF(U136=0,"",IF((V136+X136+Z136+AB136/U136)&gt;1,1,(V136+X136+Z136+AB136/U136))),"")</f>
        <v>0</v>
      </c>
      <c r="AM136" s="2" t="s">
        <v>19</v>
      </c>
      <c r="AN136" s="2" t="s">
        <v>19</v>
      </c>
      <c r="AO136" s="2"/>
      <c r="AP136" s="2"/>
      <c r="AQ136" s="2" t="s">
        <v>114</v>
      </c>
      <c r="AR136" s="2" t="s">
        <v>1621</v>
      </c>
      <c r="AS136" s="2"/>
      <c r="AT136" s="2"/>
      <c r="AU136" s="2" t="s">
        <v>0</v>
      </c>
      <c r="AV136" t="s">
        <v>19</v>
      </c>
      <c r="AY136" t="s">
        <v>1620</v>
      </c>
      <c r="AZ136" t="s">
        <v>1619</v>
      </c>
      <c r="BA136" s="1"/>
      <c r="BB136" s="1"/>
    </row>
    <row r="137" spans="1:54" ht="15" customHeight="1" x14ac:dyDescent="0.25">
      <c r="A137" s="2">
        <v>13</v>
      </c>
      <c r="B137" s="2" t="s">
        <v>314</v>
      </c>
      <c r="C137" s="2" t="s">
        <v>1606</v>
      </c>
      <c r="D137" s="2" t="s">
        <v>12</v>
      </c>
      <c r="E137" s="2" t="s">
        <v>1589</v>
      </c>
      <c r="F137" s="2" t="s">
        <v>1588</v>
      </c>
      <c r="G137" s="2" t="s">
        <v>585</v>
      </c>
      <c r="H137" s="2" t="s">
        <v>584</v>
      </c>
      <c r="I137" t="s">
        <v>1618</v>
      </c>
      <c r="J137" s="6">
        <v>44242</v>
      </c>
      <c r="K137" s="6">
        <v>44560</v>
      </c>
      <c r="L137" s="2" t="s">
        <v>1617</v>
      </c>
      <c r="M137" t="s">
        <v>312</v>
      </c>
      <c r="N137" s="2" t="s">
        <v>4</v>
      </c>
      <c r="O137" s="2" t="s">
        <v>1603</v>
      </c>
      <c r="P137" s="2" t="s">
        <v>41</v>
      </c>
      <c r="Q137" s="37">
        <v>1</v>
      </c>
      <c r="R137" s="37">
        <v>0.15</v>
      </c>
      <c r="S137" s="37">
        <v>0.25</v>
      </c>
      <c r="T137" s="37">
        <v>0.4</v>
      </c>
      <c r="U137" s="37">
        <v>0.2</v>
      </c>
      <c r="V137" s="37">
        <v>0.15</v>
      </c>
      <c r="W137" s="37" t="s">
        <v>1616</v>
      </c>
      <c r="X137" s="37">
        <v>0.25</v>
      </c>
      <c r="Y137" s="37" t="s">
        <v>1615</v>
      </c>
      <c r="Z137" s="37"/>
      <c r="AA137" s="37"/>
      <c r="AB137" s="37"/>
      <c r="AC137" s="37"/>
      <c r="AD137" s="4">
        <v>44298</v>
      </c>
      <c r="AE137" s="4">
        <v>44389</v>
      </c>
      <c r="AF137" s="4"/>
      <c r="AG137" s="4"/>
      <c r="AH137" s="3">
        <f>IFERROR(IF((V137+X137+Z137+AB137)/Q137&gt;1,1,(V137+X137+Z137+AB137)/Q137),0)</f>
        <v>0.4</v>
      </c>
      <c r="AI137" s="3">
        <f>IFERROR(IF(R137=0,"",IF((V137/R137)&gt;1,1,(V137/R137))),"")</f>
        <v>1</v>
      </c>
      <c r="AJ137" s="3">
        <f>IFERROR(IF(S137=0,"",IF((V137+X137/S137)&gt;1,1,(V137+X137/S137))),"")</f>
        <v>1</v>
      </c>
      <c r="AK137" s="3">
        <f>IFERROR(IF(T137=0,"",IF((V137+X137+Z137/T137)&gt;1,1,(V137+X137+Z137/T137))),"")</f>
        <v>0.4</v>
      </c>
      <c r="AL137" s="3">
        <f>IFERROR(IF(U137=0,"",IF((V137+X137+Z137+AB137/U137)&gt;1,1,(V137+X137+Z137+AB137/U137))),"")</f>
        <v>0.4</v>
      </c>
      <c r="AM137" s="2" t="s">
        <v>19</v>
      </c>
      <c r="AN137" s="2" t="s">
        <v>19</v>
      </c>
      <c r="AO137" s="2"/>
      <c r="AP137" s="2"/>
      <c r="AQ137" s="2" t="s">
        <v>114</v>
      </c>
      <c r="AR137" s="2" t="s">
        <v>1614</v>
      </c>
      <c r="AS137" s="2"/>
      <c r="AT137" s="2"/>
      <c r="AU137" s="2" t="s">
        <v>19</v>
      </c>
      <c r="AV137" t="s">
        <v>19</v>
      </c>
      <c r="AY137" t="s">
        <v>1613</v>
      </c>
      <c r="AZ137" t="s">
        <v>1612</v>
      </c>
      <c r="BA137" s="1"/>
      <c r="BB137" s="1"/>
    </row>
    <row r="138" spans="1:54" ht="15" customHeight="1" x14ac:dyDescent="0.25">
      <c r="A138" s="2">
        <v>14</v>
      </c>
      <c r="B138" s="2" t="s">
        <v>314</v>
      </c>
      <c r="C138" s="2" t="s">
        <v>1606</v>
      </c>
      <c r="D138" s="2" t="s">
        <v>12</v>
      </c>
      <c r="E138" s="2" t="s">
        <v>1589</v>
      </c>
      <c r="F138" s="2" t="s">
        <v>1588</v>
      </c>
      <c r="G138" s="2" t="s">
        <v>585</v>
      </c>
      <c r="H138" s="2" t="s">
        <v>584</v>
      </c>
      <c r="I138" t="s">
        <v>1611</v>
      </c>
      <c r="J138" s="6">
        <v>44287</v>
      </c>
      <c r="K138" s="6">
        <v>44560</v>
      </c>
      <c r="L138" s="2" t="s">
        <v>1610</v>
      </c>
      <c r="M138" t="s">
        <v>312</v>
      </c>
      <c r="N138" s="2" t="s">
        <v>25</v>
      </c>
      <c r="O138" s="2" t="s">
        <v>1603</v>
      </c>
      <c r="P138" s="2" t="s">
        <v>41</v>
      </c>
      <c r="Q138" s="46">
        <v>2</v>
      </c>
      <c r="R138" s="46">
        <v>0</v>
      </c>
      <c r="S138" s="46">
        <v>1</v>
      </c>
      <c r="T138" s="46">
        <v>0</v>
      </c>
      <c r="U138" s="46">
        <v>1</v>
      </c>
      <c r="V138" s="46">
        <v>0</v>
      </c>
      <c r="W138" s="46" t="s">
        <v>592</v>
      </c>
      <c r="X138" s="46">
        <v>1</v>
      </c>
      <c r="Y138" s="46" t="s">
        <v>1609</v>
      </c>
      <c r="Z138" s="46"/>
      <c r="AA138" s="46"/>
      <c r="AB138" s="46"/>
      <c r="AC138" s="46"/>
      <c r="AD138" s="4">
        <v>44298</v>
      </c>
      <c r="AE138" s="4">
        <v>44389</v>
      </c>
      <c r="AF138" s="4"/>
      <c r="AG138" s="4"/>
      <c r="AH138" s="3">
        <f>IFERROR(IF((V138+X138+Z138+AB138)/Q138&gt;1,1,(V138+X138+Z138+AB138)/Q138),0)</f>
        <v>0.5</v>
      </c>
      <c r="AI138" s="3" t="str">
        <f>IFERROR(IF(R138=0,"",IF((V138/R138)&gt;1,1,(V138/R138))),"")</f>
        <v/>
      </c>
      <c r="AJ138" s="3">
        <f>IFERROR(IF(S138=0,"",IF((V138+X138/S138)&gt;1,1,(V138+X138/S138))),"")</f>
        <v>1</v>
      </c>
      <c r="AK138" s="3" t="str">
        <f>IFERROR(IF(T138=0,"",IF((V138+X138+Z138/T138)&gt;1,1,(V138+X138+Z138/T138))),"")</f>
        <v/>
      </c>
      <c r="AL138" s="3">
        <f>IFERROR(IF(U138=0,"",IF((V138+X138+Z138+AB138/U138)&gt;1,1,(V138+X138+Z138+AB138/U138))),"")</f>
        <v>1</v>
      </c>
      <c r="AM138" s="2" t="s">
        <v>0</v>
      </c>
      <c r="AN138" s="2" t="s">
        <v>19</v>
      </c>
      <c r="AO138" s="2"/>
      <c r="AP138" s="2"/>
      <c r="AQ138" s="2" t="s">
        <v>590</v>
      </c>
      <c r="AR138" s="2" t="s">
        <v>1608</v>
      </c>
      <c r="AS138" s="2"/>
      <c r="AT138" s="2"/>
      <c r="AU138" s="2" t="s">
        <v>0</v>
      </c>
      <c r="AV138" t="s">
        <v>19</v>
      </c>
      <c r="AY138" t="s">
        <v>105</v>
      </c>
      <c r="AZ138" t="s">
        <v>1607</v>
      </c>
      <c r="BA138" s="1"/>
      <c r="BB138" s="1"/>
    </row>
    <row r="139" spans="1:54" ht="15" customHeight="1" x14ac:dyDescent="0.25">
      <c r="A139" s="2">
        <v>15</v>
      </c>
      <c r="B139" s="2" t="s">
        <v>314</v>
      </c>
      <c r="C139" s="2" t="s">
        <v>1606</v>
      </c>
      <c r="D139" s="2" t="s">
        <v>12</v>
      </c>
      <c r="E139" s="2" t="s">
        <v>1589</v>
      </c>
      <c r="F139" s="2" t="s">
        <v>1588</v>
      </c>
      <c r="G139" s="2" t="s">
        <v>585</v>
      </c>
      <c r="H139" s="2" t="s">
        <v>584</v>
      </c>
      <c r="I139" t="s">
        <v>1605</v>
      </c>
      <c r="J139" s="6">
        <v>44242</v>
      </c>
      <c r="K139" s="6">
        <v>44560</v>
      </c>
      <c r="L139" s="2" t="s">
        <v>1604</v>
      </c>
      <c r="M139" s="2" t="s">
        <v>312</v>
      </c>
      <c r="N139" s="2" t="s">
        <v>25</v>
      </c>
      <c r="O139" s="2" t="s">
        <v>1603</v>
      </c>
      <c r="P139" s="2" t="s">
        <v>41</v>
      </c>
      <c r="Q139" s="46">
        <v>4</v>
      </c>
      <c r="R139" s="46">
        <v>1</v>
      </c>
      <c r="S139" s="46">
        <v>1</v>
      </c>
      <c r="T139" s="46">
        <v>1</v>
      </c>
      <c r="U139" s="46">
        <v>1</v>
      </c>
      <c r="V139" s="46">
        <v>1</v>
      </c>
      <c r="W139" s="46" t="s">
        <v>1602</v>
      </c>
      <c r="X139" s="46">
        <v>1</v>
      </c>
      <c r="Y139" s="46" t="s">
        <v>1601</v>
      </c>
      <c r="Z139" s="46"/>
      <c r="AA139" s="46"/>
      <c r="AB139" s="46"/>
      <c r="AC139" s="46"/>
      <c r="AD139" s="4">
        <v>44298</v>
      </c>
      <c r="AE139" s="4">
        <v>44389</v>
      </c>
      <c r="AF139" s="4"/>
      <c r="AG139" s="4"/>
      <c r="AH139" s="3">
        <f>IFERROR(IF((V139+X139+Z139+AB139)/Q139&gt;1,1,(V139+X139+Z139+AB139)/Q139),0)</f>
        <v>0.5</v>
      </c>
      <c r="AI139" s="3">
        <f>IFERROR(IF(R139=0,"",IF((V139/R139)&gt;1,1,(V139/R139))),"")</f>
        <v>1</v>
      </c>
      <c r="AJ139" s="3">
        <f>IFERROR(IF(S139=0,"",IF((V139+X139/S139)&gt;1,1,(V139+X139/S139))),"")</f>
        <v>1</v>
      </c>
      <c r="AK139" s="3">
        <f>IFERROR(IF(T139=0,"",IF((V139+X139+Z139/T139)&gt;1,1,(V139+X139+Z139/T139))),"")</f>
        <v>1</v>
      </c>
      <c r="AL139" s="3">
        <f>IFERROR(IF(U139=0,"",IF((V139+X139+Z139+AB139/U139)&gt;1,1,(V139+X139+Z139+AB139/U139))),"")</f>
        <v>1</v>
      </c>
      <c r="AM139" s="2" t="s">
        <v>19</v>
      </c>
      <c r="AN139" s="2" t="s">
        <v>19</v>
      </c>
      <c r="AO139" s="2"/>
      <c r="AP139" s="2"/>
      <c r="AQ139" s="2" t="s">
        <v>114</v>
      </c>
      <c r="AR139" s="2" t="s">
        <v>1600</v>
      </c>
      <c r="AS139" s="2"/>
      <c r="AT139" s="2"/>
      <c r="AU139" s="2" t="s">
        <v>19</v>
      </c>
      <c r="AV139" t="s">
        <v>19</v>
      </c>
      <c r="AY139" t="s">
        <v>1599</v>
      </c>
      <c r="AZ139" t="s">
        <v>1598</v>
      </c>
      <c r="BA139" s="1"/>
      <c r="BB139" s="1"/>
    </row>
    <row r="140" spans="1:54" ht="15" customHeight="1" x14ac:dyDescent="0.25">
      <c r="A140" s="2">
        <v>16</v>
      </c>
      <c r="B140" s="2" t="s">
        <v>314</v>
      </c>
      <c r="C140" s="2" t="s">
        <v>1590</v>
      </c>
      <c r="D140" s="2" t="s">
        <v>12</v>
      </c>
      <c r="E140" s="2" t="s">
        <v>1589</v>
      </c>
      <c r="F140" s="2" t="s">
        <v>1588</v>
      </c>
      <c r="G140" s="2" t="s">
        <v>585</v>
      </c>
      <c r="H140" s="2" t="s">
        <v>584</v>
      </c>
      <c r="I140" t="s">
        <v>1597</v>
      </c>
      <c r="J140" s="6">
        <v>44201</v>
      </c>
      <c r="K140" s="6">
        <v>44515</v>
      </c>
      <c r="L140" s="2" t="s">
        <v>1596</v>
      </c>
      <c r="M140" t="s">
        <v>312</v>
      </c>
      <c r="N140" s="2" t="s">
        <v>25</v>
      </c>
      <c r="O140" s="2" t="s">
        <v>1585</v>
      </c>
      <c r="P140" s="2" t="s">
        <v>41</v>
      </c>
      <c r="Q140" s="7">
        <v>10</v>
      </c>
      <c r="R140" s="7">
        <v>2</v>
      </c>
      <c r="S140" s="7">
        <v>3</v>
      </c>
      <c r="T140" s="7">
        <v>4</v>
      </c>
      <c r="U140" s="7">
        <v>1</v>
      </c>
      <c r="V140" s="7">
        <v>6</v>
      </c>
      <c r="W140" s="7" t="s">
        <v>1595</v>
      </c>
      <c r="X140" s="7">
        <v>4</v>
      </c>
      <c r="Y140" s="7" t="s">
        <v>1594</v>
      </c>
      <c r="Z140" s="7"/>
      <c r="AA140" s="7"/>
      <c r="AB140" s="7"/>
      <c r="AC140" s="7"/>
      <c r="AD140" s="4">
        <v>44298</v>
      </c>
      <c r="AE140" s="4">
        <v>44389</v>
      </c>
      <c r="AF140" s="4"/>
      <c r="AG140" s="4"/>
      <c r="AH140" s="3">
        <f>IFERROR(IF((V140+X140+Z140+AB140)/Q140&gt;1,1,(V140+X140+Z140+AB140)/Q140),0)</f>
        <v>1</v>
      </c>
      <c r="AI140" s="3">
        <f>IFERROR(IF(R140=0,"",IF((V140/R140)&gt;1,1,(V140/R140))),"")</f>
        <v>1</v>
      </c>
      <c r="AJ140" s="3">
        <f>IFERROR(IF(S140=0,"",IF((V140+X140/S140)&gt;1,1,(V140+X140/S140))),"")</f>
        <v>1</v>
      </c>
      <c r="AK140" s="3">
        <f>IFERROR(IF(T140=0,"",IF((V140+X140+Z140/T140)&gt;1,1,(V140+X140+Z140/T140))),"")</f>
        <v>1</v>
      </c>
      <c r="AL140" s="3">
        <f>IFERROR(IF(U140=0,"",IF((V140+X140+Z140+AB140/U140)&gt;1,1,(V140+X140+Z140+AB140/U140))),"")</f>
        <v>1</v>
      </c>
      <c r="AM140" s="2" t="s">
        <v>19</v>
      </c>
      <c r="AN140" s="2" t="s">
        <v>19</v>
      </c>
      <c r="AO140" s="2"/>
      <c r="AP140" s="2"/>
      <c r="AQ140" s="2" t="s">
        <v>114</v>
      </c>
      <c r="AR140" s="2" t="s">
        <v>1593</v>
      </c>
      <c r="AS140" s="2"/>
      <c r="AT140" s="2"/>
      <c r="AU140" s="2" t="s">
        <v>19</v>
      </c>
      <c r="AV140" t="s">
        <v>19</v>
      </c>
      <c r="AY140" t="s">
        <v>1592</v>
      </c>
      <c r="AZ140" t="s">
        <v>1591</v>
      </c>
      <c r="BA140" s="1"/>
      <c r="BB140" s="1"/>
    </row>
    <row r="141" spans="1:54" ht="15" customHeight="1" x14ac:dyDescent="0.25">
      <c r="A141" s="2">
        <v>17</v>
      </c>
      <c r="B141" s="2" t="s">
        <v>314</v>
      </c>
      <c r="C141" s="2" t="s">
        <v>1590</v>
      </c>
      <c r="D141" s="2" t="s">
        <v>12</v>
      </c>
      <c r="E141" s="2" t="s">
        <v>1589</v>
      </c>
      <c r="F141" s="2" t="s">
        <v>1588</v>
      </c>
      <c r="G141" s="2" t="s">
        <v>585</v>
      </c>
      <c r="H141" s="2" t="s">
        <v>584</v>
      </c>
      <c r="I141" t="s">
        <v>1587</v>
      </c>
      <c r="J141" s="6">
        <v>44201</v>
      </c>
      <c r="K141" s="6">
        <v>44560</v>
      </c>
      <c r="L141" s="2" t="s">
        <v>1586</v>
      </c>
      <c r="M141" t="s">
        <v>312</v>
      </c>
      <c r="N141" s="2" t="s">
        <v>25</v>
      </c>
      <c r="O141" s="2" t="s">
        <v>1585</v>
      </c>
      <c r="P141" s="2" t="s">
        <v>41</v>
      </c>
      <c r="Q141" s="7">
        <v>4</v>
      </c>
      <c r="R141" s="7">
        <v>0</v>
      </c>
      <c r="S141" s="7">
        <v>0</v>
      </c>
      <c r="T141" s="7">
        <v>1</v>
      </c>
      <c r="U141" s="7">
        <v>3</v>
      </c>
      <c r="V141" s="7">
        <v>0</v>
      </c>
      <c r="W141" s="7" t="s">
        <v>1584</v>
      </c>
      <c r="X141" s="7">
        <v>0</v>
      </c>
      <c r="Y141" s="7" t="s">
        <v>1583</v>
      </c>
      <c r="Z141" s="7"/>
      <c r="AA141" s="7"/>
      <c r="AB141" s="7"/>
      <c r="AC141" s="7"/>
      <c r="AD141" s="4">
        <v>44298</v>
      </c>
      <c r="AE141" s="4">
        <v>44389</v>
      </c>
      <c r="AF141" s="4"/>
      <c r="AG141" s="4"/>
      <c r="AH141" s="3">
        <f>IFERROR(IF((V141+X141+Z141+AB141)/Q141&gt;1,1,(V141+X141+Z141+AB141)/Q141),0)</f>
        <v>0</v>
      </c>
      <c r="AI141" s="3" t="str">
        <f>IFERROR(IF(R141=0,"",IF((V141/R141)&gt;1,1,(V141/R141))),"")</f>
        <v/>
      </c>
      <c r="AJ141" s="3" t="str">
        <f>IFERROR(IF(S141=0,"",IF((V141+X141/S141)&gt;1,1,(V141+X141/S141))),"")</f>
        <v/>
      </c>
      <c r="AK141" s="3">
        <f>IFERROR(IF(T141=0,"",IF((V141+X141+Z141/T141)&gt;1,1,(V141+X141+Z141/T141))),"")</f>
        <v>0</v>
      </c>
      <c r="AL141" s="3">
        <f>IFERROR(IF(U141=0,"",IF((V141+X141+Z141+AB141/U141)&gt;1,1,(V141+X141+Z141+AB141/U141))),"")</f>
        <v>0</v>
      </c>
      <c r="AM141" s="2" t="s">
        <v>19</v>
      </c>
      <c r="AN141" s="2" t="s">
        <v>19</v>
      </c>
      <c r="AO141" s="2"/>
      <c r="AP141" s="2"/>
      <c r="AQ141" s="2" t="s">
        <v>114</v>
      </c>
      <c r="AR141" s="2" t="s">
        <v>1582</v>
      </c>
      <c r="AS141" s="2"/>
      <c r="AT141" s="2"/>
      <c r="AU141" s="2" t="s">
        <v>0</v>
      </c>
      <c r="AV141" t="s">
        <v>19</v>
      </c>
      <c r="AY141" t="s">
        <v>1581</v>
      </c>
      <c r="AZ141" t="s">
        <v>1580</v>
      </c>
      <c r="BA141" s="1"/>
      <c r="BB141" s="1"/>
    </row>
    <row r="142" spans="1:54" ht="15" customHeight="1" x14ac:dyDescent="0.25">
      <c r="A142" s="2">
        <v>18</v>
      </c>
      <c r="B142" s="2" t="s">
        <v>314</v>
      </c>
      <c r="C142" s="2" t="s">
        <v>13</v>
      </c>
      <c r="D142" s="2" t="s">
        <v>12</v>
      </c>
      <c r="E142" s="2" t="s">
        <v>11</v>
      </c>
      <c r="F142" s="2" t="s">
        <v>10</v>
      </c>
      <c r="G142" s="2" t="s">
        <v>9</v>
      </c>
      <c r="H142" s="2" t="s">
        <v>8</v>
      </c>
      <c r="I142" t="s">
        <v>1579</v>
      </c>
      <c r="J142" s="6">
        <v>44197</v>
      </c>
      <c r="K142" s="6">
        <v>44560</v>
      </c>
      <c r="L142" s="2" t="s">
        <v>1578</v>
      </c>
      <c r="M142" t="s">
        <v>312</v>
      </c>
      <c r="N142" s="2" t="s">
        <v>4</v>
      </c>
      <c r="O142" s="2" t="s">
        <v>311</v>
      </c>
      <c r="P142" s="2" t="s">
        <v>2</v>
      </c>
      <c r="Q142" s="37">
        <v>1</v>
      </c>
      <c r="R142" s="37">
        <v>0.2</v>
      </c>
      <c r="S142" s="37">
        <v>0.3</v>
      </c>
      <c r="T142" s="37">
        <v>0</v>
      </c>
      <c r="U142" s="37">
        <v>0.5</v>
      </c>
      <c r="V142" s="37">
        <v>0.2</v>
      </c>
      <c r="W142" s="37" t="s">
        <v>1577</v>
      </c>
      <c r="X142" s="37">
        <v>0.3</v>
      </c>
      <c r="Y142" s="37" t="s">
        <v>1576</v>
      </c>
      <c r="Z142" s="37"/>
      <c r="AA142" s="37"/>
      <c r="AB142" s="37"/>
      <c r="AC142" s="37"/>
      <c r="AD142" s="4">
        <v>44298</v>
      </c>
      <c r="AE142" s="4">
        <v>44389</v>
      </c>
      <c r="AF142" s="4"/>
      <c r="AG142" s="4"/>
      <c r="AH142" s="3">
        <f>IFERROR(IF((V142+X142+Z142+AB142)/Q142&gt;1,1,(V142+X142+Z142+AB142)/Q142),0)</f>
        <v>0.5</v>
      </c>
      <c r="AI142" s="3">
        <f>IFERROR(IF(R142=0,"",IF((V142/R142)&gt;1,1,(V142/R142))),"")</f>
        <v>1</v>
      </c>
      <c r="AJ142" s="3">
        <f>IFERROR(IF(S142=0,"",IF((V142+X142/S142)&gt;1,1,(V142+X142/S142))),"")</f>
        <v>1</v>
      </c>
      <c r="AK142" s="3" t="str">
        <f>IFERROR(IF(T142=0,"",IF((V142+X142+Z142/T142)&gt;1,1,(V142+X142+Z142/T142))),"")</f>
        <v/>
      </c>
      <c r="AL142" s="3">
        <f>IFERROR(IF(U142=0,"",IF((V142+X142+Z142+AB142/U142)&gt;1,1,(V142+X142+Z142+AB142/U142))),"")</f>
        <v>0.5</v>
      </c>
      <c r="AM142" s="2" t="s">
        <v>19</v>
      </c>
      <c r="AN142" s="2" t="s">
        <v>19</v>
      </c>
      <c r="AO142" s="2"/>
      <c r="AP142" s="2"/>
      <c r="AQ142" s="2" t="s">
        <v>114</v>
      </c>
      <c r="AR142" s="2" t="s">
        <v>1575</v>
      </c>
      <c r="AS142" s="2"/>
      <c r="AT142" s="2"/>
      <c r="AU142" s="2" t="s">
        <v>19</v>
      </c>
      <c r="AV142" t="s">
        <v>19</v>
      </c>
      <c r="AY142" t="s">
        <v>1574</v>
      </c>
      <c r="AZ142" t="s">
        <v>1573</v>
      </c>
      <c r="BA142" s="1"/>
      <c r="BB142" s="1"/>
    </row>
    <row r="143" spans="1:54" ht="15" customHeight="1" x14ac:dyDescent="0.25">
      <c r="A143">
        <v>19</v>
      </c>
      <c r="B143" s="2" t="s">
        <v>314</v>
      </c>
      <c r="C143" s="2" t="s">
        <v>13</v>
      </c>
      <c r="D143" s="2" t="s">
        <v>12</v>
      </c>
      <c r="E143" s="2" t="s">
        <v>11</v>
      </c>
      <c r="F143" s="2" t="s">
        <v>10</v>
      </c>
      <c r="G143" s="2" t="s">
        <v>9</v>
      </c>
      <c r="H143" s="2" t="s">
        <v>8</v>
      </c>
      <c r="I143" t="s">
        <v>1572</v>
      </c>
      <c r="J143" s="4">
        <v>44197</v>
      </c>
      <c r="K143" s="4">
        <v>44560</v>
      </c>
      <c r="L143" s="2" t="s">
        <v>317</v>
      </c>
      <c r="M143" t="s">
        <v>312</v>
      </c>
      <c r="N143" s="2" t="s">
        <v>25</v>
      </c>
      <c r="O143" s="2" t="s">
        <v>311</v>
      </c>
      <c r="P143" s="2" t="s">
        <v>2</v>
      </c>
      <c r="Q143" s="17">
        <v>4</v>
      </c>
      <c r="R143" s="17">
        <v>1</v>
      </c>
      <c r="S143" s="17">
        <v>1</v>
      </c>
      <c r="T143" s="17">
        <v>1</v>
      </c>
      <c r="U143" s="17">
        <v>1</v>
      </c>
      <c r="V143" s="17">
        <v>1</v>
      </c>
      <c r="W143" s="17" t="s">
        <v>1571</v>
      </c>
      <c r="X143" s="17">
        <v>1</v>
      </c>
      <c r="Y143" s="17" t="s">
        <v>1570</v>
      </c>
      <c r="Z143" s="17"/>
      <c r="AA143" s="17"/>
      <c r="AB143" s="17"/>
      <c r="AC143" s="17"/>
      <c r="AD143" s="4">
        <v>44298</v>
      </c>
      <c r="AE143" s="4">
        <v>44389</v>
      </c>
      <c r="AF143" s="4"/>
      <c r="AG143" s="4"/>
      <c r="AH143" s="3">
        <f>IFERROR(IF((V143+X143+Z143+AB143)/Q143&gt;1,1,(V143+X143+Z143+AB143)/Q143),0)</f>
        <v>0.5</v>
      </c>
      <c r="AI143" s="3">
        <f>IFERROR(IF(R143=0,"",IF((V143/R143)&gt;1,1,(V143/R143))),"")</f>
        <v>1</v>
      </c>
      <c r="AJ143" s="3">
        <f>IFERROR(IF(S143=0,"",IF((V143+X143/S143)&gt;1,1,(V143+X143/S143))),"")</f>
        <v>1</v>
      </c>
      <c r="AK143" s="3">
        <f>IFERROR(IF(T143=0,"",IF((V143+X143+Z143/T143)&gt;1,1,(V143+X143+Z143/T143))),"")</f>
        <v>1</v>
      </c>
      <c r="AL143" s="3">
        <f>IFERROR(IF(U143=0,"",IF((V143+X143+Z143+AB143/U143)&gt;1,1,(V143+X143+Z143+AB143/U143))),"")</f>
        <v>1</v>
      </c>
      <c r="AM143" t="s">
        <v>19</v>
      </c>
      <c r="AN143" t="s">
        <v>19</v>
      </c>
      <c r="AQ143" t="s">
        <v>114</v>
      </c>
      <c r="AR143" t="s">
        <v>1569</v>
      </c>
      <c r="AU143" t="s">
        <v>19</v>
      </c>
      <c r="AV143" t="s">
        <v>19</v>
      </c>
      <c r="AY143" t="s">
        <v>1568</v>
      </c>
      <c r="AZ143" t="s">
        <v>1567</v>
      </c>
      <c r="BA143" s="1"/>
      <c r="BB143" s="1"/>
    </row>
    <row r="144" spans="1:54" ht="15" customHeight="1" x14ac:dyDescent="0.25">
      <c r="A144">
        <v>21</v>
      </c>
      <c r="B144" s="2" t="s">
        <v>314</v>
      </c>
      <c r="C144" s="2" t="s">
        <v>13</v>
      </c>
      <c r="D144" s="2" t="s">
        <v>12</v>
      </c>
      <c r="E144" s="2" t="s">
        <v>11</v>
      </c>
      <c r="F144" s="2" t="s">
        <v>10</v>
      </c>
      <c r="G144" s="2" t="s">
        <v>9</v>
      </c>
      <c r="H144" s="2" t="s">
        <v>8</v>
      </c>
      <c r="I144" t="s">
        <v>1566</v>
      </c>
      <c r="J144" s="4">
        <v>44197</v>
      </c>
      <c r="K144" s="4">
        <v>44560</v>
      </c>
      <c r="L144" s="2" t="s">
        <v>317</v>
      </c>
      <c r="M144" t="s">
        <v>312</v>
      </c>
      <c r="N144" s="2" t="s">
        <v>25</v>
      </c>
      <c r="O144" s="2" t="s">
        <v>311</v>
      </c>
      <c r="P144" s="2" t="s">
        <v>2</v>
      </c>
      <c r="Q144" s="17">
        <v>4</v>
      </c>
      <c r="R144" s="17">
        <v>1</v>
      </c>
      <c r="S144" s="17">
        <v>1</v>
      </c>
      <c r="T144" s="17">
        <v>1</v>
      </c>
      <c r="U144" s="17">
        <v>1</v>
      </c>
      <c r="V144" s="17">
        <v>1</v>
      </c>
      <c r="W144" s="17" t="s">
        <v>1565</v>
      </c>
      <c r="X144" s="17">
        <v>1</v>
      </c>
      <c r="Y144" s="17" t="s">
        <v>1564</v>
      </c>
      <c r="Z144" s="17"/>
      <c r="AA144" s="17"/>
      <c r="AB144" s="17"/>
      <c r="AC144" s="17"/>
      <c r="AD144" s="4">
        <v>44298</v>
      </c>
      <c r="AE144" s="4">
        <v>44389</v>
      </c>
      <c r="AF144" s="4"/>
      <c r="AG144" s="4"/>
      <c r="AH144" s="3">
        <f>IFERROR(IF((V144+X144+Z144+AB144)/Q144&gt;1,1,(V144+X144+Z144+AB144)/Q144),0)</f>
        <v>0.5</v>
      </c>
      <c r="AI144" s="3">
        <f>IFERROR(IF(R144=0,"",IF((V144/R144)&gt;1,1,(V144/R144))),"")</f>
        <v>1</v>
      </c>
      <c r="AJ144" s="3">
        <f>IFERROR(IF(S144=0,"",IF((V144+X144/S144)&gt;1,1,(V144+X144/S144))),"")</f>
        <v>1</v>
      </c>
      <c r="AK144" s="3">
        <f>IFERROR(IF(T144=0,"",IF((V144+X144+Z144/T144)&gt;1,1,(V144+X144+Z144/T144))),"")</f>
        <v>1</v>
      </c>
      <c r="AL144" s="3">
        <f>IFERROR(IF(U144=0,"",IF((V144+X144+Z144+AB144/U144)&gt;1,1,(V144+X144+Z144+AB144/U144))),"")</f>
        <v>1</v>
      </c>
      <c r="AM144" t="s">
        <v>19</v>
      </c>
      <c r="AN144" t="s">
        <v>19</v>
      </c>
      <c r="AQ144" t="s">
        <v>114</v>
      </c>
      <c r="AR144" t="s">
        <v>1563</v>
      </c>
      <c r="AU144" t="s">
        <v>19</v>
      </c>
      <c r="AV144" t="s">
        <v>19</v>
      </c>
      <c r="AY144" t="s">
        <v>1562</v>
      </c>
      <c r="AZ144" t="s">
        <v>1561</v>
      </c>
      <c r="BA144" s="1"/>
      <c r="BB144" s="1"/>
    </row>
    <row r="145" spans="1:54" ht="15" customHeight="1" x14ac:dyDescent="0.25">
      <c r="A145">
        <v>23</v>
      </c>
      <c r="B145" s="2" t="s">
        <v>314</v>
      </c>
      <c r="C145" s="2" t="s">
        <v>13</v>
      </c>
      <c r="D145" s="2" t="s">
        <v>12</v>
      </c>
      <c r="E145" s="2" t="s">
        <v>11</v>
      </c>
      <c r="F145" s="2" t="s">
        <v>10</v>
      </c>
      <c r="G145" s="2" t="s">
        <v>9</v>
      </c>
      <c r="H145" s="2" t="s">
        <v>8</v>
      </c>
      <c r="I145" t="s">
        <v>667</v>
      </c>
      <c r="J145" s="6">
        <v>44197</v>
      </c>
      <c r="K145" s="6">
        <v>44560</v>
      </c>
      <c r="L145" s="2" t="s">
        <v>666</v>
      </c>
      <c r="M145" t="s">
        <v>312</v>
      </c>
      <c r="N145" s="2" t="s">
        <v>25</v>
      </c>
      <c r="O145" s="2" t="s">
        <v>311</v>
      </c>
      <c r="P145" s="2" t="s">
        <v>2</v>
      </c>
      <c r="Q145" s="10">
        <v>12</v>
      </c>
      <c r="R145" s="10">
        <v>3</v>
      </c>
      <c r="S145" s="10">
        <v>3</v>
      </c>
      <c r="T145" s="10">
        <v>3</v>
      </c>
      <c r="U145" s="10">
        <v>3</v>
      </c>
      <c r="V145" s="10">
        <v>3</v>
      </c>
      <c r="W145" s="10" t="s">
        <v>1560</v>
      </c>
      <c r="X145" s="10">
        <v>3</v>
      </c>
      <c r="Y145" s="10" t="s">
        <v>1559</v>
      </c>
      <c r="Z145" s="10"/>
      <c r="AA145" s="10"/>
      <c r="AB145" s="10"/>
      <c r="AC145" s="10"/>
      <c r="AD145" s="4">
        <v>44298</v>
      </c>
      <c r="AE145" s="4">
        <v>44389</v>
      </c>
      <c r="AF145" s="4"/>
      <c r="AG145" s="4"/>
      <c r="AH145" s="3">
        <f>IFERROR(IF((V145+X145+Z145+AB145)/Q145&gt;1,1,(V145+X145+Z145+AB145)/Q145),0)</f>
        <v>0.5</v>
      </c>
      <c r="AI145" s="3">
        <f>IFERROR(IF(R145=0,"",IF((V145/R145)&gt;1,1,(V145/R145))),"")</f>
        <v>1</v>
      </c>
      <c r="AJ145" s="3">
        <f>IFERROR(IF(S145=0,"",IF((V145+X145/S145)&gt;1,1,(V145+X145/S145))),"")</f>
        <v>1</v>
      </c>
      <c r="AK145" s="3">
        <f>IFERROR(IF(T145=0,"",IF((V145+X145+Z145/T145)&gt;1,1,(V145+X145+Z145/T145))),"")</f>
        <v>1</v>
      </c>
      <c r="AL145" s="3">
        <f>IFERROR(IF(U145=0,"",IF((V145+X145+Z145+AB145/U145)&gt;1,1,(V145+X145+Z145+AB145/U145))),"")</f>
        <v>1</v>
      </c>
      <c r="AM145" t="s">
        <v>19</v>
      </c>
      <c r="AN145" t="s">
        <v>19</v>
      </c>
      <c r="AQ145" t="s">
        <v>114</v>
      </c>
      <c r="AR145" t="s">
        <v>1558</v>
      </c>
      <c r="AU145" t="s">
        <v>19</v>
      </c>
      <c r="AV145" t="s">
        <v>19</v>
      </c>
      <c r="AY145" t="s">
        <v>1557</v>
      </c>
      <c r="AZ145" t="s">
        <v>1556</v>
      </c>
      <c r="BA145" s="1"/>
      <c r="BB145" s="1"/>
    </row>
    <row r="146" spans="1:54" ht="15" customHeight="1" x14ac:dyDescent="0.25">
      <c r="A146" s="2">
        <v>24</v>
      </c>
      <c r="B146" s="2" t="s">
        <v>314</v>
      </c>
      <c r="C146" s="2" t="s">
        <v>13</v>
      </c>
      <c r="D146" s="2" t="s">
        <v>12</v>
      </c>
      <c r="E146" s="2" t="s">
        <v>11</v>
      </c>
      <c r="F146" s="2" t="s">
        <v>10</v>
      </c>
      <c r="G146" s="2" t="s">
        <v>9</v>
      </c>
      <c r="H146" s="2" t="s">
        <v>8</v>
      </c>
      <c r="I146" t="s">
        <v>16</v>
      </c>
      <c r="J146" s="4">
        <v>44348</v>
      </c>
      <c r="K146" s="4">
        <v>44560</v>
      </c>
      <c r="L146" s="2" t="s">
        <v>1555</v>
      </c>
      <c r="M146" t="s">
        <v>312</v>
      </c>
      <c r="N146" s="2" t="s">
        <v>4</v>
      </c>
      <c r="O146" s="2" t="s">
        <v>311</v>
      </c>
      <c r="P146" s="2" t="s">
        <v>2</v>
      </c>
      <c r="Q146" s="37">
        <v>1</v>
      </c>
      <c r="R146" s="37">
        <v>0</v>
      </c>
      <c r="S146" s="37">
        <v>0</v>
      </c>
      <c r="T146" s="37">
        <v>0</v>
      </c>
      <c r="U146" s="37">
        <v>1</v>
      </c>
      <c r="V146" s="37">
        <v>0</v>
      </c>
      <c r="W146" s="37" t="s">
        <v>1554</v>
      </c>
      <c r="X146" s="37">
        <v>0</v>
      </c>
      <c r="Y146" s="37" t="s">
        <v>1553</v>
      </c>
      <c r="Z146" s="37"/>
      <c r="AA146" s="37"/>
      <c r="AB146" s="37"/>
      <c r="AC146" s="37"/>
      <c r="AD146" s="4">
        <v>44298</v>
      </c>
      <c r="AE146" s="4">
        <v>44389</v>
      </c>
      <c r="AF146" s="4"/>
      <c r="AG146" s="4"/>
      <c r="AH146" s="3">
        <f>IFERROR(IF((V146+X146+Z146+AB146)/Q146&gt;1,1,(V146+X146+Z146+AB146)/Q146),0)</f>
        <v>0</v>
      </c>
      <c r="AI146" s="3" t="str">
        <f>IFERROR(IF(R146=0,"",IF((V146/R146)&gt;1,1,(V146/R146))),"")</f>
        <v/>
      </c>
      <c r="AJ146" s="3" t="str">
        <f>IFERROR(IF(S146=0,"",IF((V146+X146/S146)&gt;1,1,(V146+X146/S146))),"")</f>
        <v/>
      </c>
      <c r="AK146" s="3" t="str">
        <f>IFERROR(IF(T146=0,"",IF((V146+X146+Z146/T146)&gt;1,1,(V146+X146+Z146/T146))),"")</f>
        <v/>
      </c>
      <c r="AL146" s="3">
        <f>IFERROR(IF(U146=0,"",IF((V146+X146+Z146+AB146/U146)&gt;1,1,(V146+X146+Z146+AB146/U146))),"")</f>
        <v>0</v>
      </c>
      <c r="AM146" t="s">
        <v>0</v>
      </c>
      <c r="AN146" t="s">
        <v>19</v>
      </c>
      <c r="AQ146" t="s">
        <v>1552</v>
      </c>
      <c r="AR146" t="s">
        <v>1551</v>
      </c>
      <c r="AU146" t="s">
        <v>0</v>
      </c>
      <c r="AV146" t="s">
        <v>19</v>
      </c>
      <c r="AY146" t="s">
        <v>105</v>
      </c>
      <c r="AZ146" t="s">
        <v>1550</v>
      </c>
      <c r="BA146" s="1"/>
      <c r="BB146" s="1"/>
    </row>
    <row r="147" spans="1:54" ht="15" customHeight="1" x14ac:dyDescent="0.25">
      <c r="A147" s="2">
        <v>3</v>
      </c>
      <c r="B147" s="2" t="s">
        <v>229</v>
      </c>
      <c r="C147" s="2" t="s">
        <v>296</v>
      </c>
      <c r="D147" s="2" t="s">
        <v>294</v>
      </c>
      <c r="E147" s="2" t="s">
        <v>59</v>
      </c>
      <c r="F147" s="2" t="s">
        <v>10</v>
      </c>
      <c r="G147" s="2" t="s">
        <v>248</v>
      </c>
      <c r="H147" s="2" t="s">
        <v>248</v>
      </c>
      <c r="I147" s="2" t="s">
        <v>1549</v>
      </c>
      <c r="J147" s="6">
        <v>44197</v>
      </c>
      <c r="K147" s="6">
        <v>44561</v>
      </c>
      <c r="L147" s="2" t="s">
        <v>1490</v>
      </c>
      <c r="M147" s="2" t="s">
        <v>228</v>
      </c>
      <c r="N147" s="2" t="s">
        <v>25</v>
      </c>
      <c r="O147" s="2" t="s">
        <v>245</v>
      </c>
      <c r="P147" s="2" t="s">
        <v>23</v>
      </c>
      <c r="Q147" s="7">
        <v>59</v>
      </c>
      <c r="R147" s="7">
        <v>9</v>
      </c>
      <c r="S147" s="7">
        <v>18</v>
      </c>
      <c r="T147" s="7">
        <v>17</v>
      </c>
      <c r="U147" s="7">
        <v>15</v>
      </c>
      <c r="V147" s="7">
        <v>7</v>
      </c>
      <c r="W147" s="7" t="s">
        <v>1548</v>
      </c>
      <c r="X147" s="7">
        <v>17</v>
      </c>
      <c r="Y147" s="7" t="s">
        <v>1547</v>
      </c>
      <c r="Z147" s="7"/>
      <c r="AA147" s="7"/>
      <c r="AB147" s="7"/>
      <c r="AC147" s="7"/>
      <c r="AD147" s="6">
        <v>44300</v>
      </c>
      <c r="AE147" s="6">
        <v>44390</v>
      </c>
      <c r="AF147" s="6"/>
      <c r="AG147" s="6"/>
      <c r="AH147" s="3">
        <f>IFERROR(IF((V147+X147+Z147+AB147)/Q147&gt;1,1,(V147+X147+Z147+AB147)/Q147),0)</f>
        <v>0.40677966101694918</v>
      </c>
      <c r="AI147" s="3">
        <f>IFERROR(IF(R147=0,"",IF((V147/R147)&gt;1,1,(V147/R147))),"")</f>
        <v>0.77777777777777779</v>
      </c>
      <c r="AJ147" s="3">
        <f>IFERROR(IF(S147=0,"",IF((V147+X147/S147)&gt;1,1,(V147+X147/S147))),"")</f>
        <v>1</v>
      </c>
      <c r="AK147" s="3">
        <f>IFERROR(IF(T147=0,"",IF((V147+X147+Z147/T147)&gt;1,1,(V147+X147+Z147/T147))),"")</f>
        <v>1</v>
      </c>
      <c r="AL147" s="3">
        <f>IFERROR(IF(U147=0,"",IF((V147+X147+Z147+AB147/U147)&gt;1,1,(V147+X147+Z147+AB147/U147))),"")</f>
        <v>1</v>
      </c>
      <c r="AM147" s="2" t="s">
        <v>19</v>
      </c>
      <c r="AN147" s="2" t="s">
        <v>19</v>
      </c>
      <c r="AO147" s="2"/>
      <c r="AP147" s="2"/>
      <c r="AQ147" s="2" t="s">
        <v>1546</v>
      </c>
      <c r="AR147" s="2" t="s">
        <v>1545</v>
      </c>
      <c r="AS147" s="2"/>
      <c r="AT147" s="2"/>
      <c r="AU147" s="2" t="s">
        <v>0</v>
      </c>
      <c r="AV147" t="s">
        <v>19</v>
      </c>
      <c r="AY147" t="s">
        <v>1544</v>
      </c>
      <c r="AZ147" s="2" t="s">
        <v>1543</v>
      </c>
      <c r="BA147" s="1"/>
      <c r="BB147" s="1"/>
    </row>
    <row r="148" spans="1:54" ht="15" customHeight="1" x14ac:dyDescent="0.25">
      <c r="A148" s="2">
        <v>5</v>
      </c>
      <c r="B148" s="2" t="s">
        <v>229</v>
      </c>
      <c r="C148" s="2" t="s">
        <v>288</v>
      </c>
      <c r="D148" s="2" t="s">
        <v>288</v>
      </c>
      <c r="E148" s="2" t="s">
        <v>59</v>
      </c>
      <c r="F148" s="2" t="s">
        <v>10</v>
      </c>
      <c r="G148" s="2" t="s">
        <v>248</v>
      </c>
      <c r="H148" s="2" t="s">
        <v>248</v>
      </c>
      <c r="I148" t="s">
        <v>1542</v>
      </c>
      <c r="J148" s="6">
        <v>44197</v>
      </c>
      <c r="K148" s="6">
        <v>44561</v>
      </c>
      <c r="L148" s="2" t="s">
        <v>1490</v>
      </c>
      <c r="M148" s="2" t="s">
        <v>228</v>
      </c>
      <c r="N148" s="2" t="s">
        <v>25</v>
      </c>
      <c r="O148" s="2" t="s">
        <v>245</v>
      </c>
      <c r="P148" s="2" t="s">
        <v>23</v>
      </c>
      <c r="Q148" s="7">
        <v>32</v>
      </c>
      <c r="R148" s="7">
        <v>5</v>
      </c>
      <c r="S148" s="7">
        <v>9</v>
      </c>
      <c r="T148" s="7">
        <v>9</v>
      </c>
      <c r="U148" s="7">
        <v>9</v>
      </c>
      <c r="V148" s="7">
        <v>5</v>
      </c>
      <c r="W148" s="7" t="s">
        <v>1541</v>
      </c>
      <c r="X148" s="7">
        <v>9</v>
      </c>
      <c r="Y148" s="7" t="s">
        <v>1540</v>
      </c>
      <c r="Z148" s="7"/>
      <c r="AA148" s="7"/>
      <c r="AB148" s="7"/>
      <c r="AC148" s="7"/>
      <c r="AD148" s="6">
        <v>44300</v>
      </c>
      <c r="AE148" s="6">
        <v>44390</v>
      </c>
      <c r="AF148" s="6"/>
      <c r="AG148" s="6"/>
      <c r="AH148" s="3">
        <f>IFERROR(IF((V148+X148+Z148+AB148)/Q148&gt;1,1,(V148+X148+Z148+AB148)/Q148),0)</f>
        <v>0.4375</v>
      </c>
      <c r="AI148" s="3">
        <f>IFERROR(IF(R148=0,"",IF((V148/R148)&gt;1,1,(V148/R148))),"")</f>
        <v>1</v>
      </c>
      <c r="AJ148" s="3">
        <f>IFERROR(IF(S148=0,"",IF((V148+X148/S148)&gt;1,1,(V148+X148/S148))),"")</f>
        <v>1</v>
      </c>
      <c r="AK148" s="3">
        <f>IFERROR(IF(T148=0,"",IF((V148+X148+Z148/T148)&gt;1,1,(V148+X148+Z148/T148))),"")</f>
        <v>1</v>
      </c>
      <c r="AL148" s="3">
        <f>IFERROR(IF(U148=0,"",IF((V148+X148+Z148+AB148/U148)&gt;1,1,(V148+X148+Z148+AB148/U148))),"")</f>
        <v>1</v>
      </c>
      <c r="AM148" s="2" t="s">
        <v>19</v>
      </c>
      <c r="AN148" s="2" t="s">
        <v>19</v>
      </c>
      <c r="AO148" s="2"/>
      <c r="AP148" s="2"/>
      <c r="AQ148" s="2" t="s">
        <v>1539</v>
      </c>
      <c r="AR148" s="2" t="s">
        <v>1538</v>
      </c>
      <c r="AS148" s="2"/>
      <c r="AT148" s="2"/>
      <c r="AU148" s="2" t="s">
        <v>19</v>
      </c>
      <c r="AV148" t="s">
        <v>19</v>
      </c>
      <c r="AY148" t="s">
        <v>1537</v>
      </c>
      <c r="AZ148" s="2" t="s">
        <v>1536</v>
      </c>
      <c r="BA148" s="1"/>
      <c r="BB148" s="1"/>
    </row>
    <row r="149" spans="1:54" ht="15" customHeight="1" x14ac:dyDescent="0.25">
      <c r="A149" s="2">
        <v>7</v>
      </c>
      <c r="B149" s="2" t="s">
        <v>229</v>
      </c>
      <c r="C149" s="2" t="s">
        <v>278</v>
      </c>
      <c r="D149" s="2" t="s">
        <v>277</v>
      </c>
      <c r="E149" s="2" t="s">
        <v>59</v>
      </c>
      <c r="F149" s="2" t="s">
        <v>10</v>
      </c>
      <c r="G149" s="2" t="s">
        <v>248</v>
      </c>
      <c r="H149" s="2" t="s">
        <v>248</v>
      </c>
      <c r="I149" t="s">
        <v>1535</v>
      </c>
      <c r="J149" s="6">
        <v>44197</v>
      </c>
      <c r="K149" s="6">
        <v>44561</v>
      </c>
      <c r="L149" s="2" t="s">
        <v>1490</v>
      </c>
      <c r="M149" t="s">
        <v>228</v>
      </c>
      <c r="N149" s="2" t="s">
        <v>25</v>
      </c>
      <c r="O149" s="2" t="s">
        <v>245</v>
      </c>
      <c r="P149" s="2" t="s">
        <v>23</v>
      </c>
      <c r="Q149" s="7">
        <v>63</v>
      </c>
      <c r="R149" s="7">
        <v>9</v>
      </c>
      <c r="S149" s="7">
        <v>18</v>
      </c>
      <c r="T149" s="7">
        <v>18</v>
      </c>
      <c r="U149" s="7">
        <v>18</v>
      </c>
      <c r="V149" s="7">
        <v>9</v>
      </c>
      <c r="W149" s="7" t="s">
        <v>1534</v>
      </c>
      <c r="X149" s="7">
        <v>18</v>
      </c>
      <c r="Y149" s="7" t="s">
        <v>1533</v>
      </c>
      <c r="Z149" s="7"/>
      <c r="AA149" s="7"/>
      <c r="AB149" s="7"/>
      <c r="AC149" s="7"/>
      <c r="AD149" s="6">
        <v>44300</v>
      </c>
      <c r="AE149" s="6">
        <v>44390</v>
      </c>
      <c r="AF149" s="6"/>
      <c r="AG149" s="6"/>
      <c r="AH149" s="3">
        <f>IFERROR(IF((V149+X149+Z149+AB149)/Q149&gt;1,1,(V149+X149+Z149+AB149)/Q149),0)</f>
        <v>0.42857142857142855</v>
      </c>
      <c r="AI149" s="3">
        <f>IFERROR(IF(R149=0,"",IF((V149/R149)&gt;1,1,(V149/R149))),"")</f>
        <v>1</v>
      </c>
      <c r="AJ149" s="3">
        <f>IFERROR(IF(S149=0,"",IF((V149+X149/S149)&gt;1,1,(V149+X149/S149))),"")</f>
        <v>1</v>
      </c>
      <c r="AK149" s="3">
        <f>IFERROR(IF(T149=0,"",IF((V149+X149+Z149/T149)&gt;1,1,(V149+X149+Z149/T149))),"")</f>
        <v>1</v>
      </c>
      <c r="AL149" s="3">
        <f>IFERROR(IF(U149=0,"",IF((V149+X149+Z149+AB149/U149)&gt;1,1,(V149+X149+Z149+AB149/U149))),"")</f>
        <v>1</v>
      </c>
      <c r="AM149" s="2" t="s">
        <v>19</v>
      </c>
      <c r="AN149" s="2" t="s">
        <v>19</v>
      </c>
      <c r="AO149" s="2"/>
      <c r="AP149" s="2"/>
      <c r="AQ149" s="2" t="s">
        <v>1532</v>
      </c>
      <c r="AR149" s="2" t="s">
        <v>1531</v>
      </c>
      <c r="AS149" s="2"/>
      <c r="AT149" s="2"/>
      <c r="AU149" s="2" t="s">
        <v>19</v>
      </c>
      <c r="AV149" t="s">
        <v>19</v>
      </c>
      <c r="AY149" t="s">
        <v>1530</v>
      </c>
      <c r="AZ149" t="s">
        <v>1529</v>
      </c>
      <c r="BA149" s="1"/>
      <c r="BB149" s="1"/>
    </row>
    <row r="150" spans="1:54" ht="15" customHeight="1" x14ac:dyDescent="0.25">
      <c r="A150" s="2">
        <v>9</v>
      </c>
      <c r="B150" s="2" t="s">
        <v>229</v>
      </c>
      <c r="C150" s="2" t="s">
        <v>278</v>
      </c>
      <c r="D150" s="2" t="s">
        <v>277</v>
      </c>
      <c r="E150" s="2" t="s">
        <v>59</v>
      </c>
      <c r="F150" s="2" t="s">
        <v>10</v>
      </c>
      <c r="G150" s="2" t="s">
        <v>248</v>
      </c>
      <c r="H150" s="2" t="s">
        <v>248</v>
      </c>
      <c r="I150" t="s">
        <v>1528</v>
      </c>
      <c r="J150" s="6">
        <v>44197</v>
      </c>
      <c r="K150" s="6">
        <v>44530</v>
      </c>
      <c r="L150" s="2" t="s">
        <v>1527</v>
      </c>
      <c r="M150" t="s">
        <v>228</v>
      </c>
      <c r="N150" s="2" t="s">
        <v>4</v>
      </c>
      <c r="O150" s="2" t="s">
        <v>245</v>
      </c>
      <c r="P150" s="2" t="s">
        <v>23</v>
      </c>
      <c r="Q150" s="45">
        <v>1</v>
      </c>
      <c r="R150" s="45">
        <v>0.21</v>
      </c>
      <c r="S150" s="45">
        <v>0.28999999999999998</v>
      </c>
      <c r="T150" s="45">
        <v>0.21</v>
      </c>
      <c r="U150" s="45">
        <v>0.28999999999999998</v>
      </c>
      <c r="V150" s="45">
        <v>0.21</v>
      </c>
      <c r="W150" s="45" t="s">
        <v>1526</v>
      </c>
      <c r="X150" s="45">
        <v>0.28999999999999998</v>
      </c>
      <c r="Y150" s="45" t="s">
        <v>1525</v>
      </c>
      <c r="Z150" s="45"/>
      <c r="AA150" s="45"/>
      <c r="AB150" s="45"/>
      <c r="AC150" s="45"/>
      <c r="AD150" s="6">
        <v>44296</v>
      </c>
      <c r="AE150" s="6">
        <v>44390</v>
      </c>
      <c r="AF150" s="6"/>
      <c r="AG150" s="6"/>
      <c r="AH150" s="3">
        <f>IFERROR(IF((V150+X150+Z150+AB150)/Q150&gt;1,1,(V150+X150+Z150+AB150)/Q150),0)</f>
        <v>0.5</v>
      </c>
      <c r="AI150" s="3">
        <f>IFERROR(IF(R150=0,"",IF((V150/R150)&gt;1,1,(V150/R150))),"")</f>
        <v>1</v>
      </c>
      <c r="AJ150" s="3">
        <f>IFERROR(IF(S150=0,"",IF((V150+X150/S150)&gt;1,1,(V150+X150/S150))),"")</f>
        <v>1</v>
      </c>
      <c r="AK150" s="3">
        <f>IFERROR(IF(T150=0,"",IF((V150+X150+Z150/T150)&gt;1,1,(V150+X150+Z150/T150))),"")</f>
        <v>0.5</v>
      </c>
      <c r="AL150" s="3">
        <f>IFERROR(IF(U150=0,"",IF((V150+X150+Z150+AB150/U150)&gt;1,1,(V150+X150+Z150+AB150/U150))),"")</f>
        <v>0.5</v>
      </c>
      <c r="AM150" s="2" t="s">
        <v>19</v>
      </c>
      <c r="AN150" s="2" t="s">
        <v>19</v>
      </c>
      <c r="AO150" s="2"/>
      <c r="AP150" s="2"/>
      <c r="AQ150" s="2" t="s">
        <v>1524</v>
      </c>
      <c r="AR150" s="2" t="s">
        <v>1523</v>
      </c>
      <c r="AS150" s="2"/>
      <c r="AT150" s="2"/>
      <c r="AU150" s="2" t="s">
        <v>19</v>
      </c>
      <c r="AV150" t="s">
        <v>19</v>
      </c>
      <c r="AY150" t="s">
        <v>1522</v>
      </c>
      <c r="AZ150" t="s">
        <v>1521</v>
      </c>
      <c r="BA150" s="1"/>
      <c r="BB150" s="1"/>
    </row>
    <row r="151" spans="1:54" ht="15" customHeight="1" x14ac:dyDescent="0.25">
      <c r="A151" s="2">
        <v>10</v>
      </c>
      <c r="B151" s="2" t="s">
        <v>229</v>
      </c>
      <c r="C151" s="2" t="s">
        <v>278</v>
      </c>
      <c r="D151" s="2" t="s">
        <v>277</v>
      </c>
      <c r="E151" s="2" t="s">
        <v>59</v>
      </c>
      <c r="F151" s="2" t="s">
        <v>10</v>
      </c>
      <c r="G151" s="2" t="s">
        <v>248</v>
      </c>
      <c r="H151" s="2" t="s">
        <v>248</v>
      </c>
      <c r="I151" t="s">
        <v>1520</v>
      </c>
      <c r="J151" s="6">
        <v>44228</v>
      </c>
      <c r="K151" s="6">
        <v>44316</v>
      </c>
      <c r="L151" s="2" t="s">
        <v>1519</v>
      </c>
      <c r="M151" t="s">
        <v>228</v>
      </c>
      <c r="N151" s="2" t="s">
        <v>25</v>
      </c>
      <c r="O151" s="2" t="s">
        <v>245</v>
      </c>
      <c r="P151" s="2" t="s">
        <v>23</v>
      </c>
      <c r="Q151" s="7">
        <v>1</v>
      </c>
      <c r="R151" s="7">
        <v>0</v>
      </c>
      <c r="S151" s="7">
        <v>1</v>
      </c>
      <c r="T151" s="7">
        <v>0</v>
      </c>
      <c r="U151" s="7">
        <v>0</v>
      </c>
      <c r="V151" s="7">
        <v>0</v>
      </c>
      <c r="W151" s="7" t="s">
        <v>1518</v>
      </c>
      <c r="X151" s="7">
        <v>1</v>
      </c>
      <c r="Y151" s="7" t="s">
        <v>1517</v>
      </c>
      <c r="Z151" s="7"/>
      <c r="AA151" s="7"/>
      <c r="AB151" s="7"/>
      <c r="AC151" s="7"/>
      <c r="AD151" s="6">
        <v>44296</v>
      </c>
      <c r="AE151" s="6">
        <v>44392</v>
      </c>
      <c r="AF151" s="6"/>
      <c r="AG151" s="6"/>
      <c r="AH151" s="3">
        <f>IFERROR(IF((V151+X151+Z151+AB151)/Q151&gt;1,1,(V151+X151+Z151+AB151)/Q151),0)</f>
        <v>1</v>
      </c>
      <c r="AI151" s="3" t="str">
        <f>IFERROR(IF(R151=0,"",IF((V151/R151)&gt;1,1,(V151/R151))),"")</f>
        <v/>
      </c>
      <c r="AJ151" s="3">
        <f>IFERROR(IF(S151=0,"",IF((V151+X151/S151)&gt;1,1,(V151+X151/S151))),"")</f>
        <v>1</v>
      </c>
      <c r="AK151" s="3" t="str">
        <f>IFERROR(IF(T151=0,"",IF((V151+X151+Z151/T151)&gt;1,1,(V151+X151+Z151/T151))),"")</f>
        <v/>
      </c>
      <c r="AL151" s="3" t="str">
        <f>IFERROR(IF(U151=0,"",IF((V151+X151+Z151+AB151/U151)&gt;1,1,(V151+X151+Z151+AB151/U151))),"")</f>
        <v/>
      </c>
      <c r="AM151" s="2" t="s">
        <v>0</v>
      </c>
      <c r="AN151" s="2" t="s">
        <v>19</v>
      </c>
      <c r="AO151" s="2"/>
      <c r="AP151" s="2"/>
      <c r="AQ151" s="2" t="s">
        <v>1516</v>
      </c>
      <c r="AR151" s="2" t="s">
        <v>1515</v>
      </c>
      <c r="AS151" s="2"/>
      <c r="AT151" s="2"/>
      <c r="AU151" s="2" t="s">
        <v>0</v>
      </c>
      <c r="AV151" t="s">
        <v>19</v>
      </c>
      <c r="AY151" t="s">
        <v>1514</v>
      </c>
      <c r="AZ151" t="s">
        <v>1513</v>
      </c>
      <c r="BA151" s="1"/>
      <c r="BB151" s="1"/>
    </row>
    <row r="152" spans="1:54" ht="15" customHeight="1" x14ac:dyDescent="0.25">
      <c r="A152" s="2">
        <v>12</v>
      </c>
      <c r="B152" s="2" t="s">
        <v>229</v>
      </c>
      <c r="C152" s="2" t="s">
        <v>267</v>
      </c>
      <c r="D152" s="2" t="s">
        <v>267</v>
      </c>
      <c r="E152" s="2" t="s">
        <v>59</v>
      </c>
      <c r="F152" s="2" t="s">
        <v>10</v>
      </c>
      <c r="G152" s="2" t="s">
        <v>248</v>
      </c>
      <c r="H152" s="2" t="s">
        <v>248</v>
      </c>
      <c r="I152" t="s">
        <v>1512</v>
      </c>
      <c r="J152" s="6">
        <v>44197</v>
      </c>
      <c r="K152" s="6">
        <v>44561</v>
      </c>
      <c r="L152" s="2" t="s">
        <v>1490</v>
      </c>
      <c r="M152" s="2" t="s">
        <v>228</v>
      </c>
      <c r="N152" s="2" t="s">
        <v>25</v>
      </c>
      <c r="O152" s="2" t="s">
        <v>245</v>
      </c>
      <c r="P152" s="2" t="s">
        <v>23</v>
      </c>
      <c r="Q152" s="7">
        <v>109</v>
      </c>
      <c r="R152" s="7">
        <v>13</v>
      </c>
      <c r="S152" s="7">
        <v>42</v>
      </c>
      <c r="T152" s="7">
        <v>30</v>
      </c>
      <c r="U152" s="7">
        <v>24</v>
      </c>
      <c r="V152" s="7">
        <v>7</v>
      </c>
      <c r="W152" s="7" t="s">
        <v>1511</v>
      </c>
      <c r="X152" s="7">
        <v>31</v>
      </c>
      <c r="Y152" s="7" t="s">
        <v>1510</v>
      </c>
      <c r="Z152" s="7"/>
      <c r="AA152" s="7"/>
      <c r="AB152" s="7"/>
      <c r="AC152" s="7"/>
      <c r="AD152" s="6">
        <v>44300</v>
      </c>
      <c r="AE152" s="6">
        <v>44390</v>
      </c>
      <c r="AF152" s="6"/>
      <c r="AG152" s="6"/>
      <c r="AH152" s="3">
        <f>IFERROR(IF((V152+X152+Z152+AB152)/Q152&gt;1,1,(V152+X152+Z152+AB152)/Q152),0)</f>
        <v>0.34862385321100919</v>
      </c>
      <c r="AI152" s="3">
        <f>IFERROR(IF(R152=0,"",IF((V152/R152)&gt;1,1,(V152/R152))),"")</f>
        <v>0.53846153846153844</v>
      </c>
      <c r="AJ152" s="3">
        <f>IFERROR(IF(S152=0,"",IF((V152+X152/S152)&gt;1,1,(V152+X152/S152))),"")</f>
        <v>1</v>
      </c>
      <c r="AK152" s="3">
        <f>IFERROR(IF(T152=0,"",IF((V152+X152+Z152/T152)&gt;1,1,(V152+X152+Z152/T152))),"")</f>
        <v>1</v>
      </c>
      <c r="AL152" s="3">
        <f>IFERROR(IF(U152=0,"",IF((V152+X152+Z152+AB152/U152)&gt;1,1,(V152+X152+Z152+AB152/U152))),"")</f>
        <v>1</v>
      </c>
      <c r="AM152" s="2" t="s">
        <v>19</v>
      </c>
      <c r="AN152" s="2" t="s">
        <v>19</v>
      </c>
      <c r="AO152" s="2"/>
      <c r="AP152" s="2"/>
      <c r="AQ152" s="2" t="s">
        <v>1509</v>
      </c>
      <c r="AR152" s="2" t="s">
        <v>1508</v>
      </c>
      <c r="AS152" s="2"/>
      <c r="AT152" s="2"/>
      <c r="AU152" s="2" t="s">
        <v>19</v>
      </c>
      <c r="AV152" t="s">
        <v>19</v>
      </c>
      <c r="AY152" t="s">
        <v>1507</v>
      </c>
      <c r="AZ152" s="2" t="s">
        <v>1506</v>
      </c>
      <c r="BA152" s="1"/>
      <c r="BB152" s="1"/>
    </row>
    <row r="153" spans="1:54" ht="15" customHeight="1" x14ac:dyDescent="0.25">
      <c r="A153" s="2">
        <v>14</v>
      </c>
      <c r="B153" s="2" t="s">
        <v>229</v>
      </c>
      <c r="C153" s="2" t="s">
        <v>260</v>
      </c>
      <c r="D153" s="2" t="s">
        <v>260</v>
      </c>
      <c r="E153" s="2" t="s">
        <v>59</v>
      </c>
      <c r="F153" s="2" t="s">
        <v>10</v>
      </c>
      <c r="G153" s="2" t="s">
        <v>248</v>
      </c>
      <c r="H153" s="2" t="s">
        <v>248</v>
      </c>
      <c r="I153" t="s">
        <v>1505</v>
      </c>
      <c r="J153" s="6">
        <v>44197</v>
      </c>
      <c r="K153" s="6">
        <v>44561</v>
      </c>
      <c r="L153" s="2" t="s">
        <v>1490</v>
      </c>
      <c r="M153" t="s">
        <v>228</v>
      </c>
      <c r="N153" s="2" t="s">
        <v>25</v>
      </c>
      <c r="O153" s="2" t="s">
        <v>245</v>
      </c>
      <c r="P153" s="2" t="s">
        <v>23</v>
      </c>
      <c r="Q153" s="7">
        <v>12</v>
      </c>
      <c r="R153" s="7">
        <v>2</v>
      </c>
      <c r="S153" s="7">
        <v>4</v>
      </c>
      <c r="T153" s="7">
        <v>1</v>
      </c>
      <c r="U153" s="7">
        <v>5</v>
      </c>
      <c r="V153" s="7">
        <v>0</v>
      </c>
      <c r="W153" s="7" t="s">
        <v>1504</v>
      </c>
      <c r="X153" s="7">
        <v>7</v>
      </c>
      <c r="Y153" s="7" t="s">
        <v>1503</v>
      </c>
      <c r="Z153" s="7"/>
      <c r="AA153" s="7"/>
      <c r="AB153" s="7"/>
      <c r="AC153" s="7"/>
      <c r="AD153" s="4">
        <v>44300</v>
      </c>
      <c r="AE153" s="4">
        <v>44390</v>
      </c>
      <c r="AF153" s="4"/>
      <c r="AG153" s="4"/>
      <c r="AH153" s="3">
        <f>IFERROR(IF((V153+X153+Z153+AB153)/Q153&gt;1,1,(V153+X153+Z153+AB153)/Q153),0)</f>
        <v>0.58333333333333337</v>
      </c>
      <c r="AI153" s="3">
        <f>IFERROR(IF(R153=0,"",IF((V153/R153)&gt;1,1,(V153/R153))),"")</f>
        <v>0</v>
      </c>
      <c r="AJ153" s="3">
        <f>IFERROR(IF(S153=0,"",IF((V153+X153/S153)&gt;1,1,(V153+X153/S153))),"")</f>
        <v>1</v>
      </c>
      <c r="AK153" s="3">
        <f>IFERROR(IF(T153=0,"",IF((V153+X153+Z153/T153)&gt;1,1,(V153+X153+Z153/T153))),"")</f>
        <v>1</v>
      </c>
      <c r="AL153" s="3">
        <f>IFERROR(IF(U153=0,"",IF((V153+X153+Z153+AB153/U153)&gt;1,1,(V153+X153+Z153+AB153/U153))),"")</f>
        <v>1</v>
      </c>
      <c r="AM153" s="2" t="s">
        <v>19</v>
      </c>
      <c r="AN153" s="2" t="s">
        <v>19</v>
      </c>
      <c r="AO153" s="2"/>
      <c r="AP153" s="2"/>
      <c r="AQ153" s="2" t="s">
        <v>1502</v>
      </c>
      <c r="AR153" s="2" t="s">
        <v>1501</v>
      </c>
      <c r="AS153" s="2"/>
      <c r="AT153" s="2"/>
      <c r="AU153" s="2" t="s">
        <v>554</v>
      </c>
      <c r="AV153" t="s">
        <v>19</v>
      </c>
      <c r="AY153" t="s">
        <v>1500</v>
      </c>
      <c r="AZ153" t="s">
        <v>1499</v>
      </c>
      <c r="BA153" s="1"/>
      <c r="BB153" s="1"/>
    </row>
    <row r="154" spans="1:54" ht="15" customHeight="1" x14ac:dyDescent="0.25">
      <c r="A154" s="2">
        <v>16</v>
      </c>
      <c r="B154" s="2" t="s">
        <v>229</v>
      </c>
      <c r="C154" s="2" t="s">
        <v>254</v>
      </c>
      <c r="D154" s="2" t="s">
        <v>254</v>
      </c>
      <c r="E154" s="2" t="s">
        <v>59</v>
      </c>
      <c r="F154" s="2" t="s">
        <v>10</v>
      </c>
      <c r="G154" s="2" t="s">
        <v>248</v>
      </c>
      <c r="H154" s="2" t="s">
        <v>248</v>
      </c>
      <c r="I154" t="s">
        <v>1498</v>
      </c>
      <c r="J154" s="6">
        <v>44197</v>
      </c>
      <c r="K154" s="6">
        <v>44561</v>
      </c>
      <c r="L154" s="2" t="s">
        <v>1490</v>
      </c>
      <c r="M154" t="s">
        <v>228</v>
      </c>
      <c r="N154" s="2" t="s">
        <v>25</v>
      </c>
      <c r="O154" s="2" t="s">
        <v>245</v>
      </c>
      <c r="P154" s="2" t="s">
        <v>23</v>
      </c>
      <c r="Q154" s="7">
        <v>82</v>
      </c>
      <c r="R154" s="7">
        <v>16</v>
      </c>
      <c r="S154" s="7">
        <v>29</v>
      </c>
      <c r="T154" s="7">
        <v>22</v>
      </c>
      <c r="U154" s="7">
        <v>15</v>
      </c>
      <c r="V154" s="7">
        <v>14</v>
      </c>
      <c r="W154" s="7" t="s">
        <v>1497</v>
      </c>
      <c r="X154" s="7">
        <v>29</v>
      </c>
      <c r="Y154" s="7" t="s">
        <v>1496</v>
      </c>
      <c r="Z154" s="7"/>
      <c r="AA154" s="7"/>
      <c r="AB154" s="7"/>
      <c r="AC154" s="7"/>
      <c r="AD154" s="4">
        <v>44300</v>
      </c>
      <c r="AE154" s="4">
        <v>44390</v>
      </c>
      <c r="AF154" s="4"/>
      <c r="AG154" s="4"/>
      <c r="AH154" s="3">
        <f>IFERROR(IF((V154+X154+Z154+AB154)/Q154&gt;1,1,(V154+X154+Z154+AB154)/Q154),0)</f>
        <v>0.52439024390243905</v>
      </c>
      <c r="AI154" s="3">
        <f>IFERROR(IF(R154=0,"",IF((V154/R154)&gt;1,1,(V154/R154))),"")</f>
        <v>0.875</v>
      </c>
      <c r="AJ154" s="3">
        <f>IFERROR(IF(S154=0,"",IF((V154+X154/S154)&gt;1,1,(V154+X154/S154))),"")</f>
        <v>1</v>
      </c>
      <c r="AK154" s="3">
        <f>IFERROR(IF(T154=0,"",IF((V154+X154+Z154/T154)&gt;1,1,(V154+X154+Z154/T154))),"")</f>
        <v>1</v>
      </c>
      <c r="AL154" s="3">
        <f>IFERROR(IF(U154=0,"",IF((V154+X154+Z154+AB154/U154)&gt;1,1,(V154+X154+Z154+AB154/U154))),"")</f>
        <v>1</v>
      </c>
      <c r="AM154" s="2" t="s">
        <v>19</v>
      </c>
      <c r="AN154" s="2" t="s">
        <v>19</v>
      </c>
      <c r="AO154" s="2"/>
      <c r="AP154" s="2"/>
      <c r="AQ154" s="2" t="s">
        <v>1495</v>
      </c>
      <c r="AR154" s="2" t="s">
        <v>1494</v>
      </c>
      <c r="AS154" s="2"/>
      <c r="AT154" s="2"/>
      <c r="AU154" s="2" t="s">
        <v>19</v>
      </c>
      <c r="AV154" t="s">
        <v>19</v>
      </c>
      <c r="AY154" t="s">
        <v>1493</v>
      </c>
      <c r="AZ154" s="2" t="s">
        <v>1492</v>
      </c>
      <c r="BA154" s="1"/>
      <c r="BB154" s="1"/>
    </row>
    <row r="155" spans="1:54" ht="15" customHeight="1" x14ac:dyDescent="0.25">
      <c r="A155" s="2">
        <v>18</v>
      </c>
      <c r="B155" s="2" t="s">
        <v>229</v>
      </c>
      <c r="C155" s="2" t="s">
        <v>246</v>
      </c>
      <c r="D155" s="2" t="s">
        <v>246</v>
      </c>
      <c r="E155" s="2" t="s">
        <v>59</v>
      </c>
      <c r="F155" s="2" t="s">
        <v>10</v>
      </c>
      <c r="G155" s="2" t="s">
        <v>248</v>
      </c>
      <c r="H155" s="2" t="s">
        <v>248</v>
      </c>
      <c r="I155" t="s">
        <v>1491</v>
      </c>
      <c r="J155" s="6">
        <v>44197</v>
      </c>
      <c r="K155" s="6">
        <v>44561</v>
      </c>
      <c r="L155" s="2" t="s">
        <v>1490</v>
      </c>
      <c r="M155" t="s">
        <v>228</v>
      </c>
      <c r="N155" s="2" t="s">
        <v>25</v>
      </c>
      <c r="O155" s="2" t="s">
        <v>245</v>
      </c>
      <c r="P155" s="2" t="s">
        <v>23</v>
      </c>
      <c r="Q155" s="7">
        <v>222</v>
      </c>
      <c r="R155" s="7">
        <v>69</v>
      </c>
      <c r="S155" s="7">
        <v>60</v>
      </c>
      <c r="T155" s="7">
        <v>50</v>
      </c>
      <c r="U155" s="7">
        <v>43</v>
      </c>
      <c r="V155" s="7">
        <v>60</v>
      </c>
      <c r="W155" s="7" t="s">
        <v>1489</v>
      </c>
      <c r="X155" s="7">
        <v>60</v>
      </c>
      <c r="Y155" s="7" t="s">
        <v>1488</v>
      </c>
      <c r="Z155" s="7"/>
      <c r="AA155" s="7"/>
      <c r="AB155" s="7"/>
      <c r="AC155" s="7"/>
      <c r="AD155" s="4">
        <v>44300</v>
      </c>
      <c r="AE155" s="4">
        <v>44392</v>
      </c>
      <c r="AF155" s="4"/>
      <c r="AG155" s="4"/>
      <c r="AH155" s="3">
        <f>IFERROR(IF((V155+X155+Z155+AB155)/Q155&gt;1,1,(V155+X155+Z155+AB155)/Q155),0)</f>
        <v>0.54054054054054057</v>
      </c>
      <c r="AI155" s="3">
        <f>IFERROR(IF(R155=0,"",IF((V155/R155)&gt;1,1,(V155/R155))),"")</f>
        <v>0.86956521739130432</v>
      </c>
      <c r="AJ155" s="3">
        <f>IFERROR(IF(S155=0,"",IF((V155+X155/S155)&gt;1,1,(V155+X155/S155))),"")</f>
        <v>1</v>
      </c>
      <c r="AK155" s="3">
        <f>IFERROR(IF(T155=0,"",IF((V155+X155+Z155/T155)&gt;1,1,(V155+X155+Z155/T155))),"")</f>
        <v>1</v>
      </c>
      <c r="AL155" s="3">
        <f>IFERROR(IF(U155=0,"",IF((V155+X155+Z155+AB155/U155)&gt;1,1,(V155+X155+Z155+AB155/U155))),"")</f>
        <v>1</v>
      </c>
      <c r="AM155" s="2" t="s">
        <v>19</v>
      </c>
      <c r="AN155" s="2" t="s">
        <v>19</v>
      </c>
      <c r="AO155" s="2"/>
      <c r="AP155" s="2"/>
      <c r="AQ155" s="2" t="s">
        <v>1487</v>
      </c>
      <c r="AR155" s="2" t="s">
        <v>1486</v>
      </c>
      <c r="AS155" s="2"/>
      <c r="AT155" s="2"/>
      <c r="AU155" s="2" t="s">
        <v>19</v>
      </c>
      <c r="AV155" t="s">
        <v>19</v>
      </c>
      <c r="AY155" t="s">
        <v>1485</v>
      </c>
      <c r="AZ155" t="s">
        <v>1484</v>
      </c>
      <c r="BA155" s="1"/>
      <c r="BB155" s="1"/>
    </row>
    <row r="156" spans="1:54" ht="15" customHeight="1" x14ac:dyDescent="0.25">
      <c r="A156">
        <v>20</v>
      </c>
      <c r="B156" s="2" t="s">
        <v>229</v>
      </c>
      <c r="C156" s="2" t="s">
        <v>13</v>
      </c>
      <c r="D156" s="2" t="s">
        <v>12</v>
      </c>
      <c r="E156" s="2" t="s">
        <v>59</v>
      </c>
      <c r="F156" s="2" t="s">
        <v>10</v>
      </c>
      <c r="G156" s="2" t="s">
        <v>9</v>
      </c>
      <c r="H156" s="2" t="s">
        <v>8</v>
      </c>
      <c r="I156" t="s">
        <v>759</v>
      </c>
      <c r="J156" s="4">
        <v>44287</v>
      </c>
      <c r="K156" s="4">
        <v>44561</v>
      </c>
      <c r="L156" s="2" t="s">
        <v>6</v>
      </c>
      <c r="M156" t="s">
        <v>228</v>
      </c>
      <c r="N156" s="2" t="s">
        <v>4</v>
      </c>
      <c r="O156" s="2" t="s">
        <v>3</v>
      </c>
      <c r="P156" s="2" t="s">
        <v>2</v>
      </c>
      <c r="Q156" s="5">
        <v>1</v>
      </c>
      <c r="R156" s="5">
        <v>0</v>
      </c>
      <c r="S156" s="5">
        <v>0.3</v>
      </c>
      <c r="T156" s="5">
        <v>0.3</v>
      </c>
      <c r="U156" s="5">
        <v>0.4</v>
      </c>
      <c r="V156" s="5">
        <v>1</v>
      </c>
      <c r="W156" s="5" t="s">
        <v>1483</v>
      </c>
      <c r="X156" s="5">
        <v>1</v>
      </c>
      <c r="Y156" s="5" t="s">
        <v>1483</v>
      </c>
      <c r="Z156" s="5"/>
      <c r="AA156" s="5"/>
      <c r="AB156" s="5"/>
      <c r="AC156" s="5"/>
      <c r="AD156" s="4">
        <v>44296</v>
      </c>
      <c r="AE156" s="4">
        <v>44390</v>
      </c>
      <c r="AF156" s="4"/>
      <c r="AG156" s="4"/>
      <c r="AH156" s="3">
        <f>IFERROR(IF((V156+X156+Z156+AB156)/Q156&gt;1,1,(V156+X156+Z156+AB156)/Q156),0)</f>
        <v>1</v>
      </c>
      <c r="AI156" s="3" t="str">
        <f>IFERROR(IF(R156=0,"",IF((V156/R156)&gt;1,1,(V156/R156))),"")</f>
        <v/>
      </c>
      <c r="AJ156" s="3">
        <f>IFERROR(IF(S156=0,"",IF((V156+X156/S156)&gt;1,1,(V156+X156/S156))),"")</f>
        <v>1</v>
      </c>
      <c r="AK156" s="3">
        <f>IFERROR(IF(T156=0,"",IF((V156+X156+Z156/T156)&gt;1,1,(V156+X156+Z156/T156))),"")</f>
        <v>1</v>
      </c>
      <c r="AL156" s="3">
        <f>IFERROR(IF(U156=0,"",IF((V156+X156+Z156+AB156/U156)&gt;1,1,(V156+X156+Z156+AB156/U156))),"")</f>
        <v>1</v>
      </c>
      <c r="AM156" t="s">
        <v>19</v>
      </c>
      <c r="AN156" t="s">
        <v>19</v>
      </c>
      <c r="AQ156" t="s">
        <v>1482</v>
      </c>
      <c r="AR156" t="s">
        <v>1481</v>
      </c>
      <c r="AU156" t="s">
        <v>19</v>
      </c>
      <c r="AV156" t="s">
        <v>19</v>
      </c>
      <c r="AY156" t="s">
        <v>1480</v>
      </c>
      <c r="AZ156" t="s">
        <v>1479</v>
      </c>
      <c r="BA156" s="1"/>
      <c r="BB156" s="1"/>
    </row>
    <row r="157" spans="1:54" ht="15" customHeight="1" x14ac:dyDescent="0.25">
      <c r="A157" s="2">
        <v>1</v>
      </c>
      <c r="B157" s="2" t="s">
        <v>205</v>
      </c>
      <c r="C157" s="2" t="s">
        <v>223</v>
      </c>
      <c r="D157" s="2" t="s">
        <v>222</v>
      </c>
      <c r="E157" s="2" t="s">
        <v>59</v>
      </c>
      <c r="F157" s="2" t="s">
        <v>10</v>
      </c>
      <c r="G157" s="2" t="s">
        <v>221</v>
      </c>
      <c r="H157" s="2" t="s">
        <v>220</v>
      </c>
      <c r="I157" s="2" t="s">
        <v>1478</v>
      </c>
      <c r="J157" s="6">
        <v>44256</v>
      </c>
      <c r="K157" s="6">
        <v>44561</v>
      </c>
      <c r="L157" s="2" t="s">
        <v>1477</v>
      </c>
      <c r="M157" s="2" t="s">
        <v>203</v>
      </c>
      <c r="N157" s="2" t="s">
        <v>25</v>
      </c>
      <c r="O157" s="2" t="s">
        <v>217</v>
      </c>
      <c r="P157" s="2" t="s">
        <v>41</v>
      </c>
      <c r="Q157" s="7">
        <v>4</v>
      </c>
      <c r="R157" s="7">
        <v>1</v>
      </c>
      <c r="S157" s="7">
        <v>1</v>
      </c>
      <c r="T157" s="7">
        <v>1</v>
      </c>
      <c r="U157" s="7">
        <v>1</v>
      </c>
      <c r="V157" s="7">
        <v>1</v>
      </c>
      <c r="W157" s="7" t="s">
        <v>1476</v>
      </c>
      <c r="X157" s="7">
        <v>1</v>
      </c>
      <c r="Y157" s="7" t="s">
        <v>1475</v>
      </c>
      <c r="Z157" s="7"/>
      <c r="AA157" s="7"/>
      <c r="AB157" s="7"/>
      <c r="AC157" s="7"/>
      <c r="AD157" s="6">
        <v>44296</v>
      </c>
      <c r="AE157" s="6">
        <v>44389</v>
      </c>
      <c r="AF157" s="6"/>
      <c r="AG157" s="6"/>
      <c r="AH157" s="3">
        <f>IFERROR(IF((V157+X157+Z157+AB157)/Q157&gt;1,1,(V157+X157+Z157+AB157)/Q157),0)</f>
        <v>0.5</v>
      </c>
      <c r="AI157" s="3">
        <f>IFERROR(IF(R157=0,"",IF((V157/R157)&gt;1,1,(V157/R157))),"")</f>
        <v>1</v>
      </c>
      <c r="AJ157" s="3">
        <f>IFERROR(IF(S157=0,"",IF((V157+X157/S157)&gt;1,1,(V157+X157/S157))),"")</f>
        <v>1</v>
      </c>
      <c r="AK157" s="3">
        <f>IFERROR(IF(T157=0,"",IF((V157+X157+Z157/T157)&gt;1,1,(V157+X157+Z157/T157))),"")</f>
        <v>1</v>
      </c>
      <c r="AL157" s="3">
        <f>IFERROR(IF(U157=0,"",IF((V157+X157+Z157+AB157/U157)&gt;1,1,(V157+X157+Z157+AB157/U157))),"")</f>
        <v>1</v>
      </c>
      <c r="AM157" s="2" t="s">
        <v>19</v>
      </c>
      <c r="AN157" s="2" t="s">
        <v>19</v>
      </c>
      <c r="AO157" s="2"/>
      <c r="AP157" s="2"/>
      <c r="AQ157" s="2" t="s">
        <v>1474</v>
      </c>
      <c r="AR157" s="2" t="s">
        <v>199</v>
      </c>
      <c r="AS157" s="2"/>
      <c r="AT157" s="2"/>
      <c r="AU157" s="2" t="s">
        <v>19</v>
      </c>
      <c r="AV157" t="s">
        <v>19</v>
      </c>
      <c r="AW157" s="2"/>
      <c r="AX157" s="2"/>
      <c r="AY157" s="2" t="s">
        <v>1473</v>
      </c>
      <c r="AZ157" s="2" t="s">
        <v>1472</v>
      </c>
      <c r="BA157" s="1"/>
      <c r="BB157" s="1"/>
    </row>
    <row r="158" spans="1:54" ht="15" customHeight="1" x14ac:dyDescent="0.25">
      <c r="A158" s="2">
        <v>2</v>
      </c>
      <c r="B158" s="2" t="s">
        <v>205</v>
      </c>
      <c r="C158" s="2" t="s">
        <v>223</v>
      </c>
      <c r="D158" s="2" t="s">
        <v>222</v>
      </c>
      <c r="E158" s="2" t="s">
        <v>59</v>
      </c>
      <c r="F158" s="2" t="s">
        <v>10</v>
      </c>
      <c r="G158" s="2" t="s">
        <v>221</v>
      </c>
      <c r="H158" s="2" t="s">
        <v>220</v>
      </c>
      <c r="I158" s="2" t="s">
        <v>1471</v>
      </c>
      <c r="J158" s="6">
        <v>44256</v>
      </c>
      <c r="K158" s="6">
        <v>44408</v>
      </c>
      <c r="L158" s="2" t="s">
        <v>1470</v>
      </c>
      <c r="M158" s="2" t="s">
        <v>203</v>
      </c>
      <c r="N158" s="2" t="s">
        <v>25</v>
      </c>
      <c r="O158" s="2" t="s">
        <v>217</v>
      </c>
      <c r="P158" s="2" t="s">
        <v>41</v>
      </c>
      <c r="Q158" s="7">
        <v>1</v>
      </c>
      <c r="R158" s="7">
        <v>0</v>
      </c>
      <c r="S158" s="7">
        <v>1</v>
      </c>
      <c r="T158" s="7">
        <v>0</v>
      </c>
      <c r="U158" s="7">
        <v>0</v>
      </c>
      <c r="V158" s="7">
        <v>0</v>
      </c>
      <c r="W158" s="7" t="s">
        <v>1469</v>
      </c>
      <c r="X158" s="7">
        <v>0</v>
      </c>
      <c r="Y158" s="7" t="s">
        <v>1468</v>
      </c>
      <c r="Z158" s="7"/>
      <c r="AA158" s="7"/>
      <c r="AB158" s="7"/>
      <c r="AC158" s="7"/>
      <c r="AD158" s="6">
        <v>44296</v>
      </c>
      <c r="AE158" s="6">
        <v>44389</v>
      </c>
      <c r="AF158" s="6"/>
      <c r="AG158" s="6"/>
      <c r="AH158" s="3">
        <f>IFERROR(IF((V158+X158+Z158+AB158)/Q158&gt;1,1,(V158+X158+Z158+AB158)/Q158),0)</f>
        <v>0</v>
      </c>
      <c r="AI158" s="3" t="str">
        <f>IFERROR(IF(R158=0,"",IF((V158/R158)&gt;1,1,(V158/R158))),"")</f>
        <v/>
      </c>
      <c r="AJ158" s="3">
        <f>IFERROR(IF(S158=0,"",IF((V158+X158/S158)&gt;1,1,(V158+X158/S158))),"")</f>
        <v>0</v>
      </c>
      <c r="AK158" s="3" t="str">
        <f>IFERROR(IF(T158=0,"",IF((V158+X158+Z158/T158)&gt;1,1,(V158+X158+Z158/T158))),"")</f>
        <v/>
      </c>
      <c r="AL158" s="3" t="str">
        <f>IFERROR(IF(U158=0,"",IF((V158+X158+Z158+AB158/U158)&gt;1,1,(V158+X158+Z158+AB158/U158))),"")</f>
        <v/>
      </c>
      <c r="AM158" s="2" t="s">
        <v>0</v>
      </c>
      <c r="AN158" s="2" t="s">
        <v>19</v>
      </c>
      <c r="AO158" s="2"/>
      <c r="AP158" s="2"/>
      <c r="AQ158" s="2" t="s">
        <v>1467</v>
      </c>
      <c r="AR158" s="2" t="s">
        <v>199</v>
      </c>
      <c r="AS158" s="2"/>
      <c r="AT158" s="2"/>
      <c r="AU158" s="2" t="s">
        <v>0</v>
      </c>
      <c r="AV158" t="s">
        <v>19</v>
      </c>
      <c r="AY158" t="s">
        <v>1467</v>
      </c>
      <c r="AZ158" t="s">
        <v>1466</v>
      </c>
      <c r="BA158" s="1"/>
      <c r="BB158" s="1"/>
    </row>
    <row r="159" spans="1:54" ht="15" customHeight="1" x14ac:dyDescent="0.25">
      <c r="A159" s="2">
        <v>4</v>
      </c>
      <c r="B159" s="2" t="s">
        <v>205</v>
      </c>
      <c r="C159" s="2" t="s">
        <v>1455</v>
      </c>
      <c r="D159" s="2" t="s">
        <v>222</v>
      </c>
      <c r="E159" s="2" t="s">
        <v>59</v>
      </c>
      <c r="F159" s="2" t="s">
        <v>10</v>
      </c>
      <c r="G159" s="2" t="s">
        <v>221</v>
      </c>
      <c r="H159" s="2" t="s">
        <v>220</v>
      </c>
      <c r="I159" s="2" t="s">
        <v>1465</v>
      </c>
      <c r="J159" s="6">
        <v>44287</v>
      </c>
      <c r="K159" s="6">
        <v>44530</v>
      </c>
      <c r="L159" s="2" t="s">
        <v>6</v>
      </c>
      <c r="M159" s="2" t="s">
        <v>203</v>
      </c>
      <c r="N159" s="2" t="s">
        <v>25</v>
      </c>
      <c r="O159" s="2" t="s">
        <v>1452</v>
      </c>
      <c r="P159" s="2" t="s">
        <v>41</v>
      </c>
      <c r="Q159" s="7">
        <v>30</v>
      </c>
      <c r="R159" s="7">
        <v>0</v>
      </c>
      <c r="S159" s="7">
        <v>5</v>
      </c>
      <c r="T159" s="7">
        <v>10</v>
      </c>
      <c r="U159" s="7">
        <v>15</v>
      </c>
      <c r="V159" s="7">
        <v>7</v>
      </c>
      <c r="W159" s="7" t="s">
        <v>1464</v>
      </c>
      <c r="X159" s="7">
        <v>36</v>
      </c>
      <c r="Y159" s="7" t="s">
        <v>1457</v>
      </c>
      <c r="Z159" s="7"/>
      <c r="AA159" s="7"/>
      <c r="AB159" s="7"/>
      <c r="AC159" s="7"/>
      <c r="AD159" s="6">
        <v>44299</v>
      </c>
      <c r="AE159" s="6">
        <v>44389</v>
      </c>
      <c r="AF159" s="6"/>
      <c r="AG159" s="6"/>
      <c r="AH159" s="3">
        <f>IFERROR(IF((V159+X159+Z159+AB159)/Q159&gt;1,1,(V159+X159+Z159+AB159)/Q159),0)</f>
        <v>1</v>
      </c>
      <c r="AI159" s="3" t="str">
        <f>IFERROR(IF(R159=0,"",IF((V159/R159)&gt;1,1,(V159/R159))),"")</f>
        <v/>
      </c>
      <c r="AJ159" s="3">
        <f>IFERROR(IF(S159=0,"",IF((V159+X159/S159)&gt;1,1,(V159+X159/S159))),"")</f>
        <v>1</v>
      </c>
      <c r="AK159" s="3">
        <f>IFERROR(IF(T159=0,"",IF((V159+X159+Z159/T159)&gt;1,1,(V159+X159+Z159/T159))),"")</f>
        <v>1</v>
      </c>
      <c r="AL159" s="3">
        <f>IFERROR(IF(U159=0,"",IF((V159+X159+Z159+AB159/U159)&gt;1,1,(V159+X159+Z159+AB159/U159))),"")</f>
        <v>1</v>
      </c>
      <c r="AM159" s="2" t="s">
        <v>19</v>
      </c>
      <c r="AN159" s="2" t="s">
        <v>19</v>
      </c>
      <c r="AO159" s="2"/>
      <c r="AP159" s="2"/>
      <c r="AQ159" s="2" t="s">
        <v>1463</v>
      </c>
      <c r="AR159" s="2" t="s">
        <v>199</v>
      </c>
      <c r="AS159" s="2"/>
      <c r="AT159" s="2"/>
      <c r="AU159" s="2" t="s">
        <v>19</v>
      </c>
      <c r="AV159" t="s">
        <v>19</v>
      </c>
      <c r="AY159" t="s">
        <v>1462</v>
      </c>
      <c r="AZ159" t="s">
        <v>1461</v>
      </c>
      <c r="BA159" s="1"/>
      <c r="BB159" s="1"/>
    </row>
    <row r="160" spans="1:54" ht="15" customHeight="1" x14ac:dyDescent="0.25">
      <c r="A160" s="2">
        <v>5</v>
      </c>
      <c r="B160" s="2" t="s">
        <v>205</v>
      </c>
      <c r="C160" s="2" t="s">
        <v>1455</v>
      </c>
      <c r="D160" s="2" t="s">
        <v>222</v>
      </c>
      <c r="E160" s="2" t="s">
        <v>59</v>
      </c>
      <c r="F160" s="2" t="s">
        <v>10</v>
      </c>
      <c r="G160" s="2" t="s">
        <v>221</v>
      </c>
      <c r="H160" s="2" t="s">
        <v>220</v>
      </c>
      <c r="I160" t="s">
        <v>1460</v>
      </c>
      <c r="J160" s="6">
        <v>44287</v>
      </c>
      <c r="K160" s="6">
        <v>44530</v>
      </c>
      <c r="L160" s="2" t="s">
        <v>1459</v>
      </c>
      <c r="M160" s="2" t="s">
        <v>203</v>
      </c>
      <c r="N160" s="2" t="s">
        <v>25</v>
      </c>
      <c r="O160" s="2" t="s">
        <v>1452</v>
      </c>
      <c r="P160" s="2" t="s">
        <v>41</v>
      </c>
      <c r="Q160" s="7">
        <v>30</v>
      </c>
      <c r="R160" s="7">
        <v>0</v>
      </c>
      <c r="S160" s="7">
        <v>5</v>
      </c>
      <c r="T160" s="7">
        <v>10</v>
      </c>
      <c r="U160" s="7">
        <v>15</v>
      </c>
      <c r="V160" s="7">
        <v>7</v>
      </c>
      <c r="W160" s="7" t="s">
        <v>1458</v>
      </c>
      <c r="X160" s="7">
        <v>36</v>
      </c>
      <c r="Y160" s="7" t="s">
        <v>1457</v>
      </c>
      <c r="Z160" s="7"/>
      <c r="AA160" s="7"/>
      <c r="AB160" s="7"/>
      <c r="AC160" s="7"/>
      <c r="AD160" s="6">
        <v>44299</v>
      </c>
      <c r="AE160" s="6">
        <v>44389</v>
      </c>
      <c r="AF160" s="6"/>
      <c r="AG160" s="6"/>
      <c r="AH160" s="3">
        <f>IFERROR(IF((V160+X160+Z160+AB160)/Q160&gt;1,1,(V160+X160+Z160+AB160)/Q160),0)</f>
        <v>1</v>
      </c>
      <c r="AI160" s="3" t="str">
        <f>IFERROR(IF(R160=0,"",IF((V160/R160)&gt;1,1,(V160/R160))),"")</f>
        <v/>
      </c>
      <c r="AJ160" s="3">
        <f>IFERROR(IF(S160=0,"",IF((V160+X160/S160)&gt;1,1,(V160+X160/S160))),"")</f>
        <v>1</v>
      </c>
      <c r="AK160" s="3">
        <f>IFERROR(IF(T160=0,"",IF((V160+X160+Z160/T160)&gt;1,1,(V160+X160+Z160/T160))),"")</f>
        <v>1</v>
      </c>
      <c r="AL160" s="3">
        <f>IFERROR(IF(U160=0,"",IF((V160+X160+Z160+AB160/U160)&gt;1,1,(V160+X160+Z160+AB160/U160))),"")</f>
        <v>1</v>
      </c>
      <c r="AM160" s="2" t="s">
        <v>19</v>
      </c>
      <c r="AN160" s="2" t="s">
        <v>19</v>
      </c>
      <c r="AO160" s="2"/>
      <c r="AP160" s="2"/>
      <c r="AQ160" s="2" t="s">
        <v>1439</v>
      </c>
      <c r="AR160" s="2" t="s">
        <v>199</v>
      </c>
      <c r="AS160" s="2"/>
      <c r="AT160" s="2"/>
      <c r="AU160" s="44" t="s">
        <v>19</v>
      </c>
      <c r="AV160" t="s">
        <v>19</v>
      </c>
      <c r="AY160" s="44" t="s">
        <v>1439</v>
      </c>
      <c r="AZ160" t="s">
        <v>1456</v>
      </c>
      <c r="BA160" s="1"/>
      <c r="BB160" s="1"/>
    </row>
    <row r="161" spans="1:54" ht="15" customHeight="1" x14ac:dyDescent="0.25">
      <c r="A161" s="2">
        <v>6</v>
      </c>
      <c r="B161" s="2" t="s">
        <v>205</v>
      </c>
      <c r="C161" s="2" t="s">
        <v>1455</v>
      </c>
      <c r="D161" s="2" t="s">
        <v>222</v>
      </c>
      <c r="E161" s="2" t="s">
        <v>59</v>
      </c>
      <c r="F161" s="2" t="s">
        <v>10</v>
      </c>
      <c r="G161" s="2" t="s">
        <v>221</v>
      </c>
      <c r="H161" s="2" t="s">
        <v>220</v>
      </c>
      <c r="I161" t="s">
        <v>1454</v>
      </c>
      <c r="J161" s="6">
        <v>44256</v>
      </c>
      <c r="K161" s="6">
        <v>44530</v>
      </c>
      <c r="L161" s="2" t="s">
        <v>1453</v>
      </c>
      <c r="M161" s="2" t="s">
        <v>203</v>
      </c>
      <c r="N161" s="2" t="s">
        <v>25</v>
      </c>
      <c r="O161" s="2" t="s">
        <v>1452</v>
      </c>
      <c r="P161" s="2" t="s">
        <v>41</v>
      </c>
      <c r="Q161" s="7">
        <v>8</v>
      </c>
      <c r="R161" s="7">
        <v>1</v>
      </c>
      <c r="S161" s="7">
        <v>3</v>
      </c>
      <c r="T161" s="7">
        <v>3</v>
      </c>
      <c r="U161" s="7">
        <v>1</v>
      </c>
      <c r="V161" s="7">
        <v>1</v>
      </c>
      <c r="W161" s="7" t="s">
        <v>1451</v>
      </c>
      <c r="X161" s="7">
        <v>3</v>
      </c>
      <c r="Y161" s="7" t="s">
        <v>1450</v>
      </c>
      <c r="Z161" s="7"/>
      <c r="AA161" s="7"/>
      <c r="AB161" s="7"/>
      <c r="AC161" s="7"/>
      <c r="AD161" s="6">
        <v>44299</v>
      </c>
      <c r="AE161" s="6">
        <v>44389</v>
      </c>
      <c r="AF161" s="6"/>
      <c r="AG161" s="6"/>
      <c r="AH161" s="3">
        <f>IFERROR(IF((V161+X161+Z161+AB161)/Q161&gt;1,1,(V161+X161+Z161+AB161)/Q161),0)</f>
        <v>0.5</v>
      </c>
      <c r="AI161" s="3">
        <f>IFERROR(IF(R161=0,"",IF((V161/R161)&gt;1,1,(V161/R161))),"")</f>
        <v>1</v>
      </c>
      <c r="AJ161" s="3">
        <f>IFERROR(IF(S161=0,"",IF((V161+X161/S161)&gt;1,1,(V161+X161/S161))),"")</f>
        <v>1</v>
      </c>
      <c r="AK161" s="3">
        <f>IFERROR(IF(T161=0,"",IF((V161+X161+Z161/T161)&gt;1,1,(V161+X161+Z161/T161))),"")</f>
        <v>1</v>
      </c>
      <c r="AL161" s="3">
        <f>IFERROR(IF(U161=0,"",IF((V161+X161+Z161+AB161/U161)&gt;1,1,(V161+X161+Z161+AB161/U161))),"")</f>
        <v>1</v>
      </c>
      <c r="AM161" s="2" t="s">
        <v>19</v>
      </c>
      <c r="AN161" s="2" t="s">
        <v>19</v>
      </c>
      <c r="AO161" s="2"/>
      <c r="AP161" s="2"/>
      <c r="AQ161" s="2" t="s">
        <v>1439</v>
      </c>
      <c r="AR161" s="2" t="s">
        <v>199</v>
      </c>
      <c r="AS161" s="2"/>
      <c r="AT161" s="2"/>
      <c r="AU161" s="2" t="s">
        <v>19</v>
      </c>
      <c r="AV161" t="s">
        <v>19</v>
      </c>
      <c r="AY161" t="s">
        <v>1449</v>
      </c>
      <c r="AZ161" t="s">
        <v>1448</v>
      </c>
      <c r="BA161" s="1"/>
      <c r="BB161" s="1"/>
    </row>
    <row r="162" spans="1:54" ht="15" customHeight="1" x14ac:dyDescent="0.25">
      <c r="A162" s="2">
        <v>8</v>
      </c>
      <c r="B162" s="2" t="s">
        <v>205</v>
      </c>
      <c r="C162" s="2" t="s">
        <v>13</v>
      </c>
      <c r="D162" s="2" t="s">
        <v>12</v>
      </c>
      <c r="E162" s="2" t="s">
        <v>11</v>
      </c>
      <c r="F162" s="2" t="s">
        <v>10</v>
      </c>
      <c r="G162" s="2" t="s">
        <v>9</v>
      </c>
      <c r="H162" s="2" t="s">
        <v>8</v>
      </c>
      <c r="I162" t="s">
        <v>1447</v>
      </c>
      <c r="J162" s="6">
        <v>44197</v>
      </c>
      <c r="K162" s="6">
        <v>44561</v>
      </c>
      <c r="L162" s="2" t="s">
        <v>80</v>
      </c>
      <c r="M162" s="2" t="s">
        <v>203</v>
      </c>
      <c r="N162" s="2" t="s">
        <v>25</v>
      </c>
      <c r="O162" s="2" t="s">
        <v>72</v>
      </c>
      <c r="P162" s="2" t="s">
        <v>2</v>
      </c>
      <c r="Q162" s="7">
        <v>4</v>
      </c>
      <c r="R162" s="7">
        <v>1</v>
      </c>
      <c r="S162" s="7">
        <v>1</v>
      </c>
      <c r="T162" s="7">
        <v>1</v>
      </c>
      <c r="U162" s="7">
        <v>1</v>
      </c>
      <c r="V162" s="7">
        <v>1</v>
      </c>
      <c r="W162" s="7" t="s">
        <v>1446</v>
      </c>
      <c r="X162" s="7">
        <v>1</v>
      </c>
      <c r="Y162" s="7" t="s">
        <v>1445</v>
      </c>
      <c r="Z162" s="7"/>
      <c r="AA162" s="7"/>
      <c r="AB162" s="7"/>
      <c r="AC162" s="7"/>
      <c r="AD162" s="6">
        <v>44296</v>
      </c>
      <c r="AE162" s="6">
        <v>44389</v>
      </c>
      <c r="AF162" s="6"/>
      <c r="AG162" s="6"/>
      <c r="AH162" s="3">
        <f>IFERROR(IF((V162+X162+Z162+AB162)/Q162&gt;1,1,(V162+X162+Z162+AB162)/Q162),0)</f>
        <v>0.5</v>
      </c>
      <c r="AI162" s="3">
        <f>IFERROR(IF(R162=0,"",IF((V162/R162)&gt;1,1,(V162/R162))),"")</f>
        <v>1</v>
      </c>
      <c r="AJ162" s="3">
        <f>IFERROR(IF(S162=0,"",IF((V162+X162/S162)&gt;1,1,(V162+X162/S162))),"")</f>
        <v>1</v>
      </c>
      <c r="AK162" s="3">
        <f>IFERROR(IF(T162=0,"",IF((V162+X162+Z162/T162)&gt;1,1,(V162+X162+Z162/T162))),"")</f>
        <v>1</v>
      </c>
      <c r="AL162" s="3">
        <f>IFERROR(IF(U162=0,"",IF((V162+X162+Z162+AB162/U162)&gt;1,1,(V162+X162+Z162+AB162/U162))),"")</f>
        <v>1</v>
      </c>
      <c r="AM162" s="2" t="s">
        <v>19</v>
      </c>
      <c r="AN162" s="2" t="s">
        <v>19</v>
      </c>
      <c r="AO162" s="2"/>
      <c r="AP162" s="2"/>
      <c r="AQ162" s="2" t="s">
        <v>1439</v>
      </c>
      <c r="AR162" s="2" t="s">
        <v>199</v>
      </c>
      <c r="AS162" s="2"/>
      <c r="AT162" s="2"/>
      <c r="AU162" s="2" t="s">
        <v>19</v>
      </c>
      <c r="AV162" t="s">
        <v>19</v>
      </c>
      <c r="AY162" t="s">
        <v>1444</v>
      </c>
      <c r="AZ162" t="s">
        <v>1443</v>
      </c>
      <c r="BA162" s="1"/>
      <c r="BB162" s="1"/>
    </row>
    <row r="163" spans="1:54" ht="15" customHeight="1" x14ac:dyDescent="0.25">
      <c r="A163" s="2">
        <v>10</v>
      </c>
      <c r="B163" s="2" t="s">
        <v>205</v>
      </c>
      <c r="C163" s="2" t="s">
        <v>13</v>
      </c>
      <c r="D163" s="2" t="s">
        <v>12</v>
      </c>
      <c r="E163" s="2" t="s">
        <v>11</v>
      </c>
      <c r="F163" s="2" t="s">
        <v>10</v>
      </c>
      <c r="G163" s="2" t="s">
        <v>9</v>
      </c>
      <c r="H163" s="2" t="s">
        <v>8</v>
      </c>
      <c r="I163" t="s">
        <v>1442</v>
      </c>
      <c r="J163" s="6">
        <v>44197</v>
      </c>
      <c r="K163" s="6">
        <v>44561</v>
      </c>
      <c r="L163" s="2" t="s">
        <v>74</v>
      </c>
      <c r="M163" t="s">
        <v>203</v>
      </c>
      <c r="N163" s="2" t="s">
        <v>25</v>
      </c>
      <c r="O163" s="2" t="s">
        <v>72</v>
      </c>
      <c r="P163" s="2" t="s">
        <v>2</v>
      </c>
      <c r="Q163" s="7">
        <v>4</v>
      </c>
      <c r="R163" s="7">
        <v>1</v>
      </c>
      <c r="S163" s="7">
        <v>1</v>
      </c>
      <c r="T163" s="7">
        <v>1</v>
      </c>
      <c r="U163" s="7">
        <v>1</v>
      </c>
      <c r="V163" s="7">
        <v>1</v>
      </c>
      <c r="W163" s="7" t="s">
        <v>1441</v>
      </c>
      <c r="X163" s="7">
        <v>1</v>
      </c>
      <c r="Y163" s="7" t="s">
        <v>1440</v>
      </c>
      <c r="Z163" s="7"/>
      <c r="AA163" s="7"/>
      <c r="AB163" s="7"/>
      <c r="AC163" s="7"/>
      <c r="AD163" s="6">
        <v>44296</v>
      </c>
      <c r="AE163" s="6">
        <v>44389</v>
      </c>
      <c r="AF163" s="6"/>
      <c r="AG163" s="6"/>
      <c r="AH163" s="3">
        <f>IFERROR(IF((V163+X163+Z163+AB163)/Q163&gt;1,1,(V163+X163+Z163+AB163)/Q163),0)</f>
        <v>0.5</v>
      </c>
      <c r="AI163" s="3">
        <f>IFERROR(IF(R163=0,"",IF((V163/R163)&gt;1,1,(V163/R163))),"")</f>
        <v>1</v>
      </c>
      <c r="AJ163" s="3">
        <f>IFERROR(IF(S163=0,"",IF((V163+X163/S163)&gt;1,1,(V163+X163/S163))),"")</f>
        <v>1</v>
      </c>
      <c r="AK163" s="3">
        <f>IFERROR(IF(T163=0,"",IF((V163+X163+Z163/T163)&gt;1,1,(V163+X163+Z163/T163))),"")</f>
        <v>1</v>
      </c>
      <c r="AL163" s="3">
        <f>IFERROR(IF(U163=0,"",IF((V163+X163+Z163+AB163/U163)&gt;1,1,(V163+X163+Z163+AB163/U163))),"")</f>
        <v>1</v>
      </c>
      <c r="AM163" s="2" t="s">
        <v>19</v>
      </c>
      <c r="AN163" s="2" t="s">
        <v>19</v>
      </c>
      <c r="AO163" s="2"/>
      <c r="AP163" s="2"/>
      <c r="AQ163" s="2" t="s">
        <v>1439</v>
      </c>
      <c r="AR163" s="2" t="s">
        <v>199</v>
      </c>
      <c r="AS163" s="2"/>
      <c r="AT163" s="2"/>
      <c r="AU163" s="2" t="s">
        <v>19</v>
      </c>
      <c r="AV163" t="s">
        <v>19</v>
      </c>
      <c r="AY163" t="s">
        <v>1438</v>
      </c>
      <c r="AZ163" t="s">
        <v>1437</v>
      </c>
      <c r="BA163" s="1"/>
      <c r="BB163" s="1"/>
    </row>
    <row r="164" spans="1:54" ht="15" customHeight="1" x14ac:dyDescent="0.25">
      <c r="A164" s="2">
        <v>2</v>
      </c>
      <c r="B164" s="2" t="s">
        <v>181</v>
      </c>
      <c r="C164" s="2" t="s">
        <v>198</v>
      </c>
      <c r="D164" s="2" t="s">
        <v>12</v>
      </c>
      <c r="E164" s="2" t="s">
        <v>59</v>
      </c>
      <c r="F164" s="2" t="s">
        <v>10</v>
      </c>
      <c r="G164" s="2" t="s">
        <v>9</v>
      </c>
      <c r="H164" s="2" t="s">
        <v>197</v>
      </c>
      <c r="I164" s="2" t="s">
        <v>1436</v>
      </c>
      <c r="J164" s="6">
        <v>44197</v>
      </c>
      <c r="K164" s="6">
        <v>44561</v>
      </c>
      <c r="L164" s="2" t="s">
        <v>1435</v>
      </c>
      <c r="M164" s="2" t="s">
        <v>194</v>
      </c>
      <c r="N164" s="2" t="s">
        <v>4</v>
      </c>
      <c r="O164" s="2" t="s">
        <v>193</v>
      </c>
      <c r="P164" s="2" t="s">
        <v>41</v>
      </c>
      <c r="Q164" s="43">
        <v>1</v>
      </c>
      <c r="R164" s="43">
        <v>0.25</v>
      </c>
      <c r="S164" s="43">
        <v>0.25</v>
      </c>
      <c r="T164" s="43">
        <v>0.25</v>
      </c>
      <c r="U164" s="43">
        <v>0.25</v>
      </c>
      <c r="V164" s="43">
        <v>0.25</v>
      </c>
      <c r="W164" s="43" t="s">
        <v>1434</v>
      </c>
      <c r="X164" s="43">
        <v>0.25</v>
      </c>
      <c r="Y164" s="43" t="s">
        <v>1433</v>
      </c>
      <c r="Z164" s="43"/>
      <c r="AA164" s="43"/>
      <c r="AB164" s="43"/>
      <c r="AC164" s="43"/>
      <c r="AD164" s="6">
        <v>44298</v>
      </c>
      <c r="AE164" s="6">
        <v>44389</v>
      </c>
      <c r="AF164" s="6"/>
      <c r="AG164" s="6"/>
      <c r="AH164" s="3">
        <f>IFERROR(IF((V164+X164+Z164+AB164)/Q164&gt;1,1,(V164+X164+Z164+AB164)/Q164),0)</f>
        <v>0.5</v>
      </c>
      <c r="AI164" s="3">
        <f>IFERROR(IF(R164=0,"",IF((V164/R164)&gt;1,1,(V164/R164))),"")</f>
        <v>1</v>
      </c>
      <c r="AJ164" s="3">
        <f>IFERROR(IF(S164=0,"",IF((V164+X164/S164)&gt;1,1,(V164+X164/S164))),"")</f>
        <v>1</v>
      </c>
      <c r="AK164" s="3">
        <f>IFERROR(IF(T164=0,"",IF((V164+X164+Z164/T164)&gt;1,1,(V164+X164+Z164/T164))),"")</f>
        <v>0.5</v>
      </c>
      <c r="AL164" s="3">
        <f>IFERROR(IF(U164=0,"",IF((V164+X164+Z164+AB164/U164)&gt;1,1,(V164+X164+Z164+AB164/U164))),"")</f>
        <v>0.5</v>
      </c>
      <c r="AM164" s="2" t="s">
        <v>19</v>
      </c>
      <c r="AN164" s="2" t="s">
        <v>19</v>
      </c>
      <c r="AO164" s="2"/>
      <c r="AP164" s="2"/>
      <c r="AQ164" s="2" t="s">
        <v>1432</v>
      </c>
      <c r="AR164" s="2" t="s">
        <v>847</v>
      </c>
      <c r="AS164" s="2"/>
      <c r="AT164" s="2"/>
      <c r="AU164" s="2" t="s">
        <v>19</v>
      </c>
      <c r="AV164" t="s">
        <v>19</v>
      </c>
      <c r="AY164" t="s">
        <v>1431</v>
      </c>
      <c r="AZ164" t="s">
        <v>1430</v>
      </c>
      <c r="BA164" s="1"/>
      <c r="BB164" s="1"/>
    </row>
    <row r="165" spans="1:54" ht="15" customHeight="1" x14ac:dyDescent="0.25">
      <c r="A165" s="2">
        <v>3</v>
      </c>
      <c r="B165" s="2" t="s">
        <v>181</v>
      </c>
      <c r="C165" s="2" t="s">
        <v>198</v>
      </c>
      <c r="D165" s="2" t="s">
        <v>12</v>
      </c>
      <c r="E165" s="2" t="s">
        <v>59</v>
      </c>
      <c r="F165" s="2" t="s">
        <v>10</v>
      </c>
      <c r="G165" s="2" t="s">
        <v>9</v>
      </c>
      <c r="H165" s="2" t="s">
        <v>197</v>
      </c>
      <c r="I165" s="2" t="s">
        <v>1429</v>
      </c>
      <c r="J165" s="6">
        <v>44197</v>
      </c>
      <c r="K165" s="6">
        <v>44561</v>
      </c>
      <c r="L165" s="2" t="s">
        <v>1428</v>
      </c>
      <c r="M165" s="2" t="s">
        <v>1387</v>
      </c>
      <c r="N165" s="2" t="s">
        <v>4</v>
      </c>
      <c r="O165" s="2" t="s">
        <v>193</v>
      </c>
      <c r="P165" s="2" t="s">
        <v>41</v>
      </c>
      <c r="Q165" s="43">
        <v>1</v>
      </c>
      <c r="R165" s="43">
        <v>0.25</v>
      </c>
      <c r="S165" s="43">
        <v>0.25</v>
      </c>
      <c r="T165" s="43">
        <v>0.25</v>
      </c>
      <c r="U165" s="43">
        <v>0.25</v>
      </c>
      <c r="V165" s="43">
        <v>0.25</v>
      </c>
      <c r="W165" s="43" t="s">
        <v>1427</v>
      </c>
      <c r="X165" s="43">
        <v>0.25</v>
      </c>
      <c r="Y165" s="43" t="s">
        <v>1426</v>
      </c>
      <c r="Z165" s="43"/>
      <c r="AA165" s="43"/>
      <c r="AB165" s="43"/>
      <c r="AC165" s="43"/>
      <c r="AD165" s="6">
        <v>44300</v>
      </c>
      <c r="AE165" s="6">
        <v>44389</v>
      </c>
      <c r="AF165" s="6"/>
      <c r="AG165" s="6"/>
      <c r="AH165" s="3">
        <f>IFERROR(IF((V165+X165+Z165+AB165)/Q165&gt;1,1,(V165+X165+Z165+AB165)/Q165),0)</f>
        <v>0.5</v>
      </c>
      <c r="AI165" s="3">
        <f>IFERROR(IF(R165=0,"",IF((V165/R165)&gt;1,1,(V165/R165))),"")</f>
        <v>1</v>
      </c>
      <c r="AJ165" s="3">
        <f>IFERROR(IF(S165=0,"",IF((V165+X165/S165)&gt;1,1,(V165+X165/S165))),"")</f>
        <v>1</v>
      </c>
      <c r="AK165" s="3">
        <f>IFERROR(IF(T165=0,"",IF((V165+X165+Z165/T165)&gt;1,1,(V165+X165+Z165/T165))),"")</f>
        <v>0.5</v>
      </c>
      <c r="AL165" s="3">
        <f>IFERROR(IF(U165=0,"",IF((V165+X165+Z165+AB165/U165)&gt;1,1,(V165+X165+Z165+AB165/U165))),"")</f>
        <v>0.5</v>
      </c>
      <c r="AM165" s="2" t="s">
        <v>19</v>
      </c>
      <c r="AN165" s="2" t="s">
        <v>19</v>
      </c>
      <c r="AO165" s="2"/>
      <c r="AP165" s="2"/>
      <c r="AQ165" s="2" t="s">
        <v>1294</v>
      </c>
      <c r="AR165" s="2" t="s">
        <v>847</v>
      </c>
      <c r="AS165" s="2"/>
      <c r="AT165" s="2"/>
      <c r="AU165" s="2" t="s">
        <v>19</v>
      </c>
      <c r="AV165" t="s">
        <v>19</v>
      </c>
      <c r="AY165" t="s">
        <v>1425</v>
      </c>
      <c r="AZ165" t="s">
        <v>1424</v>
      </c>
      <c r="BA165" s="1"/>
      <c r="BB165" s="1"/>
    </row>
    <row r="166" spans="1:54" ht="15" customHeight="1" x14ac:dyDescent="0.25">
      <c r="A166" s="2">
        <v>4</v>
      </c>
      <c r="B166" s="2" t="s">
        <v>181</v>
      </c>
      <c r="C166" s="2" t="s">
        <v>198</v>
      </c>
      <c r="D166" s="2" t="s">
        <v>12</v>
      </c>
      <c r="E166" s="2" t="s">
        <v>59</v>
      </c>
      <c r="F166" s="2" t="s">
        <v>10</v>
      </c>
      <c r="G166" s="2" t="s">
        <v>9</v>
      </c>
      <c r="H166" s="2" t="s">
        <v>197</v>
      </c>
      <c r="I166" s="2" t="s">
        <v>1423</v>
      </c>
      <c r="J166" s="6">
        <v>44197</v>
      </c>
      <c r="K166" s="6">
        <v>44561</v>
      </c>
      <c r="L166" s="2" t="s">
        <v>1422</v>
      </c>
      <c r="M166" s="2" t="s">
        <v>1394</v>
      </c>
      <c r="N166" s="2" t="s">
        <v>4</v>
      </c>
      <c r="O166" s="2" t="s">
        <v>193</v>
      </c>
      <c r="P166" s="2" t="s">
        <v>41</v>
      </c>
      <c r="Q166" s="43">
        <v>1</v>
      </c>
      <c r="R166" s="43">
        <v>0.25</v>
      </c>
      <c r="S166" s="43">
        <v>0.25</v>
      </c>
      <c r="T166" s="43">
        <v>0.25</v>
      </c>
      <c r="U166" s="43">
        <v>0.25</v>
      </c>
      <c r="V166" s="43">
        <v>0.25</v>
      </c>
      <c r="W166" s="43" t="s">
        <v>1421</v>
      </c>
      <c r="X166" s="43">
        <v>0.25</v>
      </c>
      <c r="Y166" s="43" t="s">
        <v>1420</v>
      </c>
      <c r="Z166" s="43"/>
      <c r="AA166" s="43"/>
      <c r="AB166" s="43"/>
      <c r="AC166" s="43"/>
      <c r="AD166" s="6">
        <v>44300</v>
      </c>
      <c r="AE166" s="6">
        <v>44389</v>
      </c>
      <c r="AF166" s="6"/>
      <c r="AG166" s="6"/>
      <c r="AH166" s="3">
        <f>IFERROR(IF((V166+X166+Z166+AB166)/Q166&gt;1,1,(V166+X166+Z166+AB166)/Q166),0)</f>
        <v>0.5</v>
      </c>
      <c r="AI166" s="3">
        <f>IFERROR(IF(R166=0,"",IF((V166/R166)&gt;1,1,(V166/R166))),"")</f>
        <v>1</v>
      </c>
      <c r="AJ166" s="3">
        <f>IFERROR(IF(S166=0,"",IF((V166+X166/S166)&gt;1,1,(V166+X166/S166))),"")</f>
        <v>1</v>
      </c>
      <c r="AK166" s="3">
        <f>IFERROR(IF(T166=0,"",IF((V166+X166+Z166/T166)&gt;1,1,(V166+X166+Z166/T166))),"")</f>
        <v>0.5</v>
      </c>
      <c r="AL166" s="3">
        <f>IFERROR(IF(U166=0,"",IF((V166+X166+Z166+AB166/U166)&gt;1,1,(V166+X166+Z166+AB166/U166))),"")</f>
        <v>0.5</v>
      </c>
      <c r="AM166" s="2" t="s">
        <v>19</v>
      </c>
      <c r="AN166" s="2" t="s">
        <v>19</v>
      </c>
      <c r="AO166" s="2"/>
      <c r="AP166" s="2"/>
      <c r="AQ166" s="2" t="s">
        <v>1419</v>
      </c>
      <c r="AR166" s="2" t="s">
        <v>847</v>
      </c>
      <c r="AS166" s="2"/>
      <c r="AT166" s="2"/>
      <c r="AU166" s="2" t="s">
        <v>19</v>
      </c>
      <c r="AV166" t="s">
        <v>19</v>
      </c>
      <c r="AY166" t="s">
        <v>1418</v>
      </c>
      <c r="AZ166" t="s">
        <v>1417</v>
      </c>
      <c r="BA166" s="1"/>
      <c r="BB166" s="1"/>
    </row>
    <row r="167" spans="1:54" ht="15" customHeight="1" x14ac:dyDescent="0.25">
      <c r="A167" s="2">
        <v>5</v>
      </c>
      <c r="B167" s="2" t="s">
        <v>181</v>
      </c>
      <c r="C167" s="2" t="s">
        <v>198</v>
      </c>
      <c r="D167" s="2" t="s">
        <v>12</v>
      </c>
      <c r="E167" s="2" t="s">
        <v>59</v>
      </c>
      <c r="F167" s="2" t="s">
        <v>10</v>
      </c>
      <c r="G167" s="2" t="s">
        <v>9</v>
      </c>
      <c r="H167" s="2" t="s">
        <v>197</v>
      </c>
      <c r="I167" t="s">
        <v>1416</v>
      </c>
      <c r="J167" s="6">
        <v>44197</v>
      </c>
      <c r="K167" s="6">
        <v>44561</v>
      </c>
      <c r="L167" s="2" t="s">
        <v>1415</v>
      </c>
      <c r="M167" s="2" t="s">
        <v>194</v>
      </c>
      <c r="N167" s="2" t="s">
        <v>4</v>
      </c>
      <c r="O167" s="2" t="s">
        <v>193</v>
      </c>
      <c r="P167" s="2" t="s">
        <v>41</v>
      </c>
      <c r="Q167" s="43">
        <v>1</v>
      </c>
      <c r="R167" s="43">
        <v>0.25</v>
      </c>
      <c r="S167" s="43">
        <v>0.25</v>
      </c>
      <c r="T167" s="43">
        <v>0.25</v>
      </c>
      <c r="U167" s="43">
        <v>0.25</v>
      </c>
      <c r="V167" s="43">
        <v>0.25</v>
      </c>
      <c r="W167" s="43" t="s">
        <v>1414</v>
      </c>
      <c r="X167" s="43">
        <v>0.25</v>
      </c>
      <c r="Y167" s="43" t="s">
        <v>1413</v>
      </c>
      <c r="Z167" s="43"/>
      <c r="AA167" s="43"/>
      <c r="AB167" s="43"/>
      <c r="AC167" s="43"/>
      <c r="AD167" s="6">
        <v>44298</v>
      </c>
      <c r="AE167" s="6">
        <v>44389</v>
      </c>
      <c r="AF167" s="6"/>
      <c r="AG167" s="6"/>
      <c r="AH167" s="3">
        <f>IFERROR(IF((V167+X167+Z167+AB167)/Q167&gt;1,1,(V167+X167+Z167+AB167)/Q167),0)</f>
        <v>0.5</v>
      </c>
      <c r="AI167" s="3">
        <f>IFERROR(IF(R167=0,"",IF((V167/R167)&gt;1,1,(V167/R167))),"")</f>
        <v>1</v>
      </c>
      <c r="AJ167" s="3">
        <f>IFERROR(IF(S167=0,"",IF((V167+X167/S167)&gt;1,1,(V167+X167/S167))),"")</f>
        <v>1</v>
      </c>
      <c r="AK167" s="3">
        <f>IFERROR(IF(T167=0,"",IF((V167+X167+Z167/T167)&gt;1,1,(V167+X167+Z167/T167))),"")</f>
        <v>0.5</v>
      </c>
      <c r="AL167" s="3">
        <f>IFERROR(IF(U167=0,"",IF((V167+X167+Z167+AB167/U167)&gt;1,1,(V167+X167+Z167+AB167/U167))),"")</f>
        <v>0.5</v>
      </c>
      <c r="AM167" s="2" t="s">
        <v>19</v>
      </c>
      <c r="AN167" s="2" t="s">
        <v>19</v>
      </c>
      <c r="AO167" s="2"/>
      <c r="AP167" s="2"/>
      <c r="AQ167" s="2" t="s">
        <v>1412</v>
      </c>
      <c r="AR167" s="2" t="s">
        <v>847</v>
      </c>
      <c r="AS167" s="2"/>
      <c r="AT167" s="2"/>
      <c r="AU167" s="2" t="s">
        <v>19</v>
      </c>
      <c r="AV167" t="s">
        <v>19</v>
      </c>
      <c r="AY167" t="s">
        <v>1411</v>
      </c>
      <c r="AZ167" t="s">
        <v>1410</v>
      </c>
      <c r="BA167" s="1"/>
      <c r="BB167" s="1"/>
    </row>
    <row r="168" spans="1:54" ht="15" customHeight="1" x14ac:dyDescent="0.25">
      <c r="A168" s="2">
        <v>6</v>
      </c>
      <c r="B168" s="2" t="s">
        <v>181</v>
      </c>
      <c r="C168" s="2" t="s">
        <v>198</v>
      </c>
      <c r="D168" s="2" t="s">
        <v>12</v>
      </c>
      <c r="E168" s="2" t="s">
        <v>59</v>
      </c>
      <c r="F168" s="2" t="s">
        <v>10</v>
      </c>
      <c r="G168" s="2" t="s">
        <v>9</v>
      </c>
      <c r="H168" s="2" t="s">
        <v>197</v>
      </c>
      <c r="I168" t="s">
        <v>1409</v>
      </c>
      <c r="J168" s="6">
        <v>44197</v>
      </c>
      <c r="K168" s="6">
        <v>44561</v>
      </c>
      <c r="L168" s="2" t="s">
        <v>1408</v>
      </c>
      <c r="M168" s="2" t="s">
        <v>194</v>
      </c>
      <c r="N168" s="2" t="s">
        <v>25</v>
      </c>
      <c r="O168" s="2" t="s">
        <v>193</v>
      </c>
      <c r="P168" s="2" t="s">
        <v>41</v>
      </c>
      <c r="Q168" s="17">
        <v>12</v>
      </c>
      <c r="R168" s="17">
        <v>3</v>
      </c>
      <c r="S168" s="17">
        <v>3</v>
      </c>
      <c r="T168" s="17">
        <v>3</v>
      </c>
      <c r="U168" s="17">
        <v>3</v>
      </c>
      <c r="V168" s="17">
        <v>3</v>
      </c>
      <c r="W168" s="17" t="s">
        <v>1407</v>
      </c>
      <c r="X168" s="17">
        <v>3</v>
      </c>
      <c r="Y168" s="17" t="s">
        <v>1406</v>
      </c>
      <c r="Z168" s="17"/>
      <c r="AA168" s="17"/>
      <c r="AB168" s="17"/>
      <c r="AC168" s="17"/>
      <c r="AD168" s="6">
        <v>44298</v>
      </c>
      <c r="AE168" s="6">
        <v>44389</v>
      </c>
      <c r="AF168" s="6"/>
      <c r="AG168" s="6"/>
      <c r="AH168" s="3">
        <f>IFERROR(IF((V168+X168+Z168+AB168)/Q168&gt;1,1,(V168+X168+Z168+AB168)/Q168),0)</f>
        <v>0.5</v>
      </c>
      <c r="AI168" s="3">
        <f>IFERROR(IF(R168=0,"",IF((V168/R168)&gt;1,1,(V168/R168))),"")</f>
        <v>1</v>
      </c>
      <c r="AJ168" s="3">
        <f>IFERROR(IF(S168=0,"",IF((V168+X168/S168)&gt;1,1,(V168+X168/S168))),"")</f>
        <v>1</v>
      </c>
      <c r="AK168" s="3">
        <f>IFERROR(IF(T168=0,"",IF((V168+X168+Z168/T168)&gt;1,1,(V168+X168+Z168/T168))),"")</f>
        <v>1</v>
      </c>
      <c r="AL168" s="3">
        <f>IFERROR(IF(U168=0,"",IF((V168+X168+Z168+AB168/U168)&gt;1,1,(V168+X168+Z168+AB168/U168))),"")</f>
        <v>1</v>
      </c>
      <c r="AM168" s="2" t="s">
        <v>19</v>
      </c>
      <c r="AN168" s="2" t="s">
        <v>19</v>
      </c>
      <c r="AO168" s="2"/>
      <c r="AP168" s="2"/>
      <c r="AQ168" s="2" t="s">
        <v>1405</v>
      </c>
      <c r="AR168" s="2" t="s">
        <v>847</v>
      </c>
      <c r="AS168" s="2"/>
      <c r="AT168" s="2"/>
      <c r="AU168" s="2" t="s">
        <v>19</v>
      </c>
      <c r="AV168" t="s">
        <v>19</v>
      </c>
      <c r="AY168" t="s">
        <v>1404</v>
      </c>
      <c r="AZ168" t="s">
        <v>1403</v>
      </c>
      <c r="BA168" s="1"/>
      <c r="BB168" s="1"/>
    </row>
    <row r="169" spans="1:54" ht="15" customHeight="1" x14ac:dyDescent="0.25">
      <c r="A169" s="2">
        <v>7</v>
      </c>
      <c r="B169" s="2" t="s">
        <v>181</v>
      </c>
      <c r="C169" s="2" t="s">
        <v>1365</v>
      </c>
      <c r="D169" s="2" t="s">
        <v>12</v>
      </c>
      <c r="E169" s="2" t="s">
        <v>59</v>
      </c>
      <c r="F169" s="2" t="s">
        <v>10</v>
      </c>
      <c r="G169" s="2" t="s">
        <v>9</v>
      </c>
      <c r="H169" s="2" t="s">
        <v>197</v>
      </c>
      <c r="I169" t="s">
        <v>1402</v>
      </c>
      <c r="J169" s="6">
        <v>44197</v>
      </c>
      <c r="K169" s="6">
        <v>44561</v>
      </c>
      <c r="L169" s="2" t="s">
        <v>1401</v>
      </c>
      <c r="M169" t="s">
        <v>1394</v>
      </c>
      <c r="N169" s="2" t="s">
        <v>4</v>
      </c>
      <c r="O169" s="2" t="s">
        <v>1361</v>
      </c>
      <c r="P169" s="2" t="s">
        <v>41</v>
      </c>
      <c r="Q169" s="43">
        <v>1</v>
      </c>
      <c r="R169" s="43">
        <v>0.25</v>
      </c>
      <c r="S169" s="43">
        <v>0.25</v>
      </c>
      <c r="T169" s="43">
        <v>0.25</v>
      </c>
      <c r="U169" s="43">
        <v>0.25</v>
      </c>
      <c r="V169" s="43">
        <v>0.25</v>
      </c>
      <c r="W169" s="43" t="s">
        <v>1400</v>
      </c>
      <c r="X169" s="43">
        <v>0.25</v>
      </c>
      <c r="Y169" s="43" t="s">
        <v>1399</v>
      </c>
      <c r="Z169" s="43"/>
      <c r="AA169" s="43"/>
      <c r="AB169" s="43"/>
      <c r="AC169" s="43"/>
      <c r="AD169" s="6">
        <v>44300</v>
      </c>
      <c r="AE169" s="6">
        <v>44389</v>
      </c>
      <c r="AF169" s="6"/>
      <c r="AG169" s="6"/>
      <c r="AH169" s="3">
        <f>IFERROR(IF((V169+X169+Z169+AB169)/Q169&gt;1,1,(V169+X169+Z169+AB169)/Q169),0)</f>
        <v>0.5</v>
      </c>
      <c r="AI169" s="3">
        <f>IFERROR(IF(R169=0,"",IF((V169/R169)&gt;1,1,(V169/R169))),"")</f>
        <v>1</v>
      </c>
      <c r="AJ169" s="3">
        <f>IFERROR(IF(S169=0,"",IF((V169+X169/S169)&gt;1,1,(V169+X169/S169))),"")</f>
        <v>1</v>
      </c>
      <c r="AK169" s="3">
        <f>IFERROR(IF(T169=0,"",IF((V169+X169+Z169/T169)&gt;1,1,(V169+X169+Z169/T169))),"")</f>
        <v>0.5</v>
      </c>
      <c r="AL169" s="3">
        <f>IFERROR(IF(U169=0,"",IF((V169+X169+Z169+AB169/U169)&gt;1,1,(V169+X169+Z169+AB169/U169))),"")</f>
        <v>0.5</v>
      </c>
      <c r="AM169" s="2" t="s">
        <v>19</v>
      </c>
      <c r="AN169" s="2" t="s">
        <v>19</v>
      </c>
      <c r="AO169" s="2"/>
      <c r="AP169" s="2"/>
      <c r="AQ169" s="2" t="s">
        <v>1294</v>
      </c>
      <c r="AR169" s="2" t="s">
        <v>847</v>
      </c>
      <c r="AS169" s="2"/>
      <c r="AT169" s="2"/>
      <c r="AU169" s="2" t="s">
        <v>19</v>
      </c>
      <c r="AV169" t="s">
        <v>19</v>
      </c>
      <c r="AY169" s="2" t="s">
        <v>1398</v>
      </c>
      <c r="AZ169" t="s">
        <v>1397</v>
      </c>
      <c r="BA169" s="1"/>
      <c r="BB169" s="1"/>
    </row>
    <row r="170" spans="1:54" ht="15" customHeight="1" x14ac:dyDescent="0.25">
      <c r="A170" s="2">
        <v>8</v>
      </c>
      <c r="B170" s="2" t="s">
        <v>181</v>
      </c>
      <c r="C170" s="2" t="s">
        <v>1365</v>
      </c>
      <c r="D170" s="2" t="s">
        <v>12</v>
      </c>
      <c r="E170" s="2" t="s">
        <v>59</v>
      </c>
      <c r="F170" s="2" t="s">
        <v>10</v>
      </c>
      <c r="G170" s="2" t="s">
        <v>9</v>
      </c>
      <c r="H170" s="2" t="s">
        <v>197</v>
      </c>
      <c r="I170" t="s">
        <v>1396</v>
      </c>
      <c r="J170" s="6">
        <v>44197</v>
      </c>
      <c r="K170" s="6">
        <v>44561</v>
      </c>
      <c r="L170" s="2" t="s">
        <v>1395</v>
      </c>
      <c r="M170" s="2" t="s">
        <v>1394</v>
      </c>
      <c r="N170" s="2" t="s">
        <v>4</v>
      </c>
      <c r="O170" s="2" t="s">
        <v>1361</v>
      </c>
      <c r="P170" s="2" t="s">
        <v>41</v>
      </c>
      <c r="Q170" s="43">
        <v>1</v>
      </c>
      <c r="R170" s="43">
        <v>0.25</v>
      </c>
      <c r="S170" s="43">
        <v>0.25</v>
      </c>
      <c r="T170" s="43">
        <v>0.25</v>
      </c>
      <c r="U170" s="43">
        <v>0.25</v>
      </c>
      <c r="V170" s="43">
        <v>0.25</v>
      </c>
      <c r="W170" s="43" t="s">
        <v>1393</v>
      </c>
      <c r="X170" s="43">
        <v>0.25</v>
      </c>
      <c r="Y170" s="43" t="s">
        <v>1392</v>
      </c>
      <c r="Z170" s="43"/>
      <c r="AA170" s="43"/>
      <c r="AB170" s="43"/>
      <c r="AC170" s="43"/>
      <c r="AD170" s="6">
        <v>44300</v>
      </c>
      <c r="AE170" s="6">
        <v>44389</v>
      </c>
      <c r="AF170" s="6"/>
      <c r="AG170" s="6"/>
      <c r="AH170" s="3">
        <f>IFERROR(IF((V170+X170+Z170+AB170)/Q170&gt;1,1,(V170+X170+Z170+AB170)/Q170),0)</f>
        <v>0.5</v>
      </c>
      <c r="AI170" s="3">
        <f>IFERROR(IF(R170=0,"",IF((V170/R170)&gt;1,1,(V170/R170))),"")</f>
        <v>1</v>
      </c>
      <c r="AJ170" s="3">
        <f>IFERROR(IF(S170=0,"",IF((V170+X170/S170)&gt;1,1,(V170+X170/S170))),"")</f>
        <v>1</v>
      </c>
      <c r="AK170" s="3">
        <f>IFERROR(IF(T170=0,"",IF((V170+X170+Z170/T170)&gt;1,1,(V170+X170+Z170/T170))),"")</f>
        <v>0.5</v>
      </c>
      <c r="AL170" s="3">
        <f>IFERROR(IF(U170=0,"",IF((V170+X170+Z170+AB170/U170)&gt;1,1,(V170+X170+Z170+AB170/U170))),"")</f>
        <v>0.5</v>
      </c>
      <c r="AM170" s="2" t="s">
        <v>19</v>
      </c>
      <c r="AN170" s="2" t="s">
        <v>19</v>
      </c>
      <c r="AO170" s="2"/>
      <c r="AP170" s="2"/>
      <c r="AQ170" s="2" t="s">
        <v>1294</v>
      </c>
      <c r="AR170" s="2" t="s">
        <v>847</v>
      </c>
      <c r="AS170" s="2"/>
      <c r="AT170" s="2"/>
      <c r="AU170" s="2" t="s">
        <v>19</v>
      </c>
      <c r="AV170" t="s">
        <v>19</v>
      </c>
      <c r="AY170" t="s">
        <v>1391</v>
      </c>
      <c r="AZ170" t="s">
        <v>1390</v>
      </c>
      <c r="BA170" s="1"/>
      <c r="BB170" s="1"/>
    </row>
    <row r="171" spans="1:54" ht="15" customHeight="1" x14ac:dyDescent="0.25">
      <c r="A171" s="2">
        <v>9</v>
      </c>
      <c r="B171" s="2" t="s">
        <v>181</v>
      </c>
      <c r="C171" s="2" t="s">
        <v>1365</v>
      </c>
      <c r="D171" s="2" t="s">
        <v>12</v>
      </c>
      <c r="E171" s="2" t="s">
        <v>59</v>
      </c>
      <c r="F171" s="2" t="s">
        <v>10</v>
      </c>
      <c r="G171" s="2" t="s">
        <v>9</v>
      </c>
      <c r="H171" s="2" t="s">
        <v>197</v>
      </c>
      <c r="I171" t="s">
        <v>1389</v>
      </c>
      <c r="J171" s="6">
        <v>44197</v>
      </c>
      <c r="K171" s="6">
        <v>44561</v>
      </c>
      <c r="L171" s="2" t="s">
        <v>1388</v>
      </c>
      <c r="M171" t="s">
        <v>1387</v>
      </c>
      <c r="N171" s="2" t="s">
        <v>25</v>
      </c>
      <c r="O171" s="2" t="s">
        <v>1361</v>
      </c>
      <c r="P171" s="2" t="s">
        <v>41</v>
      </c>
      <c r="Q171" s="17">
        <v>4</v>
      </c>
      <c r="R171" s="17">
        <v>1</v>
      </c>
      <c r="S171" s="17">
        <v>1</v>
      </c>
      <c r="T171" s="17">
        <v>1</v>
      </c>
      <c r="U171" s="17">
        <v>1</v>
      </c>
      <c r="V171" s="17">
        <v>0</v>
      </c>
      <c r="W171" s="17" t="s">
        <v>1386</v>
      </c>
      <c r="X171" s="17">
        <v>1</v>
      </c>
      <c r="Y171" s="17" t="s">
        <v>1385</v>
      </c>
      <c r="Z171" s="17"/>
      <c r="AA171" s="17"/>
      <c r="AB171" s="17"/>
      <c r="AC171" s="17"/>
      <c r="AD171" s="6">
        <v>44300</v>
      </c>
      <c r="AE171" s="6">
        <v>44389</v>
      </c>
      <c r="AF171" s="6"/>
      <c r="AG171" s="6"/>
      <c r="AH171" s="3">
        <f>IFERROR(IF((V171+X171+Z171+AB171)/Q171&gt;1,1,(V171+X171+Z171+AB171)/Q171),0)</f>
        <v>0.25</v>
      </c>
      <c r="AI171" s="3">
        <f>IFERROR(IF(R171=0,"",IF((V171/R171)&gt;1,1,(V171/R171))),"")</f>
        <v>0</v>
      </c>
      <c r="AJ171" s="3">
        <f>IFERROR(IF(S171=0,"",IF((V171+X171/S171)&gt;1,1,(V171+X171/S171))),"")</f>
        <v>1</v>
      </c>
      <c r="AK171" s="3">
        <f>IFERROR(IF(T171=0,"",IF((V171+X171+Z171/T171)&gt;1,1,(V171+X171+Z171/T171))),"")</f>
        <v>1</v>
      </c>
      <c r="AL171" s="3">
        <f>IFERROR(IF(U171=0,"",IF((V171+X171+Z171+AB171/U171)&gt;1,1,(V171+X171+Z171+AB171/U171))),"")</f>
        <v>1</v>
      </c>
      <c r="AM171" s="2" t="s">
        <v>19</v>
      </c>
      <c r="AN171" s="2" t="s">
        <v>19</v>
      </c>
      <c r="AO171" s="2"/>
      <c r="AP171" s="2"/>
      <c r="AQ171" s="2" t="s">
        <v>1384</v>
      </c>
      <c r="AR171" s="2" t="s">
        <v>847</v>
      </c>
      <c r="AS171" s="2"/>
      <c r="AT171" s="2"/>
      <c r="AU171" s="2" t="s">
        <v>19</v>
      </c>
      <c r="AV171" t="s">
        <v>19</v>
      </c>
      <c r="AY171" t="s">
        <v>1384</v>
      </c>
      <c r="AZ171" t="s">
        <v>1383</v>
      </c>
      <c r="BA171" s="1"/>
      <c r="BB171" s="1"/>
    </row>
    <row r="172" spans="1:54" ht="15" customHeight="1" x14ac:dyDescent="0.25">
      <c r="A172" s="2">
        <v>10</v>
      </c>
      <c r="B172" s="2" t="s">
        <v>181</v>
      </c>
      <c r="C172" s="2" t="s">
        <v>1365</v>
      </c>
      <c r="D172" s="2" t="s">
        <v>12</v>
      </c>
      <c r="E172" s="2" t="s">
        <v>59</v>
      </c>
      <c r="F172" s="2" t="s">
        <v>10</v>
      </c>
      <c r="G172" s="2" t="s">
        <v>9</v>
      </c>
      <c r="H172" s="2" t="s">
        <v>197</v>
      </c>
      <c r="I172" t="s">
        <v>1382</v>
      </c>
      <c r="J172" s="6">
        <v>44197</v>
      </c>
      <c r="K172" s="6">
        <v>44561</v>
      </c>
      <c r="L172" s="2" t="s">
        <v>1381</v>
      </c>
      <c r="M172" t="s">
        <v>1362</v>
      </c>
      <c r="N172" s="2" t="s">
        <v>4</v>
      </c>
      <c r="O172" s="2" t="s">
        <v>1361</v>
      </c>
      <c r="P172" s="2" t="s">
        <v>41</v>
      </c>
      <c r="Q172" s="43">
        <v>1</v>
      </c>
      <c r="R172" s="43">
        <v>0.25</v>
      </c>
      <c r="S172" s="43">
        <v>0.25</v>
      </c>
      <c r="T172" s="43">
        <v>0.25</v>
      </c>
      <c r="U172" s="43">
        <v>0.25</v>
      </c>
      <c r="V172" s="43">
        <v>0.25</v>
      </c>
      <c r="W172" s="43" t="s">
        <v>1380</v>
      </c>
      <c r="X172" s="43">
        <v>0.25</v>
      </c>
      <c r="Y172" s="43" t="s">
        <v>1379</v>
      </c>
      <c r="Z172" s="43"/>
      <c r="AA172" s="43"/>
      <c r="AB172" s="43"/>
      <c r="AC172" s="43"/>
      <c r="AD172" s="6">
        <v>44300</v>
      </c>
      <c r="AE172" s="6">
        <v>44389</v>
      </c>
      <c r="AF172" s="6"/>
      <c r="AG172" s="6"/>
      <c r="AH172" s="3">
        <f>IFERROR(IF((V172+X172+Z172+AB172)/Q172&gt;1,1,(V172+X172+Z172+AB172)/Q172),0)</f>
        <v>0.5</v>
      </c>
      <c r="AI172" s="3">
        <f>IFERROR(IF(R172=0,"",IF((V172/R172)&gt;1,1,(V172/R172))),"")</f>
        <v>1</v>
      </c>
      <c r="AJ172" s="3">
        <f>IFERROR(IF(S172=0,"",IF((V172+X172/S172)&gt;1,1,(V172+X172/S172))),"")</f>
        <v>1</v>
      </c>
      <c r="AK172" s="3">
        <f>IFERROR(IF(T172=0,"",IF((V172+X172+Z172/T172)&gt;1,1,(V172+X172+Z172/T172))),"")</f>
        <v>0.5</v>
      </c>
      <c r="AL172" s="3">
        <f>IFERROR(IF(U172=0,"",IF((V172+X172+Z172+AB172/U172)&gt;1,1,(V172+X172+Z172+AB172/U172))),"")</f>
        <v>0.5</v>
      </c>
      <c r="AM172" s="2" t="s">
        <v>19</v>
      </c>
      <c r="AN172" s="2" t="s">
        <v>19</v>
      </c>
      <c r="AO172" s="2"/>
      <c r="AP172" s="2"/>
      <c r="AQ172" s="2" t="s">
        <v>1294</v>
      </c>
      <c r="AR172" s="2" t="s">
        <v>847</v>
      </c>
      <c r="AS172" s="2"/>
      <c r="AT172" s="2"/>
      <c r="AU172" s="2" t="s">
        <v>19</v>
      </c>
      <c r="AV172" t="s">
        <v>19</v>
      </c>
      <c r="AY172" t="s">
        <v>1378</v>
      </c>
      <c r="AZ172" t="s">
        <v>1377</v>
      </c>
      <c r="BA172" s="1"/>
      <c r="BB172" s="1"/>
    </row>
    <row r="173" spans="1:54" ht="15" customHeight="1" x14ac:dyDescent="0.25">
      <c r="A173" s="2">
        <v>11</v>
      </c>
      <c r="B173" s="2" t="s">
        <v>181</v>
      </c>
      <c r="C173" s="2" t="s">
        <v>1365</v>
      </c>
      <c r="D173" s="2" t="s">
        <v>12</v>
      </c>
      <c r="E173" s="2" t="s">
        <v>59</v>
      </c>
      <c r="F173" s="2" t="s">
        <v>10</v>
      </c>
      <c r="G173" s="2" t="s">
        <v>9</v>
      </c>
      <c r="H173" s="2" t="s">
        <v>197</v>
      </c>
      <c r="I173" s="2" t="s">
        <v>1376</v>
      </c>
      <c r="J173" s="6">
        <v>44197</v>
      </c>
      <c r="K173" s="6">
        <v>44561</v>
      </c>
      <c r="L173" s="2" t="s">
        <v>1375</v>
      </c>
      <c r="M173" s="2" t="s">
        <v>1362</v>
      </c>
      <c r="N173" s="2" t="s">
        <v>4</v>
      </c>
      <c r="O173" s="2" t="s">
        <v>1361</v>
      </c>
      <c r="P173" s="2" t="s">
        <v>41</v>
      </c>
      <c r="Q173" s="43">
        <v>1</v>
      </c>
      <c r="R173" s="43">
        <v>0.25</v>
      </c>
      <c r="S173" s="43">
        <v>0.25</v>
      </c>
      <c r="T173" s="43">
        <v>0.25</v>
      </c>
      <c r="U173" s="43">
        <v>0.25</v>
      </c>
      <c r="V173" s="43">
        <v>0.25</v>
      </c>
      <c r="W173" s="43" t="s">
        <v>1374</v>
      </c>
      <c r="X173" s="43">
        <v>0.25</v>
      </c>
      <c r="Y173" s="43" t="s">
        <v>1374</v>
      </c>
      <c r="Z173" s="43"/>
      <c r="AA173" s="43"/>
      <c r="AB173" s="43"/>
      <c r="AC173" s="43"/>
      <c r="AD173" s="6">
        <v>44300</v>
      </c>
      <c r="AE173" s="6">
        <v>44389</v>
      </c>
      <c r="AF173" s="6"/>
      <c r="AG173" s="6"/>
      <c r="AH173" s="3">
        <f>IFERROR(IF((V173+X173+Z173+AB173)/Q173&gt;1,1,(V173+X173+Z173+AB173)/Q173),0)</f>
        <v>0.5</v>
      </c>
      <c r="AI173" s="3">
        <f>IFERROR(IF(R173=0,"",IF((V173/R173)&gt;1,1,(V173/R173))),"")</f>
        <v>1</v>
      </c>
      <c r="AJ173" s="3">
        <f>IFERROR(IF(S173=0,"",IF((V173+X173/S173)&gt;1,1,(V173+X173/S173))),"")</f>
        <v>1</v>
      </c>
      <c r="AK173" s="3">
        <f>IFERROR(IF(T173=0,"",IF((V173+X173+Z173/T173)&gt;1,1,(V173+X173+Z173/T173))),"")</f>
        <v>0.5</v>
      </c>
      <c r="AL173" s="3">
        <f>IFERROR(IF(U173=0,"",IF((V173+X173+Z173+AB173/U173)&gt;1,1,(V173+X173+Z173+AB173/U173))),"")</f>
        <v>0.5</v>
      </c>
      <c r="AM173" s="2" t="s">
        <v>19</v>
      </c>
      <c r="AN173" s="2" t="s">
        <v>19</v>
      </c>
      <c r="AO173" s="2"/>
      <c r="AP173" s="2"/>
      <c r="AQ173" s="2" t="s">
        <v>1294</v>
      </c>
      <c r="AR173" s="2" t="s">
        <v>847</v>
      </c>
      <c r="AS173" s="2"/>
      <c r="AT173" s="2"/>
      <c r="AU173" s="2" t="s">
        <v>19</v>
      </c>
      <c r="AV173" t="s">
        <v>19</v>
      </c>
      <c r="AY173" t="s">
        <v>1373</v>
      </c>
      <c r="AZ173" t="s">
        <v>1372</v>
      </c>
      <c r="BA173" s="1"/>
      <c r="BB173" s="1"/>
    </row>
    <row r="174" spans="1:54" ht="15" customHeight="1" x14ac:dyDescent="0.25">
      <c r="A174" s="2">
        <v>12</v>
      </c>
      <c r="B174" s="2" t="s">
        <v>181</v>
      </c>
      <c r="C174" s="2" t="s">
        <v>1365</v>
      </c>
      <c r="D174" s="2" t="s">
        <v>12</v>
      </c>
      <c r="E174" s="2" t="s">
        <v>59</v>
      </c>
      <c r="F174" s="2" t="s">
        <v>10</v>
      </c>
      <c r="G174" s="2" t="s">
        <v>9</v>
      </c>
      <c r="H174" s="2" t="s">
        <v>197</v>
      </c>
      <c r="I174" t="s">
        <v>1371</v>
      </c>
      <c r="J174" s="6">
        <v>44197</v>
      </c>
      <c r="K174" s="6">
        <v>44561</v>
      </c>
      <c r="L174" s="2" t="s">
        <v>1370</v>
      </c>
      <c r="M174" s="2" t="s">
        <v>1362</v>
      </c>
      <c r="N174" s="2" t="s">
        <v>4</v>
      </c>
      <c r="O174" s="2" t="s">
        <v>1361</v>
      </c>
      <c r="P174" s="2" t="s">
        <v>41</v>
      </c>
      <c r="Q174" s="43">
        <v>1</v>
      </c>
      <c r="R174" s="43">
        <v>0.25</v>
      </c>
      <c r="S174" s="43">
        <v>0.25</v>
      </c>
      <c r="T174" s="43">
        <v>0.25</v>
      </c>
      <c r="U174" s="43">
        <v>0.25</v>
      </c>
      <c r="V174" s="43">
        <v>0.25</v>
      </c>
      <c r="W174" s="43" t="s">
        <v>1369</v>
      </c>
      <c r="X174" s="43">
        <v>0.25</v>
      </c>
      <c r="Y174" s="43" t="s">
        <v>1368</v>
      </c>
      <c r="Z174" s="43"/>
      <c r="AA174" s="43"/>
      <c r="AB174" s="43"/>
      <c r="AC174" s="43"/>
      <c r="AD174" s="6">
        <v>44300</v>
      </c>
      <c r="AE174" s="6">
        <v>44389</v>
      </c>
      <c r="AF174" s="6"/>
      <c r="AG174" s="6"/>
      <c r="AH174" s="3">
        <f>IFERROR(IF((V174+X174+Z174+AB174)/Q174&gt;1,1,(V174+X174+Z174+AB174)/Q174),0)</f>
        <v>0.5</v>
      </c>
      <c r="AI174" s="3">
        <f>IFERROR(IF(R174=0,"",IF((V174/R174)&gt;1,1,(V174/R174))),"")</f>
        <v>1</v>
      </c>
      <c r="AJ174" s="3">
        <f>IFERROR(IF(S174=0,"",IF((V174+X174/S174)&gt;1,1,(V174+X174/S174))),"")</f>
        <v>1</v>
      </c>
      <c r="AK174" s="3">
        <f>IFERROR(IF(T174=0,"",IF((V174+X174+Z174/T174)&gt;1,1,(V174+X174+Z174/T174))),"")</f>
        <v>0.5</v>
      </c>
      <c r="AL174" s="3">
        <f>IFERROR(IF(U174=0,"",IF((V174+X174+Z174+AB174/U174)&gt;1,1,(V174+X174+Z174+AB174/U174))),"")</f>
        <v>0.5</v>
      </c>
      <c r="AM174" s="2" t="s">
        <v>19</v>
      </c>
      <c r="AN174" s="2" t="s">
        <v>19</v>
      </c>
      <c r="AO174" s="2"/>
      <c r="AP174" s="2"/>
      <c r="AQ174" s="2" t="s">
        <v>1294</v>
      </c>
      <c r="AR174" s="2" t="s">
        <v>847</v>
      </c>
      <c r="AS174" s="2"/>
      <c r="AT174" s="2"/>
      <c r="AU174" s="2" t="s">
        <v>19</v>
      </c>
      <c r="AV174" t="s">
        <v>19</v>
      </c>
      <c r="AY174" t="s">
        <v>1367</v>
      </c>
      <c r="AZ174" t="s">
        <v>1366</v>
      </c>
      <c r="BA174" s="1"/>
      <c r="BB174" s="1"/>
    </row>
    <row r="175" spans="1:54" ht="15" customHeight="1" x14ac:dyDescent="0.25">
      <c r="A175" s="2">
        <v>13</v>
      </c>
      <c r="B175" s="2" t="s">
        <v>181</v>
      </c>
      <c r="C175" s="2" t="s">
        <v>1365</v>
      </c>
      <c r="D175" s="2" t="s">
        <v>12</v>
      </c>
      <c r="E175" s="2" t="s">
        <v>59</v>
      </c>
      <c r="F175" s="2" t="s">
        <v>10</v>
      </c>
      <c r="G175" s="2" t="s">
        <v>9</v>
      </c>
      <c r="H175" s="2" t="s">
        <v>197</v>
      </c>
      <c r="I175" t="s">
        <v>1364</v>
      </c>
      <c r="J175" s="6">
        <v>44197</v>
      </c>
      <c r="K175" s="6">
        <v>44561</v>
      </c>
      <c r="L175" s="2" t="s">
        <v>1363</v>
      </c>
      <c r="M175" t="s">
        <v>1362</v>
      </c>
      <c r="N175" s="2" t="s">
        <v>25</v>
      </c>
      <c r="O175" s="2" t="s">
        <v>1361</v>
      </c>
      <c r="P175" s="2" t="s">
        <v>41</v>
      </c>
      <c r="Q175" s="17">
        <v>12</v>
      </c>
      <c r="R175" s="17">
        <v>3</v>
      </c>
      <c r="S175" s="17">
        <v>3</v>
      </c>
      <c r="T175" s="17">
        <v>3</v>
      </c>
      <c r="U175" s="17">
        <v>3</v>
      </c>
      <c r="V175" s="17">
        <v>3</v>
      </c>
      <c r="W175" s="17" t="s">
        <v>1360</v>
      </c>
      <c r="X175" s="17">
        <v>3</v>
      </c>
      <c r="Y175" s="17" t="s">
        <v>1359</v>
      </c>
      <c r="Z175" s="17"/>
      <c r="AA175" s="17"/>
      <c r="AB175" s="17"/>
      <c r="AC175" s="17"/>
      <c r="AD175" s="4">
        <v>44300</v>
      </c>
      <c r="AE175" s="4">
        <v>44389</v>
      </c>
      <c r="AF175" s="4"/>
      <c r="AG175" s="4"/>
      <c r="AH175" s="3">
        <f>IFERROR(IF((V175+X175+Z175+AB175)/Q175&gt;1,1,(V175+X175+Z175+AB175)/Q175),0)</f>
        <v>0.5</v>
      </c>
      <c r="AI175" s="3">
        <f>IFERROR(IF(R175=0,"",IF((V175/R175)&gt;1,1,(V175/R175))),"")</f>
        <v>1</v>
      </c>
      <c r="AJ175" s="3">
        <f>IFERROR(IF(S175=0,"",IF((V175+X175/S175)&gt;1,1,(V175+X175/S175))),"")</f>
        <v>1</v>
      </c>
      <c r="AK175" s="3">
        <f>IFERROR(IF(T175=0,"",IF((V175+X175+Z175/T175)&gt;1,1,(V175+X175+Z175/T175))),"")</f>
        <v>1</v>
      </c>
      <c r="AL175" s="3">
        <f>IFERROR(IF(U175=0,"",IF((V175+X175+Z175+AB175/U175)&gt;1,1,(V175+X175+Z175+AB175/U175))),"")</f>
        <v>1</v>
      </c>
      <c r="AM175" s="2" t="s">
        <v>19</v>
      </c>
      <c r="AN175" s="2" t="s">
        <v>19</v>
      </c>
      <c r="AO175" s="2"/>
      <c r="AP175" s="2"/>
      <c r="AQ175" s="2" t="s">
        <v>1294</v>
      </c>
      <c r="AR175" s="2" t="s">
        <v>847</v>
      </c>
      <c r="AS175" s="2"/>
      <c r="AT175" s="2"/>
      <c r="AU175" s="2" t="s">
        <v>19</v>
      </c>
      <c r="AV175" t="s">
        <v>19</v>
      </c>
      <c r="AY175" t="s">
        <v>1358</v>
      </c>
      <c r="AZ175" t="s">
        <v>1357</v>
      </c>
      <c r="BA175" s="1"/>
      <c r="BB175" s="1"/>
    </row>
    <row r="176" spans="1:54" ht="15" customHeight="1" x14ac:dyDescent="0.25">
      <c r="A176" s="2">
        <v>14</v>
      </c>
      <c r="B176" s="2" t="s">
        <v>181</v>
      </c>
      <c r="C176" s="2" t="s">
        <v>1345</v>
      </c>
      <c r="D176" s="2" t="s">
        <v>12</v>
      </c>
      <c r="E176" s="2" t="s">
        <v>59</v>
      </c>
      <c r="F176" s="2" t="s">
        <v>10</v>
      </c>
      <c r="G176" s="2" t="s">
        <v>9</v>
      </c>
      <c r="H176" s="2" t="s">
        <v>197</v>
      </c>
      <c r="I176" t="s">
        <v>1356</v>
      </c>
      <c r="J176" s="6">
        <v>44197</v>
      </c>
      <c r="K176" s="6">
        <v>44561</v>
      </c>
      <c r="L176" s="2" t="s">
        <v>1355</v>
      </c>
      <c r="M176" t="s">
        <v>1342</v>
      </c>
      <c r="N176" s="2" t="s">
        <v>4</v>
      </c>
      <c r="O176" s="2" t="s">
        <v>1341</v>
      </c>
      <c r="P176" s="2" t="s">
        <v>41</v>
      </c>
      <c r="Q176" s="43">
        <v>1</v>
      </c>
      <c r="R176" s="43">
        <v>0.25</v>
      </c>
      <c r="S176" s="43">
        <v>0.25</v>
      </c>
      <c r="T176" s="43">
        <v>0.25</v>
      </c>
      <c r="U176" s="43">
        <v>0.25</v>
      </c>
      <c r="V176" s="43">
        <v>0.25</v>
      </c>
      <c r="W176" s="43" t="s">
        <v>1354</v>
      </c>
      <c r="X176" s="43">
        <v>0.25</v>
      </c>
      <c r="Y176" s="43" t="s">
        <v>1353</v>
      </c>
      <c r="Z176" s="43"/>
      <c r="AA176" s="43"/>
      <c r="AB176" s="43"/>
      <c r="AC176" s="43"/>
      <c r="AD176" s="4">
        <v>44298</v>
      </c>
      <c r="AE176" s="4">
        <v>44389</v>
      </c>
      <c r="AF176" s="4"/>
      <c r="AG176" s="4"/>
      <c r="AH176" s="3">
        <f>IFERROR(IF((V176+X176+Z176+AB176)/Q176&gt;1,1,(V176+X176+Z176+AB176)/Q176),0)</f>
        <v>0.5</v>
      </c>
      <c r="AI176" s="3">
        <f>IFERROR(IF(R176=0,"",IF((V176/R176)&gt;1,1,(V176/R176))),"")</f>
        <v>1</v>
      </c>
      <c r="AJ176" s="3">
        <f>IFERROR(IF(S176=0,"",IF((V176+X176/S176)&gt;1,1,(V176+X176/S176))),"")</f>
        <v>1</v>
      </c>
      <c r="AK176" s="3">
        <f>IFERROR(IF(T176=0,"",IF((V176+X176+Z176/T176)&gt;1,1,(V176+X176+Z176/T176))),"")</f>
        <v>0.5</v>
      </c>
      <c r="AL176" s="3">
        <f>IFERROR(IF(U176=0,"",IF((V176+X176+Z176+AB176/U176)&gt;1,1,(V176+X176+Z176+AB176/U176))),"")</f>
        <v>0.5</v>
      </c>
      <c r="AM176" s="2" t="s">
        <v>19</v>
      </c>
      <c r="AN176" s="2" t="s">
        <v>19</v>
      </c>
      <c r="AO176" s="2"/>
      <c r="AP176" s="2"/>
      <c r="AQ176" s="2" t="s">
        <v>1294</v>
      </c>
      <c r="AR176" s="2" t="s">
        <v>847</v>
      </c>
      <c r="AS176" s="2"/>
      <c r="AT176" s="2"/>
      <c r="AU176" s="2" t="s">
        <v>19</v>
      </c>
      <c r="AV176" t="s">
        <v>19</v>
      </c>
      <c r="AY176" t="s">
        <v>1352</v>
      </c>
      <c r="AZ176" t="s">
        <v>1351</v>
      </c>
      <c r="BA176" s="1"/>
      <c r="BB176" s="1"/>
    </row>
    <row r="177" spans="1:54" ht="15" customHeight="1" x14ac:dyDescent="0.25">
      <c r="A177" s="2">
        <v>15</v>
      </c>
      <c r="B177" s="2" t="s">
        <v>181</v>
      </c>
      <c r="C177" s="2" t="s">
        <v>1345</v>
      </c>
      <c r="D177" s="2" t="s">
        <v>12</v>
      </c>
      <c r="E177" s="2" t="s">
        <v>59</v>
      </c>
      <c r="F177" s="2" t="s">
        <v>10</v>
      </c>
      <c r="G177" s="2" t="s">
        <v>9</v>
      </c>
      <c r="H177" s="2" t="s">
        <v>197</v>
      </c>
      <c r="I177" t="s">
        <v>1350</v>
      </c>
      <c r="J177" s="6">
        <v>44197</v>
      </c>
      <c r="K177" s="6">
        <v>44561</v>
      </c>
      <c r="L177" s="2" t="s">
        <v>1349</v>
      </c>
      <c r="M177" s="2" t="s">
        <v>1342</v>
      </c>
      <c r="N177" s="2" t="s">
        <v>4</v>
      </c>
      <c r="O177" s="2" t="s">
        <v>1341</v>
      </c>
      <c r="P177" s="2" t="s">
        <v>41</v>
      </c>
      <c r="Q177" s="43">
        <v>1</v>
      </c>
      <c r="R177" s="43">
        <v>0.25</v>
      </c>
      <c r="S177" s="43">
        <v>0.25</v>
      </c>
      <c r="T177" s="43">
        <v>0.25</v>
      </c>
      <c r="U177" s="43">
        <v>0.25</v>
      </c>
      <c r="V177" s="43">
        <v>0.25</v>
      </c>
      <c r="W177" s="43" t="s">
        <v>1348</v>
      </c>
      <c r="X177" s="43">
        <v>0.25</v>
      </c>
      <c r="Y177" s="43" t="s">
        <v>1348</v>
      </c>
      <c r="Z177" s="43"/>
      <c r="AA177" s="43"/>
      <c r="AB177" s="43"/>
      <c r="AC177" s="43"/>
      <c r="AD177" s="4">
        <v>44298</v>
      </c>
      <c r="AE177" s="4">
        <v>44389</v>
      </c>
      <c r="AF177" s="4"/>
      <c r="AG177" s="4"/>
      <c r="AH177" s="3">
        <f>IFERROR(IF((V177+X177+Z177+AB177)/Q177&gt;1,1,(V177+X177+Z177+AB177)/Q177),0)</f>
        <v>0.5</v>
      </c>
      <c r="AI177" s="3">
        <f>IFERROR(IF(R177=0,"",IF((V177/R177)&gt;1,1,(V177/R177))),"")</f>
        <v>1</v>
      </c>
      <c r="AJ177" s="3">
        <f>IFERROR(IF(S177=0,"",IF((V177+X177/S177)&gt;1,1,(V177+X177/S177))),"")</f>
        <v>1</v>
      </c>
      <c r="AK177" s="3">
        <f>IFERROR(IF(T177=0,"",IF((V177+X177+Z177/T177)&gt;1,1,(V177+X177+Z177/T177))),"")</f>
        <v>0.5</v>
      </c>
      <c r="AL177" s="3">
        <f>IFERROR(IF(U177=0,"",IF((V177+X177+Z177+AB177/U177)&gt;1,1,(V177+X177+Z177+AB177/U177))),"")</f>
        <v>0.5</v>
      </c>
      <c r="AM177" s="2" t="s">
        <v>19</v>
      </c>
      <c r="AN177" s="2" t="s">
        <v>19</v>
      </c>
      <c r="AO177" s="2"/>
      <c r="AP177" s="2"/>
      <c r="AQ177" s="2" t="s">
        <v>1294</v>
      </c>
      <c r="AR177" s="2" t="s">
        <v>847</v>
      </c>
      <c r="AS177" s="2"/>
      <c r="AT177" s="2"/>
      <c r="AU177" s="2" t="s">
        <v>19</v>
      </c>
      <c r="AV177" t="s">
        <v>19</v>
      </c>
      <c r="AY177" t="s">
        <v>1347</v>
      </c>
      <c r="AZ177" t="s">
        <v>1346</v>
      </c>
      <c r="BA177" s="1"/>
      <c r="BB177" s="1"/>
    </row>
    <row r="178" spans="1:54" ht="15" customHeight="1" x14ac:dyDescent="0.25">
      <c r="A178" s="2">
        <v>16</v>
      </c>
      <c r="B178" s="2" t="s">
        <v>181</v>
      </c>
      <c r="C178" s="2" t="s">
        <v>1345</v>
      </c>
      <c r="D178" s="2" t="s">
        <v>12</v>
      </c>
      <c r="E178" s="2" t="s">
        <v>59</v>
      </c>
      <c r="F178" s="2" t="s">
        <v>10</v>
      </c>
      <c r="G178" s="2" t="s">
        <v>9</v>
      </c>
      <c r="H178" s="2" t="s">
        <v>197</v>
      </c>
      <c r="I178" t="s">
        <v>1344</v>
      </c>
      <c r="J178" s="6">
        <v>44197</v>
      </c>
      <c r="K178" s="6">
        <v>44561</v>
      </c>
      <c r="L178" s="2" t="s">
        <v>1343</v>
      </c>
      <c r="M178" t="s">
        <v>1342</v>
      </c>
      <c r="N178" s="2" t="s">
        <v>25</v>
      </c>
      <c r="O178" s="2" t="s">
        <v>1341</v>
      </c>
      <c r="P178" s="2" t="s">
        <v>41</v>
      </c>
      <c r="Q178" s="17">
        <f>SUM(R178:U178)</f>
        <v>24</v>
      </c>
      <c r="R178" s="17">
        <v>6</v>
      </c>
      <c r="S178" s="17">
        <v>6</v>
      </c>
      <c r="T178" s="17">
        <v>6</v>
      </c>
      <c r="U178" s="17">
        <v>6</v>
      </c>
      <c r="V178" s="17">
        <v>6</v>
      </c>
      <c r="W178" s="17" t="s">
        <v>1340</v>
      </c>
      <c r="X178" s="17">
        <v>6</v>
      </c>
      <c r="Y178" s="17" t="s">
        <v>1339</v>
      </c>
      <c r="Z178" s="17"/>
      <c r="AA178" s="17"/>
      <c r="AB178" s="17"/>
      <c r="AC178" s="17"/>
      <c r="AD178" s="4">
        <v>44298</v>
      </c>
      <c r="AE178" s="4">
        <v>44389</v>
      </c>
      <c r="AF178" s="4"/>
      <c r="AG178" s="4"/>
      <c r="AH178" s="3">
        <f>IFERROR(IF((V178+X178+Z178+AB178)/Q178&gt;1,1,(V178+X178+Z178+AB178)/Q178),0)</f>
        <v>0.5</v>
      </c>
      <c r="AI178" s="3">
        <f>IFERROR(IF(R178=0,"",IF((V178/R178)&gt;1,1,(V178/R178))),"")</f>
        <v>1</v>
      </c>
      <c r="AJ178" s="3">
        <f>IFERROR(IF(S178=0,"",IF((V178+X178/S178)&gt;1,1,(V178+X178/S178))),"")</f>
        <v>1</v>
      </c>
      <c r="AK178" s="3">
        <f>IFERROR(IF(T178=0,"",IF((V178+X178+Z178/T178)&gt;1,1,(V178+X178+Z178/T178))),"")</f>
        <v>1</v>
      </c>
      <c r="AL178" s="3">
        <f>IFERROR(IF(U178=0,"",IF((V178+X178+Z178+AB178/U178)&gt;1,1,(V178+X178+Z178+AB178/U178))),"")</f>
        <v>1</v>
      </c>
      <c r="AM178" s="2" t="s">
        <v>19</v>
      </c>
      <c r="AN178" s="2" t="s">
        <v>19</v>
      </c>
      <c r="AO178" s="2"/>
      <c r="AP178" s="2"/>
      <c r="AQ178" s="2" t="s">
        <v>1338</v>
      </c>
      <c r="AR178" s="2" t="s">
        <v>847</v>
      </c>
      <c r="AS178" s="2"/>
      <c r="AT178" s="2"/>
      <c r="AU178" s="2" t="s">
        <v>19</v>
      </c>
      <c r="AV178" t="s">
        <v>19</v>
      </c>
      <c r="AY178" t="s">
        <v>1337</v>
      </c>
      <c r="AZ178" t="s">
        <v>1336</v>
      </c>
      <c r="BA178" s="1"/>
      <c r="BB178" s="1"/>
    </row>
    <row r="179" spans="1:54" ht="15" customHeight="1" x14ac:dyDescent="0.25">
      <c r="A179" s="2">
        <v>17</v>
      </c>
      <c r="B179" s="2" t="s">
        <v>181</v>
      </c>
      <c r="C179" s="2" t="s">
        <v>1308</v>
      </c>
      <c r="D179" s="2" t="s">
        <v>12</v>
      </c>
      <c r="E179" s="2" t="s">
        <v>59</v>
      </c>
      <c r="F179" s="2" t="s">
        <v>10</v>
      </c>
      <c r="G179" s="2" t="s">
        <v>9</v>
      </c>
      <c r="H179" s="2" t="s">
        <v>197</v>
      </c>
      <c r="I179" t="s">
        <v>1335</v>
      </c>
      <c r="J179" s="6">
        <v>44197</v>
      </c>
      <c r="K179" s="6">
        <v>44561</v>
      </c>
      <c r="L179" s="2" t="s">
        <v>1334</v>
      </c>
      <c r="M179" t="s">
        <v>1333</v>
      </c>
      <c r="N179" s="2" t="s">
        <v>25</v>
      </c>
      <c r="O179" s="2" t="s">
        <v>1304</v>
      </c>
      <c r="P179" s="2" t="s">
        <v>41</v>
      </c>
      <c r="Q179" s="17">
        <v>12</v>
      </c>
      <c r="R179" s="17">
        <v>1</v>
      </c>
      <c r="S179" s="17">
        <v>3</v>
      </c>
      <c r="T179" s="17">
        <v>3</v>
      </c>
      <c r="U179" s="17">
        <v>3</v>
      </c>
      <c r="V179" s="17">
        <v>0</v>
      </c>
      <c r="W179" s="17" t="s">
        <v>1332</v>
      </c>
      <c r="X179" s="17">
        <v>4</v>
      </c>
      <c r="Y179" s="17" t="s">
        <v>1331</v>
      </c>
      <c r="Z179" s="17"/>
      <c r="AA179" s="17"/>
      <c r="AB179" s="17"/>
      <c r="AC179" s="17"/>
      <c r="AD179" s="4">
        <v>44300</v>
      </c>
      <c r="AE179" s="4">
        <v>44390</v>
      </c>
      <c r="AF179" s="4"/>
      <c r="AG179" s="4"/>
      <c r="AH179" s="3">
        <f>IFERROR(IF((V179+X179+Z179+AB179)/Q179&gt;1,1,(V179+X179+Z179+AB179)/Q179),0)</f>
        <v>0.33333333333333331</v>
      </c>
      <c r="AI179" s="3">
        <f>IFERROR(IF(R179=0,"",IF((V179/R179)&gt;1,1,(V179/R179))),"")</f>
        <v>0</v>
      </c>
      <c r="AJ179" s="3">
        <f>IFERROR(IF(S179=0,"",IF((V179+X179/S179)&gt;1,1,(V179+X179/S179))),"")</f>
        <v>1</v>
      </c>
      <c r="AK179" s="3">
        <f>IFERROR(IF(T179=0,"",IF((V179+X179+Z179/T179)&gt;1,1,(V179+X179+Z179/T179))),"")</f>
        <v>1</v>
      </c>
      <c r="AL179" s="3">
        <f>IFERROR(IF(U179=0,"",IF((V179+X179+Z179+AB179/U179)&gt;1,1,(V179+X179+Z179+AB179/U179))),"")</f>
        <v>1</v>
      </c>
      <c r="AM179" s="2" t="s">
        <v>554</v>
      </c>
      <c r="AN179" s="2" t="s">
        <v>19</v>
      </c>
      <c r="AO179" s="2"/>
      <c r="AP179" s="2"/>
      <c r="AQ179" s="2" t="s">
        <v>1330</v>
      </c>
      <c r="AR179" s="2" t="s">
        <v>847</v>
      </c>
      <c r="AS179" s="2"/>
      <c r="AT179" s="2"/>
      <c r="AU179" s="2" t="s">
        <v>19</v>
      </c>
      <c r="AV179" t="s">
        <v>19</v>
      </c>
      <c r="AY179" t="s">
        <v>1329</v>
      </c>
      <c r="AZ179" t="s">
        <v>1328</v>
      </c>
      <c r="BA179" s="1"/>
      <c r="BB179" s="1"/>
    </row>
    <row r="180" spans="1:54" ht="15" customHeight="1" x14ac:dyDescent="0.25">
      <c r="A180" s="2">
        <v>18</v>
      </c>
      <c r="B180" s="2" t="s">
        <v>181</v>
      </c>
      <c r="C180" s="2" t="s">
        <v>1308</v>
      </c>
      <c r="D180" s="2" t="s">
        <v>12</v>
      </c>
      <c r="E180" s="2" t="s">
        <v>59</v>
      </c>
      <c r="F180" s="2" t="s">
        <v>10</v>
      </c>
      <c r="G180" s="2" t="s">
        <v>9</v>
      </c>
      <c r="H180" s="2" t="s">
        <v>197</v>
      </c>
      <c r="I180" t="s">
        <v>1327</v>
      </c>
      <c r="J180" s="6">
        <v>44197</v>
      </c>
      <c r="K180" s="6">
        <v>44500</v>
      </c>
      <c r="L180" s="2" t="s">
        <v>1326</v>
      </c>
      <c r="M180" t="s">
        <v>1305</v>
      </c>
      <c r="N180" s="2" t="s">
        <v>25</v>
      </c>
      <c r="O180" s="2" t="s">
        <v>1304</v>
      </c>
      <c r="P180" s="2" t="s">
        <v>41</v>
      </c>
      <c r="Q180" s="17">
        <v>4</v>
      </c>
      <c r="R180" s="17">
        <v>0</v>
      </c>
      <c r="S180" s="17">
        <v>1</v>
      </c>
      <c r="T180" s="17">
        <v>1</v>
      </c>
      <c r="U180" s="17">
        <v>2</v>
      </c>
      <c r="V180" s="17">
        <v>0</v>
      </c>
      <c r="W180" s="17" t="s">
        <v>1325</v>
      </c>
      <c r="X180" s="17">
        <v>1</v>
      </c>
      <c r="Y180" s="17" t="s">
        <v>1324</v>
      </c>
      <c r="Z180" s="17"/>
      <c r="AA180" s="17"/>
      <c r="AB180" s="17"/>
      <c r="AC180" s="17"/>
      <c r="AD180" s="4">
        <v>44300</v>
      </c>
      <c r="AE180" s="4">
        <v>44389</v>
      </c>
      <c r="AF180" s="4"/>
      <c r="AG180" s="4"/>
      <c r="AH180" s="3">
        <f>IFERROR(IF((V180+X180+Z180+AB180)/Q180&gt;1,1,(V180+X180+Z180+AB180)/Q180),0)</f>
        <v>0.25</v>
      </c>
      <c r="AI180" s="3" t="str">
        <f>IFERROR(IF(R180=0,"",IF((V180/R180)&gt;1,1,(V180/R180))),"")</f>
        <v/>
      </c>
      <c r="AJ180" s="3">
        <f>IFERROR(IF(S180=0,"",IF((V180+X180/S180)&gt;1,1,(V180+X180/S180))),"")</f>
        <v>1</v>
      </c>
      <c r="AK180" s="3">
        <f>IFERROR(IF(T180=0,"",IF((V180+X180+Z180/T180)&gt;1,1,(V180+X180+Z180/T180))),"")</f>
        <v>1</v>
      </c>
      <c r="AL180" s="3">
        <f>IFERROR(IF(U180=0,"",IF((V180+X180+Z180+AB180/U180)&gt;1,1,(V180+X180+Z180+AB180/U180))),"")</f>
        <v>1</v>
      </c>
      <c r="AM180" s="2" t="s">
        <v>19</v>
      </c>
      <c r="AN180" s="2" t="s">
        <v>19</v>
      </c>
      <c r="AO180" s="2"/>
      <c r="AP180" s="2"/>
      <c r="AQ180" s="2" t="s">
        <v>52</v>
      </c>
      <c r="AR180" s="2" t="s">
        <v>847</v>
      </c>
      <c r="AS180" s="2"/>
      <c r="AT180" s="2"/>
      <c r="AU180" s="2" t="s">
        <v>0</v>
      </c>
      <c r="AV180" t="s">
        <v>19</v>
      </c>
      <c r="AY180" t="s">
        <v>52</v>
      </c>
      <c r="AZ180" t="s">
        <v>1323</v>
      </c>
      <c r="BA180" s="1"/>
      <c r="BB180" s="1"/>
    </row>
    <row r="181" spans="1:54" ht="15" customHeight="1" x14ac:dyDescent="0.25">
      <c r="A181">
        <v>19</v>
      </c>
      <c r="B181" s="2" t="s">
        <v>181</v>
      </c>
      <c r="C181" s="2" t="s">
        <v>1308</v>
      </c>
      <c r="D181" s="2" t="s">
        <v>12</v>
      </c>
      <c r="E181" s="2" t="s">
        <v>59</v>
      </c>
      <c r="F181" s="2" t="s">
        <v>10</v>
      </c>
      <c r="G181" s="2" t="s">
        <v>9</v>
      </c>
      <c r="H181" s="2" t="s">
        <v>197</v>
      </c>
      <c r="I181" t="s">
        <v>1322</v>
      </c>
      <c r="J181" s="4">
        <v>44197</v>
      </c>
      <c r="K181" s="4">
        <v>44561</v>
      </c>
      <c r="L181" s="2" t="s">
        <v>1321</v>
      </c>
      <c r="M181" t="s">
        <v>1305</v>
      </c>
      <c r="N181" s="2" t="s">
        <v>4</v>
      </c>
      <c r="O181" s="2" t="s">
        <v>1304</v>
      </c>
      <c r="P181" s="2" t="s">
        <v>41</v>
      </c>
      <c r="Q181" s="43">
        <v>1</v>
      </c>
      <c r="R181" s="43">
        <v>0.25</v>
      </c>
      <c r="S181" s="43">
        <v>0.25</v>
      </c>
      <c r="T181" s="43">
        <v>0.25</v>
      </c>
      <c r="U181" s="43">
        <v>0.25</v>
      </c>
      <c r="V181" s="43">
        <v>0.25</v>
      </c>
      <c r="W181" s="43" t="s">
        <v>1320</v>
      </c>
      <c r="X181" s="43">
        <v>0.25</v>
      </c>
      <c r="Y181" s="43" t="s">
        <v>1320</v>
      </c>
      <c r="Z181" s="43"/>
      <c r="AA181" s="43"/>
      <c r="AB181" s="43"/>
      <c r="AC181" s="43"/>
      <c r="AD181" s="4">
        <v>44300</v>
      </c>
      <c r="AE181" s="4">
        <v>44389</v>
      </c>
      <c r="AF181" s="4"/>
      <c r="AG181" s="4"/>
      <c r="AH181" s="3">
        <f>IFERROR(IF((V181+X181+Z181+AB181)/Q181&gt;1,1,(V181+X181+Z181+AB181)/Q181),0)</f>
        <v>0.5</v>
      </c>
      <c r="AI181" s="3">
        <f>IFERROR(IF(R181=0,"",IF((V181/R181)&gt;1,1,(V181/R181))),"")</f>
        <v>1</v>
      </c>
      <c r="AJ181" s="3">
        <f>IFERROR(IF(S181=0,"",IF((V181+X181/S181)&gt;1,1,(V181+X181/S181))),"")</f>
        <v>1</v>
      </c>
      <c r="AK181" s="3">
        <f>IFERROR(IF(T181=0,"",IF((V181+X181+Z181/T181)&gt;1,1,(V181+X181+Z181/T181))),"")</f>
        <v>0.5</v>
      </c>
      <c r="AL181" s="3">
        <f>IFERROR(IF(U181=0,"",IF((V181+X181+Z181+AB181/U181)&gt;1,1,(V181+X181+Z181+AB181/U181))),"")</f>
        <v>0.5</v>
      </c>
      <c r="AM181" t="s">
        <v>19</v>
      </c>
      <c r="AN181" t="s">
        <v>19</v>
      </c>
      <c r="AQ181" t="s">
        <v>1294</v>
      </c>
      <c r="AR181" t="s">
        <v>847</v>
      </c>
      <c r="AU181" t="s">
        <v>19</v>
      </c>
      <c r="AV181" t="s">
        <v>19</v>
      </c>
      <c r="AY181" t="s">
        <v>1319</v>
      </c>
      <c r="AZ181" t="s">
        <v>1318</v>
      </c>
      <c r="BA181" s="1"/>
      <c r="BB181" s="1"/>
    </row>
    <row r="182" spans="1:54" ht="15" customHeight="1" x14ac:dyDescent="0.25">
      <c r="A182">
        <v>20</v>
      </c>
      <c r="B182" s="2" t="s">
        <v>181</v>
      </c>
      <c r="C182" s="2" t="s">
        <v>1308</v>
      </c>
      <c r="D182" s="2" t="s">
        <v>12</v>
      </c>
      <c r="E182" s="2" t="s">
        <v>59</v>
      </c>
      <c r="F182" s="2" t="s">
        <v>10</v>
      </c>
      <c r="G182" s="2" t="s">
        <v>9</v>
      </c>
      <c r="H182" s="2" t="s">
        <v>197</v>
      </c>
      <c r="I182" t="s">
        <v>1317</v>
      </c>
      <c r="J182" s="4">
        <v>44197</v>
      </c>
      <c r="K182" s="4">
        <v>44561</v>
      </c>
      <c r="L182" s="2" t="s">
        <v>1312</v>
      </c>
      <c r="M182" t="s">
        <v>1305</v>
      </c>
      <c r="N182" s="2" t="s">
        <v>25</v>
      </c>
      <c r="O182" s="2" t="s">
        <v>1304</v>
      </c>
      <c r="P182" s="2" t="s">
        <v>41</v>
      </c>
      <c r="Q182" s="17">
        <v>12</v>
      </c>
      <c r="R182" s="17">
        <v>3</v>
      </c>
      <c r="S182" s="17">
        <v>3</v>
      </c>
      <c r="T182" s="17">
        <v>3</v>
      </c>
      <c r="U182" s="17">
        <v>3</v>
      </c>
      <c r="V182" s="17">
        <v>3</v>
      </c>
      <c r="W182" s="17" t="s">
        <v>1316</v>
      </c>
      <c r="X182" s="17">
        <v>3</v>
      </c>
      <c r="Y182" s="17" t="s">
        <v>1316</v>
      </c>
      <c r="Z182" s="17"/>
      <c r="AA182" s="17"/>
      <c r="AB182" s="17"/>
      <c r="AC182" s="17"/>
      <c r="AD182" s="4">
        <v>44300</v>
      </c>
      <c r="AE182" s="4">
        <v>44389</v>
      </c>
      <c r="AF182" s="4"/>
      <c r="AG182" s="4"/>
      <c r="AH182" s="3">
        <f>IFERROR(IF((V182+X182+Z182+AB182)/Q182&gt;1,1,(V182+X182+Z182+AB182)/Q182),0)</f>
        <v>0.5</v>
      </c>
      <c r="AI182" s="3">
        <f>IFERROR(IF(R182=0,"",IF((V182/R182)&gt;1,1,(V182/R182))),"")</f>
        <v>1</v>
      </c>
      <c r="AJ182" s="3">
        <f>IFERROR(IF(S182=0,"",IF((V182+X182/S182)&gt;1,1,(V182+X182/S182))),"")</f>
        <v>1</v>
      </c>
      <c r="AK182" s="3">
        <f>IFERROR(IF(T182=0,"",IF((V182+X182+Z182/T182)&gt;1,1,(V182+X182+Z182/T182))),"")</f>
        <v>1</v>
      </c>
      <c r="AL182" s="3">
        <f>IFERROR(IF(U182=0,"",IF((V182+X182+Z182+AB182/U182)&gt;1,1,(V182+X182+Z182+AB182/U182))),"")</f>
        <v>1</v>
      </c>
      <c r="AM182" t="s">
        <v>19</v>
      </c>
      <c r="AN182" t="s">
        <v>19</v>
      </c>
      <c r="AQ182" t="s">
        <v>1294</v>
      </c>
      <c r="AR182" t="s">
        <v>847</v>
      </c>
      <c r="AU182" t="s">
        <v>19</v>
      </c>
      <c r="AV182" t="s">
        <v>19</v>
      </c>
      <c r="AY182" t="s">
        <v>1315</v>
      </c>
      <c r="AZ182" t="s">
        <v>1314</v>
      </c>
      <c r="BA182" s="1"/>
      <c r="BB182" s="1"/>
    </row>
    <row r="183" spans="1:54" ht="15" customHeight="1" x14ac:dyDescent="0.25">
      <c r="A183">
        <v>21</v>
      </c>
      <c r="B183" s="2" t="s">
        <v>181</v>
      </c>
      <c r="C183" s="2" t="s">
        <v>1308</v>
      </c>
      <c r="D183" s="2" t="s">
        <v>12</v>
      </c>
      <c r="E183" s="2" t="s">
        <v>59</v>
      </c>
      <c r="F183" s="2" t="s">
        <v>10</v>
      </c>
      <c r="G183" s="2" t="s">
        <v>9</v>
      </c>
      <c r="H183" s="2" t="s">
        <v>197</v>
      </c>
      <c r="I183" t="s">
        <v>1313</v>
      </c>
      <c r="J183" s="4">
        <v>44197</v>
      </c>
      <c r="K183" s="4">
        <v>44530</v>
      </c>
      <c r="L183" s="2" t="s">
        <v>1312</v>
      </c>
      <c r="M183" t="s">
        <v>1305</v>
      </c>
      <c r="N183" s="2" t="s">
        <v>25</v>
      </c>
      <c r="O183" s="2" t="s">
        <v>1304</v>
      </c>
      <c r="P183" s="2" t="s">
        <v>41</v>
      </c>
      <c r="Q183" s="17">
        <v>5</v>
      </c>
      <c r="R183" s="17">
        <v>1</v>
      </c>
      <c r="S183" s="17">
        <v>1</v>
      </c>
      <c r="T183" s="17">
        <v>2</v>
      </c>
      <c r="U183" s="17">
        <v>1</v>
      </c>
      <c r="V183" s="17">
        <v>1</v>
      </c>
      <c r="W183" s="17" t="s">
        <v>1311</v>
      </c>
      <c r="X183" s="17">
        <v>1</v>
      </c>
      <c r="Y183" s="17" t="s">
        <v>1311</v>
      </c>
      <c r="Z183" s="17"/>
      <c r="AA183" s="17"/>
      <c r="AB183" s="17"/>
      <c r="AC183" s="17"/>
      <c r="AD183" s="4">
        <v>44300</v>
      </c>
      <c r="AE183" s="4">
        <v>44389</v>
      </c>
      <c r="AF183" s="4"/>
      <c r="AG183" s="4"/>
      <c r="AH183" s="3">
        <f>IFERROR(IF((V183+X183+Z183+AB183)/Q183&gt;1,1,(V183+X183+Z183+AB183)/Q183),0)</f>
        <v>0.4</v>
      </c>
      <c r="AI183" s="3">
        <f>IFERROR(IF(R183=0,"",IF((V183/R183)&gt;1,1,(V183/R183))),"")</f>
        <v>1</v>
      </c>
      <c r="AJ183" s="3">
        <f>IFERROR(IF(S183=0,"",IF((V183+X183/S183)&gt;1,1,(V183+X183/S183))),"")</f>
        <v>1</v>
      </c>
      <c r="AK183" s="3">
        <f>IFERROR(IF(T183=0,"",IF((V183+X183+Z183/T183)&gt;1,1,(V183+X183+Z183/T183))),"")</f>
        <v>1</v>
      </c>
      <c r="AL183" s="3">
        <f>IFERROR(IF(U183=0,"",IF((V183+X183+Z183+AB183/U183)&gt;1,1,(V183+X183+Z183+AB183/U183))),"")</f>
        <v>1</v>
      </c>
      <c r="AM183" t="s">
        <v>19</v>
      </c>
      <c r="AN183" t="s">
        <v>19</v>
      </c>
      <c r="AQ183" t="s">
        <v>1294</v>
      </c>
      <c r="AR183" t="s">
        <v>847</v>
      </c>
      <c r="AU183" t="s">
        <v>19</v>
      </c>
      <c r="AV183" t="s">
        <v>19</v>
      </c>
      <c r="AY183" t="s">
        <v>1310</v>
      </c>
      <c r="AZ183" t="s">
        <v>1309</v>
      </c>
      <c r="BA183" s="1"/>
      <c r="BB183" s="1"/>
    </row>
    <row r="184" spans="1:54" ht="15" customHeight="1" x14ac:dyDescent="0.25">
      <c r="A184">
        <v>22</v>
      </c>
      <c r="B184" s="2" t="s">
        <v>181</v>
      </c>
      <c r="C184" s="2" t="s">
        <v>1308</v>
      </c>
      <c r="D184" s="2" t="s">
        <v>12</v>
      </c>
      <c r="E184" s="2" t="s">
        <v>59</v>
      </c>
      <c r="F184" s="2" t="s">
        <v>10</v>
      </c>
      <c r="G184" s="2" t="s">
        <v>9</v>
      </c>
      <c r="H184" s="2" t="s">
        <v>197</v>
      </c>
      <c r="I184" t="s">
        <v>1307</v>
      </c>
      <c r="J184" s="4">
        <v>44317</v>
      </c>
      <c r="K184" s="4">
        <v>44561</v>
      </c>
      <c r="L184" s="2" t="s">
        <v>1306</v>
      </c>
      <c r="M184" t="s">
        <v>1305</v>
      </c>
      <c r="N184" s="2" t="s">
        <v>25</v>
      </c>
      <c r="O184" s="2" t="s">
        <v>1304</v>
      </c>
      <c r="P184" s="2" t="s">
        <v>41</v>
      </c>
      <c r="Q184" s="17">
        <v>11</v>
      </c>
      <c r="R184" s="17">
        <v>0</v>
      </c>
      <c r="S184" s="17">
        <v>5</v>
      </c>
      <c r="T184" s="17">
        <v>3</v>
      </c>
      <c r="U184" s="17">
        <v>3</v>
      </c>
      <c r="V184" s="17">
        <v>0</v>
      </c>
      <c r="W184" s="17" t="s">
        <v>1303</v>
      </c>
      <c r="X184" s="17">
        <v>5</v>
      </c>
      <c r="Y184" s="17" t="s">
        <v>1302</v>
      </c>
      <c r="Z184" s="17"/>
      <c r="AA184" s="17"/>
      <c r="AB184" s="17"/>
      <c r="AC184" s="17"/>
      <c r="AD184" s="4">
        <v>44300</v>
      </c>
      <c r="AE184" s="4">
        <v>44389</v>
      </c>
      <c r="AF184" s="4"/>
      <c r="AG184" s="4"/>
      <c r="AH184" s="3">
        <f>IFERROR(IF((V184+X184+Z184+AB184)/Q184&gt;1,1,(V184+X184+Z184+AB184)/Q184),0)</f>
        <v>0.45454545454545453</v>
      </c>
      <c r="AI184" s="3" t="str">
        <f>IFERROR(IF(R184=0,"",IF((V184/R184)&gt;1,1,(V184/R184))),"")</f>
        <v/>
      </c>
      <c r="AJ184" s="3">
        <f>IFERROR(IF(S184=0,"",IF((V184+X184/S184)&gt;1,1,(V184+X184/S184))),"")</f>
        <v>1</v>
      </c>
      <c r="AK184" s="3">
        <f>IFERROR(IF(T184=0,"",IF((V184+X184+Z184/T184)&gt;1,1,(V184+X184+Z184/T184))),"")</f>
        <v>1</v>
      </c>
      <c r="AL184" s="3">
        <f>IFERROR(IF(U184=0,"",IF((V184+X184+Z184+AB184/U184)&gt;1,1,(V184+X184+Z184+AB184/U184))),"")</f>
        <v>1</v>
      </c>
      <c r="AM184" t="s">
        <v>19</v>
      </c>
      <c r="AN184" t="s">
        <v>19</v>
      </c>
      <c r="AQ184" t="s">
        <v>64</v>
      </c>
      <c r="AR184" t="s">
        <v>847</v>
      </c>
      <c r="AU184" t="s">
        <v>19</v>
      </c>
      <c r="AV184" t="s">
        <v>19</v>
      </c>
      <c r="AY184" t="s">
        <v>1301</v>
      </c>
      <c r="AZ184" t="s">
        <v>1300</v>
      </c>
      <c r="BA184" s="1"/>
      <c r="BB184" s="1"/>
    </row>
    <row r="185" spans="1:54" ht="15" customHeight="1" x14ac:dyDescent="0.25">
      <c r="A185" s="2">
        <v>24</v>
      </c>
      <c r="B185" s="2" t="s">
        <v>181</v>
      </c>
      <c r="C185" s="2" t="s">
        <v>13</v>
      </c>
      <c r="D185" s="2" t="s">
        <v>12</v>
      </c>
      <c r="E185" s="2" t="s">
        <v>11</v>
      </c>
      <c r="F185" s="2" t="s">
        <v>10</v>
      </c>
      <c r="G185" s="2" t="s">
        <v>9</v>
      </c>
      <c r="H185" s="2" t="s">
        <v>8</v>
      </c>
      <c r="I185" t="s">
        <v>673</v>
      </c>
      <c r="J185" s="4">
        <v>44197</v>
      </c>
      <c r="K185" s="4">
        <v>44561</v>
      </c>
      <c r="L185" s="2" t="s">
        <v>80</v>
      </c>
      <c r="M185" t="s">
        <v>180</v>
      </c>
      <c r="N185" s="2" t="s">
        <v>25</v>
      </c>
      <c r="O185" s="2" t="s">
        <v>72</v>
      </c>
      <c r="P185" s="2" t="s">
        <v>2</v>
      </c>
      <c r="Q185" s="8">
        <v>4</v>
      </c>
      <c r="R185" s="8">
        <v>1</v>
      </c>
      <c r="S185" s="8">
        <v>1</v>
      </c>
      <c r="T185" s="8">
        <v>1</v>
      </c>
      <c r="U185" s="8">
        <v>1</v>
      </c>
      <c r="V185" s="8">
        <v>1</v>
      </c>
      <c r="W185" s="8" t="s">
        <v>1299</v>
      </c>
      <c r="X185" s="8">
        <v>1</v>
      </c>
      <c r="Y185" s="8" t="s">
        <v>1299</v>
      </c>
      <c r="Z185" s="8"/>
      <c r="AA185" s="8"/>
      <c r="AB185" s="8"/>
      <c r="AC185" s="8"/>
      <c r="AD185" s="4">
        <v>44298</v>
      </c>
      <c r="AE185" s="4">
        <v>44389</v>
      </c>
      <c r="AF185" s="4"/>
      <c r="AG185" s="4"/>
      <c r="AH185" s="3">
        <f>IFERROR(IF((V185+X185+Z185+AB185)/Q185&gt;1,1,(V185+X185+Z185+AB185)/Q185),0)</f>
        <v>0.5</v>
      </c>
      <c r="AI185" s="3">
        <f>IFERROR(IF(R185=0,"",IF((V185/R185)&gt;1,1,(V185/R185))),"")</f>
        <v>1</v>
      </c>
      <c r="AJ185" s="3">
        <f>IFERROR(IF(S185=0,"",IF((V185+X185/S185)&gt;1,1,(V185+X185/S185))),"")</f>
        <v>1</v>
      </c>
      <c r="AK185" s="3">
        <f>IFERROR(IF(T185=0,"",IF((V185+X185+Z185/T185)&gt;1,1,(V185+X185+Z185/T185))),"")</f>
        <v>1</v>
      </c>
      <c r="AL185" s="3">
        <f>IFERROR(IF(U185=0,"",IF((V185+X185+Z185+AB185/U185)&gt;1,1,(V185+X185+Z185+AB185/U185))),"")</f>
        <v>1</v>
      </c>
      <c r="AM185" t="s">
        <v>19</v>
      </c>
      <c r="AN185" t="s">
        <v>19</v>
      </c>
      <c r="AQ185" t="s">
        <v>1294</v>
      </c>
      <c r="AR185" t="s">
        <v>847</v>
      </c>
      <c r="AU185" t="s">
        <v>19</v>
      </c>
      <c r="AV185" t="s">
        <v>19</v>
      </c>
      <c r="AY185" t="s">
        <v>1298</v>
      </c>
      <c r="AZ185" t="s">
        <v>1297</v>
      </c>
      <c r="BA185" s="1"/>
      <c r="BB185" s="1"/>
    </row>
    <row r="186" spans="1:54" ht="15" customHeight="1" x14ac:dyDescent="0.25">
      <c r="A186" s="2">
        <v>26</v>
      </c>
      <c r="B186" s="2" t="s">
        <v>181</v>
      </c>
      <c r="C186" s="2" t="s">
        <v>13</v>
      </c>
      <c r="D186" s="2" t="s">
        <v>12</v>
      </c>
      <c r="E186" s="2" t="s">
        <v>11</v>
      </c>
      <c r="F186" s="2" t="s">
        <v>10</v>
      </c>
      <c r="G186" s="2" t="s">
        <v>9</v>
      </c>
      <c r="H186" s="2" t="s">
        <v>8</v>
      </c>
      <c r="I186" t="s">
        <v>671</v>
      </c>
      <c r="J186" s="6">
        <v>44197</v>
      </c>
      <c r="K186" s="6">
        <v>44561</v>
      </c>
      <c r="L186" s="2" t="s">
        <v>74</v>
      </c>
      <c r="M186" t="s">
        <v>180</v>
      </c>
      <c r="N186" s="2" t="s">
        <v>25</v>
      </c>
      <c r="O186" s="2" t="s">
        <v>72</v>
      </c>
      <c r="P186" s="2" t="s">
        <v>2</v>
      </c>
      <c r="Q186" s="8">
        <v>4</v>
      </c>
      <c r="R186" s="8">
        <v>1</v>
      </c>
      <c r="S186" s="8">
        <v>1</v>
      </c>
      <c r="T186" s="8">
        <v>1</v>
      </c>
      <c r="U186" s="8">
        <v>1</v>
      </c>
      <c r="V186" s="8">
        <v>1</v>
      </c>
      <c r="W186" s="8" t="s">
        <v>1296</v>
      </c>
      <c r="X186" s="8">
        <v>1</v>
      </c>
      <c r="Y186" s="8" t="s">
        <v>1295</v>
      </c>
      <c r="Z186" s="8"/>
      <c r="AA186" s="8"/>
      <c r="AB186" s="8"/>
      <c r="AC186" s="8"/>
      <c r="AD186" s="4">
        <v>44298</v>
      </c>
      <c r="AE186" s="4">
        <v>44389</v>
      </c>
      <c r="AF186" s="4"/>
      <c r="AG186" s="4"/>
      <c r="AH186" s="3">
        <f>IFERROR(IF((V186+X186+Z186+AB186)/Q186&gt;1,1,(V186+X186+Z186+AB186)/Q186),0)</f>
        <v>0.5</v>
      </c>
      <c r="AI186" s="3">
        <f>IFERROR(IF(R186=0,"",IF((V186/R186)&gt;1,1,(V186/R186))),"")</f>
        <v>1</v>
      </c>
      <c r="AJ186" s="3">
        <f>IFERROR(IF(S186=0,"",IF((V186+X186/S186)&gt;1,1,(V186+X186/S186))),"")</f>
        <v>1</v>
      </c>
      <c r="AK186" s="3">
        <f>IFERROR(IF(T186=0,"",IF((V186+X186+Z186/T186)&gt;1,1,(V186+X186+Z186/T186))),"")</f>
        <v>1</v>
      </c>
      <c r="AL186" s="3">
        <f>IFERROR(IF(U186=0,"",IF((V186+X186+Z186+AB186/U186)&gt;1,1,(V186+X186+Z186+AB186/U186))),"")</f>
        <v>1</v>
      </c>
      <c r="AM186" t="s">
        <v>19</v>
      </c>
      <c r="AN186" t="s">
        <v>19</v>
      </c>
      <c r="AQ186" t="s">
        <v>1294</v>
      </c>
      <c r="AR186" t="s">
        <v>847</v>
      </c>
      <c r="AU186" t="s">
        <v>19</v>
      </c>
      <c r="AV186" t="s">
        <v>19</v>
      </c>
      <c r="AY186" t="s">
        <v>1293</v>
      </c>
      <c r="AZ186" t="s">
        <v>1292</v>
      </c>
      <c r="BA186" s="1"/>
      <c r="BB186" s="1"/>
    </row>
    <row r="187" spans="1:54" ht="15" customHeight="1" x14ac:dyDescent="0.25">
      <c r="A187" s="2">
        <v>1</v>
      </c>
      <c r="B187" s="2" t="s">
        <v>176</v>
      </c>
      <c r="C187" s="2" t="s">
        <v>1291</v>
      </c>
      <c r="D187" s="2" t="s">
        <v>12</v>
      </c>
      <c r="E187" s="2" t="s">
        <v>587</v>
      </c>
      <c r="F187" s="2" t="s">
        <v>1290</v>
      </c>
      <c r="G187" s="2" t="s">
        <v>29</v>
      </c>
      <c r="H187" s="2" t="s">
        <v>151</v>
      </c>
      <c r="I187" s="2" t="s">
        <v>1289</v>
      </c>
      <c r="J187" s="6">
        <v>44228</v>
      </c>
      <c r="K187" s="6">
        <v>44561</v>
      </c>
      <c r="L187" s="2" t="s">
        <v>1288</v>
      </c>
      <c r="M187" s="2" t="s">
        <v>1204</v>
      </c>
      <c r="N187" s="2" t="s">
        <v>25</v>
      </c>
      <c r="O187" s="2" t="s">
        <v>1287</v>
      </c>
      <c r="P187" s="2" t="s">
        <v>41</v>
      </c>
      <c r="Q187" s="41">
        <v>50</v>
      </c>
      <c r="R187" s="41">
        <v>5</v>
      </c>
      <c r="S187" s="41">
        <v>15</v>
      </c>
      <c r="T187" s="41">
        <v>15</v>
      </c>
      <c r="U187" s="41">
        <v>15</v>
      </c>
      <c r="V187" s="41">
        <v>0</v>
      </c>
      <c r="W187" s="41" t="s">
        <v>1286</v>
      </c>
      <c r="X187" s="41">
        <v>0</v>
      </c>
      <c r="Y187" s="41" t="s">
        <v>1285</v>
      </c>
      <c r="Z187" s="41"/>
      <c r="AA187" s="41"/>
      <c r="AB187" s="41"/>
      <c r="AC187" s="41"/>
      <c r="AD187" s="6">
        <v>44300</v>
      </c>
      <c r="AE187" s="6">
        <v>44392</v>
      </c>
      <c r="AF187" s="6"/>
      <c r="AG187" s="6"/>
      <c r="AH187" s="3">
        <f>IFERROR(IF((V187+X187+Z187+AB187)/Q187&gt;1,1,(V187+X187+Z187+AB187)/Q187),0)</f>
        <v>0</v>
      </c>
      <c r="AI187" s="3">
        <f>IFERROR(IF(R187=0,"",IF((V187/R187)&gt;1,1,(V187/R187))),"")</f>
        <v>0</v>
      </c>
      <c r="AJ187" s="3">
        <f>IFERROR(IF(S187=0,"",IF((V187+X187/S187)&gt;1,1,(V187+X187/S187))),"")</f>
        <v>0</v>
      </c>
      <c r="AK187" s="3">
        <f>IFERROR(IF(T187=0,"",IF((V187+X187+Z187/T187)&gt;1,1,(V187+X187+Z187/T187))),"")</f>
        <v>0</v>
      </c>
      <c r="AL187" s="3">
        <f>IFERROR(IF(U187=0,"",IF((V187+X187+Z187+AB187/U187)&gt;1,1,(V187+X187+Z187+AB187/U187))),"")</f>
        <v>0</v>
      </c>
      <c r="AM187" s="2" t="s">
        <v>19</v>
      </c>
      <c r="AN187" s="2" t="s">
        <v>19</v>
      </c>
      <c r="AO187" s="2"/>
      <c r="AP187" s="2"/>
      <c r="AQ187" s="2" t="s">
        <v>1284</v>
      </c>
      <c r="AR187" s="2" t="s">
        <v>164</v>
      </c>
      <c r="AS187" s="2"/>
      <c r="AT187" s="2"/>
      <c r="AU187" s="2" t="s">
        <v>19</v>
      </c>
      <c r="AV187" t="s">
        <v>19</v>
      </c>
      <c r="AW187" s="2"/>
      <c r="AX187" s="2"/>
      <c r="AY187" s="2" t="s">
        <v>1283</v>
      </c>
      <c r="AZ187" s="2" t="s">
        <v>1282</v>
      </c>
      <c r="BA187" s="1"/>
      <c r="BB187" s="1"/>
    </row>
    <row r="188" spans="1:54" ht="15" customHeight="1" x14ac:dyDescent="0.25">
      <c r="A188" s="2">
        <v>2</v>
      </c>
      <c r="B188" s="2" t="s">
        <v>176</v>
      </c>
      <c r="C188" s="2" t="s">
        <v>1232</v>
      </c>
      <c r="D188" s="2" t="s">
        <v>12</v>
      </c>
      <c r="E188" s="2" t="s">
        <v>153</v>
      </c>
      <c r="F188" s="2" t="s">
        <v>152</v>
      </c>
      <c r="G188" s="2" t="s">
        <v>29</v>
      </c>
      <c r="H188" s="2" t="s">
        <v>151</v>
      </c>
      <c r="I188" s="2" t="s">
        <v>1281</v>
      </c>
      <c r="J188" s="6">
        <v>44200</v>
      </c>
      <c r="K188" s="6">
        <v>44561</v>
      </c>
      <c r="L188" s="2" t="s">
        <v>1280</v>
      </c>
      <c r="M188" s="2" t="s">
        <v>1204</v>
      </c>
      <c r="N188" s="2" t="s">
        <v>25</v>
      </c>
      <c r="O188" s="2" t="s">
        <v>1279</v>
      </c>
      <c r="P188" s="2" t="s">
        <v>41</v>
      </c>
      <c r="Q188" s="42">
        <v>23</v>
      </c>
      <c r="R188" s="42">
        <v>2</v>
      </c>
      <c r="S188" s="42">
        <v>7</v>
      </c>
      <c r="T188" s="42">
        <v>7</v>
      </c>
      <c r="U188" s="42">
        <v>7</v>
      </c>
      <c r="V188" s="42">
        <v>3</v>
      </c>
      <c r="W188" s="42" t="s">
        <v>1278</v>
      </c>
      <c r="X188" s="42">
        <v>3</v>
      </c>
      <c r="Y188" s="42" t="s">
        <v>1277</v>
      </c>
      <c r="Z188" s="42"/>
      <c r="AA188" s="42"/>
      <c r="AB188" s="42"/>
      <c r="AC188" s="42"/>
      <c r="AD188" s="6">
        <v>44295</v>
      </c>
      <c r="AE188" s="6">
        <v>44392</v>
      </c>
      <c r="AF188" s="6"/>
      <c r="AG188" s="6"/>
      <c r="AH188" s="3">
        <f>IFERROR(IF((V188+X188+Z188+AB188)/Q188&gt;1,1,(V188+X188+Z188+AB188)/Q188),0)</f>
        <v>0.2608695652173913</v>
      </c>
      <c r="AI188" s="3">
        <f>IFERROR(IF(R188=0,"",IF((V188/R188)&gt;1,1,(V188/R188))),"")</f>
        <v>1</v>
      </c>
      <c r="AJ188" s="3">
        <f>IFERROR(IF(S188=0,"",IF((V188+X188/S188)&gt;1,1,(V188+X188/S188))),"")</f>
        <v>1</v>
      </c>
      <c r="AK188" s="3">
        <f>IFERROR(IF(T188=0,"",IF((V188+X188+Z188/T188)&gt;1,1,(V188+X188+Z188/T188))),"")</f>
        <v>1</v>
      </c>
      <c r="AL188" s="3">
        <f>IFERROR(IF(U188=0,"",IF((V188+X188+Z188+AB188/U188)&gt;1,1,(V188+X188+Z188+AB188/U188))),"")</f>
        <v>1</v>
      </c>
      <c r="AM188" s="2" t="s">
        <v>19</v>
      </c>
      <c r="AN188" s="2" t="s">
        <v>19</v>
      </c>
      <c r="AO188" s="2"/>
      <c r="AP188" s="2"/>
      <c r="AQ188" s="2" t="s">
        <v>641</v>
      </c>
      <c r="AR188" s="2" t="s">
        <v>641</v>
      </c>
      <c r="AS188" s="2"/>
      <c r="AT188" s="2"/>
      <c r="AU188" s="2" t="s">
        <v>19</v>
      </c>
      <c r="AV188" t="s">
        <v>19</v>
      </c>
      <c r="AY188" t="s">
        <v>1276</v>
      </c>
      <c r="AZ188" t="s">
        <v>1275</v>
      </c>
      <c r="BA188" s="1"/>
      <c r="BB188" s="1"/>
    </row>
    <row r="189" spans="1:54" ht="15" customHeight="1" x14ac:dyDescent="0.25">
      <c r="A189" s="2">
        <v>3</v>
      </c>
      <c r="B189" s="2" t="s">
        <v>176</v>
      </c>
      <c r="C189" s="2" t="s">
        <v>1232</v>
      </c>
      <c r="D189" s="2" t="s">
        <v>12</v>
      </c>
      <c r="E189" s="2" t="s">
        <v>153</v>
      </c>
      <c r="F189" s="2" t="s">
        <v>152</v>
      </c>
      <c r="G189" s="2" t="s">
        <v>29</v>
      </c>
      <c r="H189" s="2" t="s">
        <v>151</v>
      </c>
      <c r="I189" s="2" t="s">
        <v>1274</v>
      </c>
      <c r="J189" s="6">
        <v>44228</v>
      </c>
      <c r="K189" s="6">
        <v>44561</v>
      </c>
      <c r="L189" s="2" t="s">
        <v>1273</v>
      </c>
      <c r="M189" s="2" t="s">
        <v>1204</v>
      </c>
      <c r="N189" s="2" t="s">
        <v>25</v>
      </c>
      <c r="O189" s="2" t="s">
        <v>1266</v>
      </c>
      <c r="P189" s="2" t="s">
        <v>41</v>
      </c>
      <c r="Q189" s="41">
        <v>6</v>
      </c>
      <c r="R189" s="41">
        <v>1</v>
      </c>
      <c r="S189" s="41">
        <v>1</v>
      </c>
      <c r="T189" s="41">
        <v>2</v>
      </c>
      <c r="U189" s="41">
        <v>2</v>
      </c>
      <c r="V189" s="41">
        <v>0</v>
      </c>
      <c r="W189" s="41" t="s">
        <v>1272</v>
      </c>
      <c r="X189" s="41">
        <v>6</v>
      </c>
      <c r="Y189" s="41" t="s">
        <v>1271</v>
      </c>
      <c r="Z189" s="41"/>
      <c r="AA189" s="41"/>
      <c r="AB189" s="41"/>
      <c r="AC189" s="41"/>
      <c r="AD189" s="6">
        <v>44300</v>
      </c>
      <c r="AE189" s="6">
        <v>44392</v>
      </c>
      <c r="AF189" s="6"/>
      <c r="AG189" s="6"/>
      <c r="AH189" s="3">
        <f>IFERROR(IF((V189+X189+Z189+AB189)/Q189&gt;1,1,(V189+X189+Z189+AB189)/Q189),0)</f>
        <v>1</v>
      </c>
      <c r="AI189" s="3">
        <f>IFERROR(IF(R189=0,"",IF((V189/R189)&gt;1,1,(V189/R189))),"")</f>
        <v>0</v>
      </c>
      <c r="AJ189" s="3">
        <f>IFERROR(IF(S189=0,"",IF((V189+X189/S189)&gt;1,1,(V189+X189/S189))),"")</f>
        <v>1</v>
      </c>
      <c r="AK189" s="3">
        <f>IFERROR(IF(T189=0,"",IF((V189+X189+Z189/T189)&gt;1,1,(V189+X189+Z189/T189))),"")</f>
        <v>1</v>
      </c>
      <c r="AL189" s="3">
        <f>IFERROR(IF(U189=0,"",IF((V189+X189+Z189+AB189/U189)&gt;1,1,(V189+X189+Z189+AB189/U189))),"")</f>
        <v>1</v>
      </c>
      <c r="AM189" s="2" t="s">
        <v>19</v>
      </c>
      <c r="AN189" s="2" t="s">
        <v>19</v>
      </c>
      <c r="AO189" s="2"/>
      <c r="AP189" s="2"/>
      <c r="AQ189" s="2" t="s">
        <v>164</v>
      </c>
      <c r="AR189" s="2" t="s">
        <v>641</v>
      </c>
      <c r="AS189" s="2"/>
      <c r="AT189" s="2"/>
      <c r="AU189" s="2" t="s">
        <v>19</v>
      </c>
      <c r="AV189" t="s">
        <v>19</v>
      </c>
      <c r="AY189" t="s">
        <v>1270</v>
      </c>
      <c r="AZ189" t="s">
        <v>1269</v>
      </c>
      <c r="BA189" s="1"/>
      <c r="BB189" s="1"/>
    </row>
    <row r="190" spans="1:54" ht="15" customHeight="1" x14ac:dyDescent="0.25">
      <c r="A190" s="2">
        <v>4</v>
      </c>
      <c r="B190" s="2" t="s">
        <v>176</v>
      </c>
      <c r="C190" s="2" t="s">
        <v>1232</v>
      </c>
      <c r="D190" s="2" t="s">
        <v>12</v>
      </c>
      <c r="E190" s="2" t="s">
        <v>153</v>
      </c>
      <c r="F190" s="2" t="s">
        <v>152</v>
      </c>
      <c r="G190" s="2" t="s">
        <v>29</v>
      </c>
      <c r="H190" s="2" t="s">
        <v>151</v>
      </c>
      <c r="I190" s="2" t="s">
        <v>1268</v>
      </c>
      <c r="J190" s="6">
        <v>44200</v>
      </c>
      <c r="K190" s="6">
        <v>44561</v>
      </c>
      <c r="L190" s="2" t="s">
        <v>1267</v>
      </c>
      <c r="M190" s="2" t="s">
        <v>1204</v>
      </c>
      <c r="N190" s="2" t="s">
        <v>25</v>
      </c>
      <c r="O190" s="2" t="s">
        <v>1266</v>
      </c>
      <c r="P190" s="2" t="s">
        <v>41</v>
      </c>
      <c r="Q190" s="41">
        <v>18</v>
      </c>
      <c r="R190" s="41">
        <v>2</v>
      </c>
      <c r="S190" s="41">
        <v>5</v>
      </c>
      <c r="T190" s="41">
        <v>5</v>
      </c>
      <c r="U190" s="41">
        <v>6</v>
      </c>
      <c r="V190" s="41">
        <v>5</v>
      </c>
      <c r="W190" s="41" t="s">
        <v>1265</v>
      </c>
      <c r="X190" s="41">
        <v>11</v>
      </c>
      <c r="Y190" s="41" t="s">
        <v>1264</v>
      </c>
      <c r="Z190" s="41"/>
      <c r="AA190" s="41"/>
      <c r="AB190" s="41"/>
      <c r="AC190" s="41"/>
      <c r="AD190" s="6">
        <v>44300</v>
      </c>
      <c r="AE190" s="6">
        <v>44391</v>
      </c>
      <c r="AF190" s="6"/>
      <c r="AG190" s="6"/>
      <c r="AH190" s="3">
        <f>IFERROR(IF((V190+X190+Z190+AB190)/Q190&gt;1,1,(V190+X190+Z190+AB190)/Q190),0)</f>
        <v>0.88888888888888884</v>
      </c>
      <c r="AI190" s="3">
        <f>IFERROR(IF(R190=0,"",IF((V190/R190)&gt;1,1,(V190/R190))),"")</f>
        <v>1</v>
      </c>
      <c r="AJ190" s="3">
        <f>IFERROR(IF(S190=0,"",IF((V190+X190/S190)&gt;1,1,(V190+X190/S190))),"")</f>
        <v>1</v>
      </c>
      <c r="AK190" s="3">
        <f>IFERROR(IF(T190=0,"",IF((V190+X190+Z190/T190)&gt;1,1,(V190+X190+Z190/T190))),"")</f>
        <v>1</v>
      </c>
      <c r="AL190" s="3">
        <f>IFERROR(IF(U190=0,"",IF((V190+X190+Z190+AB190/U190)&gt;1,1,(V190+X190+Z190+AB190/U190))),"")</f>
        <v>1</v>
      </c>
      <c r="AM190" s="2" t="s">
        <v>19</v>
      </c>
      <c r="AN190" s="2" t="s">
        <v>19</v>
      </c>
      <c r="AO190" s="2"/>
      <c r="AP190" s="2"/>
      <c r="AQ190" s="2" t="s">
        <v>641</v>
      </c>
      <c r="AR190" s="2" t="s">
        <v>641</v>
      </c>
      <c r="AS190" s="2"/>
      <c r="AT190" s="2"/>
      <c r="AU190" s="2" t="s">
        <v>19</v>
      </c>
      <c r="AV190" t="s">
        <v>19</v>
      </c>
      <c r="AY190" t="s">
        <v>1263</v>
      </c>
      <c r="AZ190" t="s">
        <v>1262</v>
      </c>
      <c r="BA190" s="1"/>
      <c r="BB190" s="1"/>
    </row>
    <row r="191" spans="1:54" ht="15" customHeight="1" x14ac:dyDescent="0.25">
      <c r="A191" s="2">
        <v>5</v>
      </c>
      <c r="B191" s="2" t="s">
        <v>176</v>
      </c>
      <c r="C191" s="2" t="s">
        <v>1232</v>
      </c>
      <c r="D191" s="2" t="s">
        <v>12</v>
      </c>
      <c r="E191" s="2" t="s">
        <v>153</v>
      </c>
      <c r="F191" s="2" t="s">
        <v>152</v>
      </c>
      <c r="G191" s="2" t="s">
        <v>29</v>
      </c>
      <c r="H191" s="2" t="s">
        <v>151</v>
      </c>
      <c r="I191" t="s">
        <v>1261</v>
      </c>
      <c r="J191" s="6">
        <v>44228</v>
      </c>
      <c r="K191" s="6">
        <v>44561</v>
      </c>
      <c r="L191" s="2" t="s">
        <v>1260</v>
      </c>
      <c r="M191" s="2" t="s">
        <v>1204</v>
      </c>
      <c r="N191" s="2" t="s">
        <v>25</v>
      </c>
      <c r="O191" s="2" t="s">
        <v>1259</v>
      </c>
      <c r="P191" s="2" t="s">
        <v>41</v>
      </c>
      <c r="Q191" s="41">
        <v>14400</v>
      </c>
      <c r="R191" s="41">
        <v>1440</v>
      </c>
      <c r="S191" s="41">
        <v>4320</v>
      </c>
      <c r="T191" s="41">
        <v>4320</v>
      </c>
      <c r="U191" s="41">
        <v>4320</v>
      </c>
      <c r="V191" s="41">
        <v>3301</v>
      </c>
      <c r="W191" s="41" t="s">
        <v>1258</v>
      </c>
      <c r="X191" s="41">
        <v>4331</v>
      </c>
      <c r="Y191" s="41" t="s">
        <v>1257</v>
      </c>
      <c r="Z191" s="41"/>
      <c r="AA191" s="41"/>
      <c r="AB191" s="41"/>
      <c r="AC191" s="41"/>
      <c r="AD191" s="6">
        <v>44295</v>
      </c>
      <c r="AE191" s="6">
        <v>44391</v>
      </c>
      <c r="AF191" s="6"/>
      <c r="AG191" s="6"/>
      <c r="AH191" s="3">
        <f>IFERROR(IF((V191+X191+Z191+AB191)/Q191&gt;1,1,(V191+X191+Z191+AB191)/Q191),0)</f>
        <v>0.53</v>
      </c>
      <c r="AI191" s="3">
        <f>IFERROR(IF(R191=0,"",IF((V191/R191)&gt;1,1,(V191/R191))),"")</f>
        <v>1</v>
      </c>
      <c r="AJ191" s="3">
        <f>IFERROR(IF(S191=0,"",IF((V191+X191/S191)&gt;1,1,(V191+X191/S191))),"")</f>
        <v>1</v>
      </c>
      <c r="AK191" s="3">
        <f>IFERROR(IF(T191=0,"",IF((V191+X191+Z191/T191)&gt;1,1,(V191+X191+Z191/T191))),"")</f>
        <v>1</v>
      </c>
      <c r="AL191" s="3">
        <f>IFERROR(IF(U191=0,"",IF((V191+X191+Z191+AB191/U191)&gt;1,1,(V191+X191+Z191+AB191/U191))),"")</f>
        <v>1</v>
      </c>
      <c r="AM191" s="2" t="s">
        <v>19</v>
      </c>
      <c r="AN191" s="2" t="s">
        <v>19</v>
      </c>
      <c r="AO191" s="2"/>
      <c r="AP191" s="2"/>
      <c r="AQ191" s="2" t="s">
        <v>144</v>
      </c>
      <c r="AR191" s="2" t="s">
        <v>641</v>
      </c>
      <c r="AS191" s="2"/>
      <c r="AT191" s="2"/>
      <c r="AU191" s="2" t="s">
        <v>19</v>
      </c>
      <c r="AV191" t="s">
        <v>19</v>
      </c>
      <c r="AY191" t="s">
        <v>1256</v>
      </c>
      <c r="AZ191" t="s">
        <v>1255</v>
      </c>
      <c r="BA191" s="1"/>
      <c r="BB191" s="1"/>
    </row>
    <row r="192" spans="1:54" ht="15" customHeight="1" x14ac:dyDescent="0.25">
      <c r="A192" s="2">
        <v>6</v>
      </c>
      <c r="B192" s="2" t="s">
        <v>176</v>
      </c>
      <c r="C192" s="2" t="s">
        <v>1232</v>
      </c>
      <c r="D192" s="2" t="s">
        <v>12</v>
      </c>
      <c r="E192" s="2" t="s">
        <v>153</v>
      </c>
      <c r="F192" s="2" t="s">
        <v>152</v>
      </c>
      <c r="G192" s="2" t="s">
        <v>29</v>
      </c>
      <c r="H192" s="2" t="s">
        <v>151</v>
      </c>
      <c r="I192" t="s">
        <v>1254</v>
      </c>
      <c r="J192" s="6">
        <v>44228</v>
      </c>
      <c r="K192" s="6">
        <v>44561</v>
      </c>
      <c r="L192" s="2" t="s">
        <v>1253</v>
      </c>
      <c r="M192" s="2" t="s">
        <v>1204</v>
      </c>
      <c r="N192" s="2" t="s">
        <v>25</v>
      </c>
      <c r="O192" s="2" t="s">
        <v>1252</v>
      </c>
      <c r="P192" s="2" t="s">
        <v>41</v>
      </c>
      <c r="Q192" s="41">
        <v>52</v>
      </c>
      <c r="R192" s="41">
        <v>13</v>
      </c>
      <c r="S192" s="41">
        <v>13</v>
      </c>
      <c r="T192" s="41">
        <v>13</v>
      </c>
      <c r="U192" s="41">
        <v>13</v>
      </c>
      <c r="V192" s="41">
        <v>13</v>
      </c>
      <c r="W192" s="41" t="s">
        <v>1251</v>
      </c>
      <c r="X192" s="41">
        <v>13</v>
      </c>
      <c r="Y192" s="41" t="s">
        <v>1250</v>
      </c>
      <c r="Z192" s="41"/>
      <c r="AA192" s="41"/>
      <c r="AB192" s="41"/>
      <c r="AC192" s="41"/>
      <c r="AD192" s="6">
        <v>44300</v>
      </c>
      <c r="AE192" s="6">
        <v>44391</v>
      </c>
      <c r="AF192" s="6"/>
      <c r="AG192" s="6"/>
      <c r="AH192" s="3">
        <f>IFERROR(IF((V192+X192+Z192+AB192)/Q192&gt;1,1,(V192+X192+Z192+AB192)/Q192),0)</f>
        <v>0.5</v>
      </c>
      <c r="AI192" s="3">
        <f>IFERROR(IF(R192=0,"",IF((V192/R192)&gt;1,1,(V192/R192))),"")</f>
        <v>1</v>
      </c>
      <c r="AJ192" s="3">
        <f>IFERROR(IF(S192=0,"",IF((V192+X192/S192)&gt;1,1,(V192+X192/S192))),"")</f>
        <v>1</v>
      </c>
      <c r="AK192" s="3">
        <f>IFERROR(IF(T192=0,"",IF((V192+X192+Z192/T192)&gt;1,1,(V192+X192+Z192/T192))),"")</f>
        <v>1</v>
      </c>
      <c r="AL192" s="3">
        <f>IFERROR(IF(U192=0,"",IF((V192+X192+Z192+AB192/U192)&gt;1,1,(V192+X192+Z192+AB192/U192))),"")</f>
        <v>1</v>
      </c>
      <c r="AM192" s="2" t="s">
        <v>19</v>
      </c>
      <c r="AN192" s="2" t="s">
        <v>19</v>
      </c>
      <c r="AO192" s="2"/>
      <c r="AP192" s="2"/>
      <c r="AQ192" s="2" t="s">
        <v>144</v>
      </c>
      <c r="AR192" s="2" t="s">
        <v>641</v>
      </c>
      <c r="AS192" s="2"/>
      <c r="AT192" s="2"/>
      <c r="AU192" s="2" t="s">
        <v>19</v>
      </c>
      <c r="AV192" t="s">
        <v>19</v>
      </c>
      <c r="AY192" t="s">
        <v>1249</v>
      </c>
      <c r="AZ192" t="s">
        <v>1248</v>
      </c>
      <c r="BA192" s="1"/>
      <c r="BB192" s="1"/>
    </row>
    <row r="193" spans="1:54" ht="15" customHeight="1" x14ac:dyDescent="0.25">
      <c r="A193" s="2">
        <v>7</v>
      </c>
      <c r="B193" s="2" t="s">
        <v>176</v>
      </c>
      <c r="C193" s="2" t="s">
        <v>1232</v>
      </c>
      <c r="D193" s="2" t="s">
        <v>12</v>
      </c>
      <c r="E193" s="2" t="s">
        <v>153</v>
      </c>
      <c r="F193" s="2" t="s">
        <v>152</v>
      </c>
      <c r="G193" s="2" t="s">
        <v>29</v>
      </c>
      <c r="H193" s="2" t="s">
        <v>151</v>
      </c>
      <c r="I193" t="s">
        <v>1247</v>
      </c>
      <c r="J193" s="6">
        <v>44228</v>
      </c>
      <c r="K193" s="6">
        <v>44561</v>
      </c>
      <c r="L193" s="2" t="s">
        <v>1246</v>
      </c>
      <c r="M193" t="s">
        <v>1204</v>
      </c>
      <c r="N193" s="2" t="s">
        <v>25</v>
      </c>
      <c r="O193" s="2" t="s">
        <v>1245</v>
      </c>
      <c r="P193" s="2" t="s">
        <v>41</v>
      </c>
      <c r="Q193" s="41">
        <v>26</v>
      </c>
      <c r="R193" s="41">
        <v>3</v>
      </c>
      <c r="S193" s="41">
        <v>8</v>
      </c>
      <c r="T193" s="41">
        <v>8</v>
      </c>
      <c r="U193" s="41">
        <v>8</v>
      </c>
      <c r="V193" s="41">
        <v>10</v>
      </c>
      <c r="W193" s="41" t="s">
        <v>1244</v>
      </c>
      <c r="X193" s="41">
        <v>0</v>
      </c>
      <c r="Y193" s="41" t="s">
        <v>1243</v>
      </c>
      <c r="Z193" s="41"/>
      <c r="AA193" s="41"/>
      <c r="AB193" s="41"/>
      <c r="AC193" s="41"/>
      <c r="AD193" s="6">
        <v>44295</v>
      </c>
      <c r="AE193" s="6">
        <v>44392</v>
      </c>
      <c r="AF193" s="6"/>
      <c r="AG193" s="6"/>
      <c r="AH193" s="3">
        <f>IFERROR(IF((V193+X193+Z193+AB193)/Q193&gt;1,1,(V193+X193+Z193+AB193)/Q193),0)</f>
        <v>0.38461538461538464</v>
      </c>
      <c r="AI193" s="3">
        <f>IFERROR(IF(R193=0,"",IF((V193/R193)&gt;1,1,(V193/R193))),"")</f>
        <v>1</v>
      </c>
      <c r="AJ193" s="3">
        <f>IFERROR(IF(S193=0,"",IF((V193+X193/S193)&gt;1,1,(V193+X193/S193))),"")</f>
        <v>1</v>
      </c>
      <c r="AK193" s="3">
        <f>IFERROR(IF(T193=0,"",IF((V193+X193+Z193/T193)&gt;1,1,(V193+X193+Z193/T193))),"")</f>
        <v>1</v>
      </c>
      <c r="AL193" s="3">
        <f>IFERROR(IF(U193=0,"",IF((V193+X193+Z193+AB193/U193)&gt;1,1,(V193+X193+Z193+AB193/U193))),"")</f>
        <v>1</v>
      </c>
      <c r="AM193" s="2" t="s">
        <v>19</v>
      </c>
      <c r="AN193" s="2" t="s">
        <v>19</v>
      </c>
      <c r="AO193" s="2"/>
      <c r="AP193" s="2"/>
      <c r="AQ193" s="2" t="s">
        <v>144</v>
      </c>
      <c r="AR193" s="2" t="s">
        <v>641</v>
      </c>
      <c r="AS193" s="2"/>
      <c r="AT193" s="2"/>
      <c r="AU193" s="2" t="s">
        <v>19</v>
      </c>
      <c r="AV193" t="s">
        <v>19</v>
      </c>
      <c r="AY193" t="s">
        <v>1242</v>
      </c>
      <c r="AZ193" t="s">
        <v>1241</v>
      </c>
      <c r="BA193" s="1"/>
      <c r="BB193" s="1"/>
    </row>
    <row r="194" spans="1:54" ht="15" customHeight="1" x14ac:dyDescent="0.25">
      <c r="A194" s="2">
        <v>8</v>
      </c>
      <c r="B194" s="2" t="s">
        <v>176</v>
      </c>
      <c r="C194" s="2" t="s">
        <v>1232</v>
      </c>
      <c r="D194" s="2" t="s">
        <v>12</v>
      </c>
      <c r="E194" s="2" t="s">
        <v>153</v>
      </c>
      <c r="F194" s="2" t="s">
        <v>152</v>
      </c>
      <c r="G194" s="2" t="s">
        <v>29</v>
      </c>
      <c r="H194" s="2" t="s">
        <v>151</v>
      </c>
      <c r="I194" t="s">
        <v>1240</v>
      </c>
      <c r="J194" s="6">
        <v>44228</v>
      </c>
      <c r="K194" s="6">
        <v>44561</v>
      </c>
      <c r="L194" s="2" t="s">
        <v>1239</v>
      </c>
      <c r="M194" s="2" t="s">
        <v>1204</v>
      </c>
      <c r="N194" s="2" t="s">
        <v>4</v>
      </c>
      <c r="O194" s="2" t="s">
        <v>1238</v>
      </c>
      <c r="P194" s="2" t="s">
        <v>23</v>
      </c>
      <c r="Q194" s="40">
        <v>1</v>
      </c>
      <c r="R194" s="40">
        <v>0</v>
      </c>
      <c r="S194" s="40">
        <v>0.3</v>
      </c>
      <c r="T194" s="40">
        <v>0.3</v>
      </c>
      <c r="U194" s="40">
        <v>0.4</v>
      </c>
      <c r="V194" s="40">
        <v>0</v>
      </c>
      <c r="W194" s="40" t="s">
        <v>1237</v>
      </c>
      <c r="X194" s="40">
        <v>0.5</v>
      </c>
      <c r="Y194" s="40" t="s">
        <v>1236</v>
      </c>
      <c r="Z194" s="40"/>
      <c r="AA194" s="40"/>
      <c r="AB194" s="40"/>
      <c r="AC194" s="40"/>
      <c r="AD194" s="6">
        <v>44295</v>
      </c>
      <c r="AE194" s="6">
        <v>44391</v>
      </c>
      <c r="AF194" s="6"/>
      <c r="AG194" s="6"/>
      <c r="AH194" s="3">
        <f>IFERROR(IF((V194+X194+Z194+AB194)/Q194&gt;1,1,(V194+X194+Z194+AB194)/Q194),0)</f>
        <v>0.5</v>
      </c>
      <c r="AI194" s="3" t="str">
        <f>IFERROR(IF(R194=0,"",IF((V194/R194)&gt;1,1,(V194/R194))),"")</f>
        <v/>
      </c>
      <c r="AJ194" s="3">
        <f>IFERROR(IF(S194=0,"",IF((V194+X194/S194)&gt;1,1,(V194+X194/S194))),"")</f>
        <v>1</v>
      </c>
      <c r="AK194" s="3">
        <f>IFERROR(IF(T194=0,"",IF((V194+X194+Z194/T194)&gt;1,1,(V194+X194+Z194/T194))),"")</f>
        <v>0.5</v>
      </c>
      <c r="AL194" s="3">
        <f>IFERROR(IF(U194=0,"",IF((V194+X194+Z194+AB194/U194)&gt;1,1,(V194+X194+Z194+AB194/U194))),"")</f>
        <v>0.5</v>
      </c>
      <c r="AM194" s="2" t="s">
        <v>19</v>
      </c>
      <c r="AN194" s="2" t="s">
        <v>19</v>
      </c>
      <c r="AO194" s="2"/>
      <c r="AP194" s="2"/>
      <c r="AQ194" s="2" t="s">
        <v>1235</v>
      </c>
      <c r="AR194" s="2" t="s">
        <v>641</v>
      </c>
      <c r="AS194" s="2"/>
      <c r="AT194" s="2"/>
      <c r="AU194" s="2" t="s">
        <v>0</v>
      </c>
      <c r="AV194" t="s">
        <v>19</v>
      </c>
      <c r="AY194" t="s">
        <v>1234</v>
      </c>
      <c r="AZ194" t="s">
        <v>1233</v>
      </c>
      <c r="BA194" s="1"/>
      <c r="BB194" s="1"/>
    </row>
    <row r="195" spans="1:54" ht="15" customHeight="1" x14ac:dyDescent="0.25">
      <c r="A195" s="2">
        <v>10</v>
      </c>
      <c r="B195" s="2" t="s">
        <v>176</v>
      </c>
      <c r="C195" s="2" t="s">
        <v>1232</v>
      </c>
      <c r="D195" s="2" t="s">
        <v>12</v>
      </c>
      <c r="E195" s="2" t="s">
        <v>153</v>
      </c>
      <c r="F195" s="2" t="s">
        <v>152</v>
      </c>
      <c r="G195" s="2" t="s">
        <v>29</v>
      </c>
      <c r="H195" s="2" t="s">
        <v>151</v>
      </c>
      <c r="I195" t="s">
        <v>1231</v>
      </c>
      <c r="J195" s="6">
        <v>44228</v>
      </c>
      <c r="K195" s="6">
        <v>44561</v>
      </c>
      <c r="L195" s="2" t="s">
        <v>1230</v>
      </c>
      <c r="M195" t="s">
        <v>1204</v>
      </c>
      <c r="N195" s="2" t="s">
        <v>25</v>
      </c>
      <c r="O195" s="2" t="s">
        <v>1229</v>
      </c>
      <c r="P195" s="2" t="s">
        <v>41</v>
      </c>
      <c r="Q195" s="39">
        <v>12000</v>
      </c>
      <c r="R195" s="39">
        <v>3000</v>
      </c>
      <c r="S195" s="39">
        <v>3000</v>
      </c>
      <c r="T195" s="39">
        <v>3000</v>
      </c>
      <c r="U195" s="39">
        <v>3000</v>
      </c>
      <c r="V195" s="39">
        <v>2998</v>
      </c>
      <c r="W195" s="39" t="s">
        <v>1228</v>
      </c>
      <c r="X195" s="39">
        <v>3549</v>
      </c>
      <c r="Y195" s="39" t="s">
        <v>1227</v>
      </c>
      <c r="Z195" s="39"/>
      <c r="AA195" s="39"/>
      <c r="AB195" s="39"/>
      <c r="AC195" s="39"/>
      <c r="AD195" s="6">
        <v>44295</v>
      </c>
      <c r="AE195" s="6">
        <v>44391</v>
      </c>
      <c r="AF195" s="6"/>
      <c r="AG195" s="6"/>
      <c r="AH195" s="3">
        <f>IFERROR(IF((V195+X195+Z195+AB195)/Q195&gt;1,1,(V195+X195+Z195+AB195)/Q195),0)</f>
        <v>0.54558333333333331</v>
      </c>
      <c r="AI195" s="3">
        <f>IFERROR(IF(R195=0,"",IF((V195/R195)&gt;1,1,(V195/R195))),"")</f>
        <v>0.9993333333333333</v>
      </c>
      <c r="AJ195" s="3">
        <f>IFERROR(IF(S195=0,"",IF((V195+X195/S195)&gt;1,1,(V195+X195/S195))),"")</f>
        <v>1</v>
      </c>
      <c r="AK195" s="3">
        <f>IFERROR(IF(T195=0,"",IF((V195+X195+Z195/T195)&gt;1,1,(V195+X195+Z195/T195))),"")</f>
        <v>1</v>
      </c>
      <c r="AL195" s="3">
        <f>IFERROR(IF(U195=0,"",IF((V195+X195+Z195+AB195/U195)&gt;1,1,(V195+X195+Z195+AB195/U195))),"")</f>
        <v>1</v>
      </c>
      <c r="AM195" s="2" t="s">
        <v>19</v>
      </c>
      <c r="AN195" s="2" t="s">
        <v>19</v>
      </c>
      <c r="AO195" s="2"/>
      <c r="AP195" s="2"/>
      <c r="AQ195" s="2" t="s">
        <v>144</v>
      </c>
      <c r="AR195" s="2" t="s">
        <v>641</v>
      </c>
      <c r="AS195" s="2"/>
      <c r="AT195" s="2"/>
      <c r="AU195" s="2" t="s">
        <v>19</v>
      </c>
      <c r="AV195" t="s">
        <v>19</v>
      </c>
      <c r="AY195" t="s">
        <v>1226</v>
      </c>
      <c r="AZ195" t="s">
        <v>1225</v>
      </c>
      <c r="BA195" s="1"/>
      <c r="BB195" s="1"/>
    </row>
    <row r="196" spans="1:54" ht="15" customHeight="1" x14ac:dyDescent="0.25">
      <c r="A196" s="2">
        <v>11</v>
      </c>
      <c r="B196" s="2" t="s">
        <v>176</v>
      </c>
      <c r="C196" s="2" t="s">
        <v>1219</v>
      </c>
      <c r="D196" s="2" t="s">
        <v>12</v>
      </c>
      <c r="E196" s="2" t="s">
        <v>587</v>
      </c>
      <c r="F196" s="2" t="s">
        <v>648</v>
      </c>
      <c r="G196" s="2" t="s">
        <v>29</v>
      </c>
      <c r="H196" s="2" t="s">
        <v>151</v>
      </c>
      <c r="I196" s="2" t="s">
        <v>1224</v>
      </c>
      <c r="J196" s="6">
        <v>44228</v>
      </c>
      <c r="K196" s="6">
        <v>44561</v>
      </c>
      <c r="L196" s="2" t="s">
        <v>646</v>
      </c>
      <c r="M196" s="2" t="s">
        <v>1204</v>
      </c>
      <c r="N196" s="2" t="s">
        <v>25</v>
      </c>
      <c r="O196" s="2" t="s">
        <v>1217</v>
      </c>
      <c r="P196" s="2" t="s">
        <v>41</v>
      </c>
      <c r="Q196" s="39">
        <v>1</v>
      </c>
      <c r="R196" s="39">
        <v>0</v>
      </c>
      <c r="S196" s="39">
        <v>0</v>
      </c>
      <c r="T196" s="39">
        <v>0</v>
      </c>
      <c r="U196" s="39">
        <v>1</v>
      </c>
      <c r="V196" s="39">
        <v>0</v>
      </c>
      <c r="W196" s="39" t="s">
        <v>1223</v>
      </c>
      <c r="X196" s="39">
        <v>0</v>
      </c>
      <c r="Y196" s="39" t="s">
        <v>1222</v>
      </c>
      <c r="Z196" s="39"/>
      <c r="AA196" s="39"/>
      <c r="AB196" s="39"/>
      <c r="AC196" s="39"/>
      <c r="AD196" s="6">
        <v>44300</v>
      </c>
      <c r="AE196" s="6">
        <v>44391</v>
      </c>
      <c r="AF196" s="6"/>
      <c r="AG196" s="6"/>
      <c r="AH196" s="3">
        <f>IFERROR(IF((V196+X196+Z196+AB196)/Q196&gt;1,1,(V196+X196+Z196+AB196)/Q196),0)</f>
        <v>0</v>
      </c>
      <c r="AI196" s="3" t="str">
        <f>IFERROR(IF(R196=0,"",IF((V196/R196)&gt;1,1,(V196/R196))),"")</f>
        <v/>
      </c>
      <c r="AJ196" s="3" t="str">
        <f>IFERROR(IF(S196=0,"",IF((V196+X196/S196)&gt;1,1,(V196+X196/S196))),"")</f>
        <v/>
      </c>
      <c r="AK196" s="3" t="str">
        <f>IFERROR(IF(T196=0,"",IF((V196+X196+Z196/T196)&gt;1,1,(V196+X196+Z196/T196))),"")</f>
        <v/>
      </c>
      <c r="AL196" s="3">
        <f>IFERROR(IF(U196=0,"",IF((V196+X196+Z196+AB196/U196)&gt;1,1,(V196+X196+Z196+AB196/U196))),"")</f>
        <v>0</v>
      </c>
      <c r="AM196" s="2" t="s">
        <v>19</v>
      </c>
      <c r="AN196" s="2" t="s">
        <v>19</v>
      </c>
      <c r="AO196" s="2"/>
      <c r="AP196" s="2"/>
      <c r="AQ196" s="2" t="s">
        <v>144</v>
      </c>
      <c r="AR196" s="2" t="s">
        <v>641</v>
      </c>
      <c r="AS196" s="2"/>
      <c r="AT196" s="2"/>
      <c r="AU196" s="2" t="s">
        <v>19</v>
      </c>
      <c r="AV196" t="s">
        <v>19</v>
      </c>
      <c r="AY196" t="s">
        <v>1221</v>
      </c>
      <c r="AZ196" t="s">
        <v>1220</v>
      </c>
      <c r="BA196" s="1"/>
      <c r="BB196" s="1"/>
    </row>
    <row r="197" spans="1:54" ht="15" customHeight="1" x14ac:dyDescent="0.25">
      <c r="A197" s="2">
        <v>12</v>
      </c>
      <c r="B197" s="2" t="s">
        <v>176</v>
      </c>
      <c r="C197" s="2" t="s">
        <v>1219</v>
      </c>
      <c r="D197" s="2" t="s">
        <v>12</v>
      </c>
      <c r="E197" s="2" t="s">
        <v>587</v>
      </c>
      <c r="F197" s="2" t="s">
        <v>648</v>
      </c>
      <c r="G197" s="2" t="s">
        <v>29</v>
      </c>
      <c r="H197" s="2" t="s">
        <v>151</v>
      </c>
      <c r="I197" t="s">
        <v>1218</v>
      </c>
      <c r="J197" s="6">
        <v>44228</v>
      </c>
      <c r="K197" s="6">
        <v>44561</v>
      </c>
      <c r="L197" s="2" t="s">
        <v>646</v>
      </c>
      <c r="M197" s="2" t="s">
        <v>1204</v>
      </c>
      <c r="N197" s="2" t="s">
        <v>25</v>
      </c>
      <c r="O197" s="2" t="s">
        <v>1217</v>
      </c>
      <c r="P197" s="2" t="s">
        <v>41</v>
      </c>
      <c r="Q197" s="39">
        <v>4668</v>
      </c>
      <c r="R197" s="39">
        <v>934</v>
      </c>
      <c r="S197" s="39">
        <v>1167</v>
      </c>
      <c r="T197" s="39">
        <v>1167</v>
      </c>
      <c r="U197" s="39">
        <v>1400</v>
      </c>
      <c r="V197" s="39">
        <v>2743</v>
      </c>
      <c r="W197" s="39" t="s">
        <v>1216</v>
      </c>
      <c r="X197" s="39">
        <v>1925</v>
      </c>
      <c r="Y197" s="39" t="s">
        <v>1215</v>
      </c>
      <c r="Z197" s="39"/>
      <c r="AA197" s="39"/>
      <c r="AB197" s="39"/>
      <c r="AC197" s="39"/>
      <c r="AD197" s="6">
        <v>44295</v>
      </c>
      <c r="AE197" s="6">
        <v>44391</v>
      </c>
      <c r="AF197" s="6"/>
      <c r="AG197" s="6"/>
      <c r="AH197" s="3">
        <f>IFERROR(IF((V197+X197+Z197+AB197)/Q197&gt;1,1,(V197+X197+Z197+AB197)/Q197),0)</f>
        <v>1</v>
      </c>
      <c r="AI197" s="3">
        <f>IFERROR(IF(R197=0,"",IF((V197/R197)&gt;1,1,(V197/R197))),"")</f>
        <v>1</v>
      </c>
      <c r="AJ197" s="3">
        <f>IFERROR(IF(S197=0,"",IF((V197+X197/S197)&gt;1,1,(V197+X197/S197))),"")</f>
        <v>1</v>
      </c>
      <c r="AK197" s="3">
        <f>IFERROR(IF(T197=0,"",IF((V197+X197+Z197/T197)&gt;1,1,(V197+X197+Z197/T197))),"")</f>
        <v>1</v>
      </c>
      <c r="AL197" s="3">
        <f>IFERROR(IF(U197=0,"",IF((V197+X197+Z197+AB197/U197)&gt;1,1,(V197+X197+Z197+AB197/U197))),"")</f>
        <v>1</v>
      </c>
      <c r="AM197" s="2" t="s">
        <v>19</v>
      </c>
      <c r="AN197" s="2" t="s">
        <v>19</v>
      </c>
      <c r="AO197" s="2"/>
      <c r="AP197" s="2"/>
      <c r="AQ197" s="2" t="s">
        <v>144</v>
      </c>
      <c r="AR197" s="2" t="s">
        <v>641</v>
      </c>
      <c r="AS197" s="2"/>
      <c r="AT197" s="2"/>
      <c r="AU197" s="2" t="s">
        <v>19</v>
      </c>
      <c r="AV197" t="s">
        <v>19</v>
      </c>
      <c r="AY197" t="s">
        <v>1214</v>
      </c>
      <c r="AZ197" t="s">
        <v>1213</v>
      </c>
      <c r="BA197" s="1"/>
      <c r="BB197" s="1"/>
    </row>
    <row r="198" spans="1:54" ht="15" customHeight="1" x14ac:dyDescent="0.25">
      <c r="A198" s="2">
        <v>13</v>
      </c>
      <c r="B198" s="2" t="s">
        <v>176</v>
      </c>
      <c r="C198" s="2" t="s">
        <v>1212</v>
      </c>
      <c r="D198" s="2" t="s">
        <v>12</v>
      </c>
      <c r="E198" s="2" t="s">
        <v>89</v>
      </c>
      <c r="F198" s="2" t="s">
        <v>88</v>
      </c>
      <c r="G198" s="2" t="s">
        <v>29</v>
      </c>
      <c r="H198" s="2" t="s">
        <v>8</v>
      </c>
      <c r="I198" t="s">
        <v>1211</v>
      </c>
      <c r="J198" s="6">
        <v>44228</v>
      </c>
      <c r="K198" s="6">
        <v>44561</v>
      </c>
      <c r="L198" s="2" t="s">
        <v>1210</v>
      </c>
      <c r="M198" t="s">
        <v>1204</v>
      </c>
      <c r="N198" s="2" t="s">
        <v>25</v>
      </c>
      <c r="O198" s="2" t="s">
        <v>1209</v>
      </c>
      <c r="P198" s="2" t="s">
        <v>41</v>
      </c>
      <c r="Q198" s="39">
        <v>3</v>
      </c>
      <c r="R198" s="39">
        <v>0</v>
      </c>
      <c r="S198" s="39">
        <v>1</v>
      </c>
      <c r="T198" s="39">
        <v>1</v>
      </c>
      <c r="U198" s="39">
        <v>1</v>
      </c>
      <c r="V198" s="39">
        <v>0</v>
      </c>
      <c r="W198" s="39" t="s">
        <v>1208</v>
      </c>
      <c r="X198" s="39">
        <v>1</v>
      </c>
      <c r="Y198" s="39" t="s">
        <v>1207</v>
      </c>
      <c r="Z198" s="39"/>
      <c r="AA198" s="39"/>
      <c r="AB198" s="39"/>
      <c r="AC198" s="39"/>
      <c r="AD198" s="4">
        <v>44300</v>
      </c>
      <c r="AE198" s="4">
        <v>44392</v>
      </c>
      <c r="AF198" s="4"/>
      <c r="AG198" s="4"/>
      <c r="AH198" s="3">
        <f>IFERROR(IF((V198+X198+Z198+AB198)/Q198&gt;1,1,(V198+X198+Z198+AB198)/Q198),0)</f>
        <v>0.33333333333333331</v>
      </c>
      <c r="AI198" s="3" t="str">
        <f>IFERROR(IF(R198=0,"",IF((V198/R198)&gt;1,1,(V198/R198))),"")</f>
        <v/>
      </c>
      <c r="AJ198" s="3">
        <f>IFERROR(IF(S198=0,"",IF((V198+X198/S198)&gt;1,1,(V198+X198/S198))),"")</f>
        <v>1</v>
      </c>
      <c r="AK198" s="3">
        <f>IFERROR(IF(T198=0,"",IF((V198+X198+Z198/T198)&gt;1,1,(V198+X198+Z198/T198))),"")</f>
        <v>1</v>
      </c>
      <c r="AL198" s="3">
        <f>IFERROR(IF(U198=0,"",IF((V198+X198+Z198+AB198/U198)&gt;1,1,(V198+X198+Z198+AB198/U198))),"")</f>
        <v>1</v>
      </c>
      <c r="AM198" s="2" t="s">
        <v>19</v>
      </c>
      <c r="AN198" s="2" t="s">
        <v>19</v>
      </c>
      <c r="AO198" s="2"/>
      <c r="AP198" s="2"/>
      <c r="AQ198" s="2" t="s">
        <v>144</v>
      </c>
      <c r="AR198" s="2" t="s">
        <v>641</v>
      </c>
      <c r="AS198" s="2"/>
      <c r="AT198" s="2"/>
      <c r="AU198" s="2" t="s">
        <v>19</v>
      </c>
      <c r="AV198" t="s">
        <v>19</v>
      </c>
      <c r="AY198" t="s">
        <v>1206</v>
      </c>
      <c r="AZ198" t="s">
        <v>1205</v>
      </c>
      <c r="BA198" s="1"/>
      <c r="BB198" s="1"/>
    </row>
    <row r="199" spans="1:54" ht="15" customHeight="1" x14ac:dyDescent="0.25">
      <c r="A199" s="2">
        <v>14</v>
      </c>
      <c r="B199" s="2" t="s">
        <v>176</v>
      </c>
      <c r="C199" s="2" t="s">
        <v>13</v>
      </c>
      <c r="D199" s="2" t="s">
        <v>12</v>
      </c>
      <c r="E199" s="2" t="s">
        <v>11</v>
      </c>
      <c r="F199" s="2" t="s">
        <v>10</v>
      </c>
      <c r="G199" s="2" t="s">
        <v>9</v>
      </c>
      <c r="H199" s="2" t="s">
        <v>8</v>
      </c>
      <c r="I199" t="s">
        <v>17</v>
      </c>
      <c r="J199" s="6">
        <v>44228</v>
      </c>
      <c r="K199" s="6">
        <v>44561</v>
      </c>
      <c r="L199" s="2" t="s">
        <v>1093</v>
      </c>
      <c r="M199" t="s">
        <v>1204</v>
      </c>
      <c r="N199" s="2" t="s">
        <v>4</v>
      </c>
      <c r="O199" s="2" t="s">
        <v>1203</v>
      </c>
      <c r="P199" s="2" t="s">
        <v>41</v>
      </c>
      <c r="Q199" s="5">
        <v>1</v>
      </c>
      <c r="R199" s="5">
        <v>0.1</v>
      </c>
      <c r="S199" s="5">
        <v>0.22</v>
      </c>
      <c r="T199" s="5">
        <v>0.18</v>
      </c>
      <c r="U199" s="5">
        <v>0.5</v>
      </c>
      <c r="V199" s="5">
        <v>0.1</v>
      </c>
      <c r="W199" s="5" t="s">
        <v>1202</v>
      </c>
      <c r="X199" s="5">
        <v>0.22</v>
      </c>
      <c r="Y199" s="5" t="s">
        <v>1201</v>
      </c>
      <c r="Z199" s="5"/>
      <c r="AA199" s="5"/>
      <c r="AB199" s="5"/>
      <c r="AC199" s="5"/>
      <c r="AD199" s="4">
        <v>44300</v>
      </c>
      <c r="AE199" s="4">
        <v>44391</v>
      </c>
      <c r="AF199" s="4"/>
      <c r="AG199" s="4"/>
      <c r="AH199" s="3">
        <f>IFERROR(IF((V199+X199+Z199+AB199)/Q199&gt;1,1,(V199+X199+Z199+AB199)/Q199),0)</f>
        <v>0.32</v>
      </c>
      <c r="AI199" s="3">
        <f>IFERROR(IF(R199=0,"",IF((V199/R199)&gt;1,1,(V199/R199))),"")</f>
        <v>1</v>
      </c>
      <c r="AJ199" s="3">
        <f>IFERROR(IF(S199=0,"",IF((V199+X199/S199)&gt;1,1,(V199+X199/S199))),"")</f>
        <v>1</v>
      </c>
      <c r="AK199" s="3">
        <f>IFERROR(IF(T199=0,"",IF((V199+X199+Z199/T199)&gt;1,1,(V199+X199+Z199/T199))),"")</f>
        <v>0.32</v>
      </c>
      <c r="AL199" s="3">
        <f>IFERROR(IF(U199=0,"",IF((V199+X199+Z199+AB199/U199)&gt;1,1,(V199+X199+Z199+AB199/U199))),"")</f>
        <v>0.32</v>
      </c>
      <c r="AM199" s="2" t="s">
        <v>19</v>
      </c>
      <c r="AN199" s="2" t="s">
        <v>19</v>
      </c>
      <c r="AO199" s="2"/>
      <c r="AP199" s="2"/>
      <c r="AQ199" s="2" t="s">
        <v>144</v>
      </c>
      <c r="AR199" s="2" t="s">
        <v>641</v>
      </c>
      <c r="AS199" s="2"/>
      <c r="AT199" s="2"/>
      <c r="AU199" s="2" t="s">
        <v>19</v>
      </c>
      <c r="AV199" t="s">
        <v>19</v>
      </c>
      <c r="AY199" t="s">
        <v>1200</v>
      </c>
      <c r="AZ199" t="s">
        <v>1199</v>
      </c>
      <c r="BA199" s="1"/>
      <c r="BB199" s="1"/>
    </row>
    <row r="200" spans="1:54" ht="15" customHeight="1" x14ac:dyDescent="0.25">
      <c r="A200" s="2">
        <v>16</v>
      </c>
      <c r="B200" s="2" t="s">
        <v>176</v>
      </c>
      <c r="C200" s="2" t="s">
        <v>13</v>
      </c>
      <c r="D200" s="2" t="s">
        <v>12</v>
      </c>
      <c r="E200" s="2" t="s">
        <v>11</v>
      </c>
      <c r="F200" s="2" t="s">
        <v>10</v>
      </c>
      <c r="G200" s="2" t="s">
        <v>9</v>
      </c>
      <c r="H200" s="2" t="s">
        <v>8</v>
      </c>
      <c r="I200" t="s">
        <v>16</v>
      </c>
      <c r="J200" s="6">
        <v>44317</v>
      </c>
      <c r="K200" s="6">
        <v>44561</v>
      </c>
      <c r="L200" s="2" t="s">
        <v>204</v>
      </c>
      <c r="M200" t="s">
        <v>180</v>
      </c>
      <c r="N200" s="2" t="s">
        <v>25</v>
      </c>
      <c r="O200" s="2" t="s">
        <v>72</v>
      </c>
      <c r="P200" s="2" t="s">
        <v>2</v>
      </c>
      <c r="Q200" s="8">
        <v>4</v>
      </c>
      <c r="R200" s="8">
        <v>0</v>
      </c>
      <c r="S200" s="8">
        <v>2</v>
      </c>
      <c r="T200" s="8">
        <v>1</v>
      </c>
      <c r="U200" s="8">
        <v>1</v>
      </c>
      <c r="V200" s="8">
        <v>1</v>
      </c>
      <c r="W200" s="8" t="s">
        <v>1080</v>
      </c>
      <c r="X200" s="8">
        <v>2</v>
      </c>
      <c r="Y200" s="8" t="s">
        <v>1198</v>
      </c>
      <c r="Z200" s="8"/>
      <c r="AA200" s="8"/>
      <c r="AB200" s="8"/>
      <c r="AC200" s="8"/>
      <c r="AD200" s="4">
        <v>44295</v>
      </c>
      <c r="AE200" s="4">
        <v>44391</v>
      </c>
      <c r="AF200" s="4"/>
      <c r="AG200" s="4"/>
      <c r="AH200" s="3">
        <f>IFERROR(IF((V200+X200+Z200+AB200)/Q200&gt;1,1,(V200+X200+Z200+AB200)/Q200),0)</f>
        <v>0.75</v>
      </c>
      <c r="AI200" s="3" t="str">
        <f>IFERROR(IF(R200=0,"",IF((V200/R200)&gt;1,1,(V200/R200))),"")</f>
        <v/>
      </c>
      <c r="AJ200" s="3">
        <f>IFERROR(IF(S200=0,"",IF((V200+X200/S200)&gt;1,1,(V200+X200/S200))),"")</f>
        <v>1</v>
      </c>
      <c r="AK200" s="3">
        <f>IFERROR(IF(T200=0,"",IF((V200+X200+Z200/T200)&gt;1,1,(V200+X200+Z200/T200))),"")</f>
        <v>1</v>
      </c>
      <c r="AL200" s="3">
        <f>IFERROR(IF(U200=0,"",IF((V200+X200+Z200+AB200/U200)&gt;1,1,(V200+X200+Z200+AB200/U200))),"")</f>
        <v>1</v>
      </c>
      <c r="AM200" s="2" t="s">
        <v>19</v>
      </c>
      <c r="AN200" s="2" t="s">
        <v>19</v>
      </c>
      <c r="AO200" s="2"/>
      <c r="AP200" s="2"/>
      <c r="AQ200" s="2" t="s">
        <v>1168</v>
      </c>
      <c r="AR200" s="2" t="s">
        <v>641</v>
      </c>
      <c r="AS200" s="2"/>
      <c r="AT200" s="2"/>
      <c r="AU200" s="2" t="s">
        <v>19</v>
      </c>
      <c r="AV200" t="s">
        <v>19</v>
      </c>
      <c r="AY200" t="s">
        <v>1197</v>
      </c>
      <c r="AZ200" t="s">
        <v>1196</v>
      </c>
      <c r="BA200" s="1"/>
      <c r="BB200" s="1"/>
    </row>
    <row r="201" spans="1:54" ht="15" customHeight="1" x14ac:dyDescent="0.25">
      <c r="A201" s="2">
        <v>17</v>
      </c>
      <c r="B201" s="2" t="s">
        <v>176</v>
      </c>
      <c r="C201" s="2" t="s">
        <v>13</v>
      </c>
      <c r="D201" s="2" t="s">
        <v>12</v>
      </c>
      <c r="E201" s="2" t="s">
        <v>11</v>
      </c>
      <c r="F201" s="2" t="s">
        <v>10</v>
      </c>
      <c r="G201" s="2" t="s">
        <v>9</v>
      </c>
      <c r="H201" s="2" t="s">
        <v>8</v>
      </c>
      <c r="I201" t="s">
        <v>667</v>
      </c>
      <c r="J201" s="6">
        <v>44197</v>
      </c>
      <c r="K201" s="6">
        <v>44560</v>
      </c>
      <c r="L201" s="2" t="s">
        <v>666</v>
      </c>
      <c r="M201" t="s">
        <v>420</v>
      </c>
      <c r="N201" s="2" t="s">
        <v>25</v>
      </c>
      <c r="O201" s="2" t="s">
        <v>311</v>
      </c>
      <c r="P201" s="2" t="s">
        <v>2</v>
      </c>
      <c r="Q201" s="8">
        <v>12</v>
      </c>
      <c r="R201" s="8">
        <v>3</v>
      </c>
      <c r="S201" s="8">
        <v>3</v>
      </c>
      <c r="T201" s="8">
        <v>3</v>
      </c>
      <c r="U201" s="8">
        <v>3</v>
      </c>
      <c r="V201" s="8">
        <v>0</v>
      </c>
      <c r="W201" s="8" t="s">
        <v>1195</v>
      </c>
      <c r="X201" s="8">
        <v>0</v>
      </c>
      <c r="Y201" s="8" t="s">
        <v>1075</v>
      </c>
      <c r="Z201" s="8"/>
      <c r="AA201" s="8"/>
      <c r="AB201" s="8"/>
      <c r="AC201" s="8"/>
      <c r="AD201" s="4">
        <v>44300</v>
      </c>
      <c r="AE201" s="4">
        <v>44391</v>
      </c>
      <c r="AF201" s="4"/>
      <c r="AG201" s="4"/>
      <c r="AH201" s="3">
        <f>IFERROR(IF((V201+X201+Z201+AB201)/Q201&gt;1,1,(V201+X201+Z201+AB201)/Q201),0)</f>
        <v>0</v>
      </c>
      <c r="AI201" s="3">
        <f>IFERROR(IF(R201=0,"",IF((V201/R201)&gt;1,1,(V201/R201))),"")</f>
        <v>0</v>
      </c>
      <c r="AJ201" s="3">
        <f>IFERROR(IF(S201=0,"",IF((V201+X201/S201)&gt;1,1,(V201+X201/S201))),"")</f>
        <v>0</v>
      </c>
      <c r="AK201" s="3">
        <f>IFERROR(IF(T201=0,"",IF((V201+X201+Z201/T201)&gt;1,1,(V201+X201+Z201/T201))),"")</f>
        <v>0</v>
      </c>
      <c r="AL201" s="3">
        <f>IFERROR(IF(U201=0,"",IF((V201+X201+Z201+AB201/U201)&gt;1,1,(V201+X201+Z201+AB201/U201))),"")</f>
        <v>0</v>
      </c>
      <c r="AM201" s="2" t="s">
        <v>19</v>
      </c>
      <c r="AN201" s="2" t="s">
        <v>19</v>
      </c>
      <c r="AO201" s="2"/>
      <c r="AP201" s="2"/>
      <c r="AQ201" s="2" t="s">
        <v>1194</v>
      </c>
      <c r="AR201" s="2" t="s">
        <v>641</v>
      </c>
      <c r="AS201" s="2"/>
      <c r="AT201" s="2"/>
      <c r="AU201" s="2" t="s">
        <v>19</v>
      </c>
      <c r="AV201" t="s">
        <v>19</v>
      </c>
      <c r="AY201" t="s">
        <v>1193</v>
      </c>
      <c r="AZ201" t="s">
        <v>1192</v>
      </c>
      <c r="BA201" s="1"/>
      <c r="BB201" s="1"/>
    </row>
    <row r="202" spans="1:54" ht="15" customHeight="1" x14ac:dyDescent="0.25">
      <c r="A202" s="2">
        <v>1</v>
      </c>
      <c r="B202" s="2" t="s">
        <v>140</v>
      </c>
      <c r="C202" s="2" t="s">
        <v>1185</v>
      </c>
      <c r="D202" s="2" t="s">
        <v>12</v>
      </c>
      <c r="E202" s="2" t="s">
        <v>153</v>
      </c>
      <c r="F202" s="2" t="s">
        <v>152</v>
      </c>
      <c r="G202" s="2" t="s">
        <v>29</v>
      </c>
      <c r="H202" s="2" t="s">
        <v>151</v>
      </c>
      <c r="I202" s="2" t="s">
        <v>1191</v>
      </c>
      <c r="J202" s="6">
        <v>44200</v>
      </c>
      <c r="K202" s="6">
        <v>44561</v>
      </c>
      <c r="L202" s="2" t="s">
        <v>1190</v>
      </c>
      <c r="M202" s="2" t="s">
        <v>160</v>
      </c>
      <c r="N202" s="2" t="s">
        <v>25</v>
      </c>
      <c r="O202" s="2" t="s">
        <v>1183</v>
      </c>
      <c r="P202" s="2" t="s">
        <v>41</v>
      </c>
      <c r="Q202" s="15">
        <v>13691592</v>
      </c>
      <c r="R202" s="15">
        <v>1369159</v>
      </c>
      <c r="S202" s="15">
        <v>4107478</v>
      </c>
      <c r="T202" s="15">
        <v>4107478</v>
      </c>
      <c r="U202" s="15">
        <v>4107477</v>
      </c>
      <c r="V202" s="15">
        <v>464099</v>
      </c>
      <c r="W202" s="16" t="s">
        <v>1189</v>
      </c>
      <c r="X202" s="15">
        <v>2809430</v>
      </c>
      <c r="Y202" s="16" t="s">
        <v>1188</v>
      </c>
      <c r="Z202" s="15"/>
      <c r="AA202" s="15"/>
      <c r="AB202" s="15"/>
      <c r="AC202" s="15"/>
      <c r="AD202" s="6">
        <v>44300</v>
      </c>
      <c r="AE202" s="6">
        <v>44391</v>
      </c>
      <c r="AF202" s="6"/>
      <c r="AG202" s="6"/>
      <c r="AH202" s="3">
        <f>IFERROR(IF((V202+X202+Z202+AB202)/Q202&gt;1,1,(V202+X202+Z202+AB202)/Q202),0)</f>
        <v>0.23909045785179692</v>
      </c>
      <c r="AI202" s="3">
        <f>IFERROR(IF(R202=0,"",IF((V202/R202)&gt;1,1,(V202/R202))),"")</f>
        <v>0.33896647504051758</v>
      </c>
      <c r="AJ202" s="3">
        <f>IFERROR(IF(S202=0,"",IF((V202+X202/S202)&gt;1,1,(V202+X202/S202))),"")</f>
        <v>1</v>
      </c>
      <c r="AK202" s="3">
        <f>IFERROR(IF(T202=0,"",IF((V202+X202+Z202/T202)&gt;1,1,(V202+X202+Z202/T202))),"")</f>
        <v>1</v>
      </c>
      <c r="AL202" s="3">
        <f>IFERROR(IF(U202=0,"",IF((V202+X202+Z202+AB202/U202)&gt;1,1,(V202+X202+Z202+AB202/U202))),"")</f>
        <v>1</v>
      </c>
      <c r="AM202" s="2" t="s">
        <v>19</v>
      </c>
      <c r="AN202" s="2" t="s">
        <v>19</v>
      </c>
      <c r="AO202" s="2"/>
      <c r="AP202" s="2"/>
      <c r="AQ202" s="2" t="s">
        <v>144</v>
      </c>
      <c r="AR202" s="2" t="s">
        <v>144</v>
      </c>
      <c r="AS202" s="2"/>
      <c r="AT202" s="2"/>
      <c r="AU202" s="2" t="s">
        <v>19</v>
      </c>
      <c r="AV202" t="s">
        <v>19</v>
      </c>
      <c r="AW202" s="2"/>
      <c r="AX202" s="2"/>
      <c r="AY202" s="2" t="s">
        <v>1187</v>
      </c>
      <c r="AZ202" s="2" t="s">
        <v>1186</v>
      </c>
      <c r="BA202" s="1"/>
      <c r="BB202" s="1"/>
    </row>
    <row r="203" spans="1:54" ht="15" customHeight="1" x14ac:dyDescent="0.25">
      <c r="A203" s="2">
        <v>2</v>
      </c>
      <c r="B203" s="2" t="s">
        <v>140</v>
      </c>
      <c r="C203" s="2" t="s">
        <v>1185</v>
      </c>
      <c r="D203" s="2" t="s">
        <v>12</v>
      </c>
      <c r="E203" s="2" t="s">
        <v>153</v>
      </c>
      <c r="F203" s="2" t="s">
        <v>152</v>
      </c>
      <c r="G203" s="2" t="s">
        <v>29</v>
      </c>
      <c r="H203" s="2" t="s">
        <v>151</v>
      </c>
      <c r="I203" s="2" t="s">
        <v>1184</v>
      </c>
      <c r="J203" s="6">
        <v>44200</v>
      </c>
      <c r="K203" s="6">
        <v>44561</v>
      </c>
      <c r="L203" s="2" t="s">
        <v>570</v>
      </c>
      <c r="M203" s="2" t="s">
        <v>160</v>
      </c>
      <c r="N203" s="2" t="s">
        <v>25</v>
      </c>
      <c r="O203" s="2" t="s">
        <v>1183</v>
      </c>
      <c r="P203" s="2" t="s">
        <v>41</v>
      </c>
      <c r="Q203" s="15">
        <v>30</v>
      </c>
      <c r="R203" s="15">
        <v>3</v>
      </c>
      <c r="S203" s="15">
        <v>9</v>
      </c>
      <c r="T203" s="15">
        <v>9</v>
      </c>
      <c r="U203" s="15">
        <v>9</v>
      </c>
      <c r="V203" s="15">
        <v>3</v>
      </c>
      <c r="W203" s="16" t="s">
        <v>1182</v>
      </c>
      <c r="X203" s="15">
        <v>15</v>
      </c>
      <c r="Y203" s="16" t="s">
        <v>1181</v>
      </c>
      <c r="Z203" s="15"/>
      <c r="AA203" s="15"/>
      <c r="AB203" s="15"/>
      <c r="AC203" s="15"/>
      <c r="AD203" s="6">
        <v>44295</v>
      </c>
      <c r="AE203" s="6">
        <v>44391</v>
      </c>
      <c r="AF203" s="6"/>
      <c r="AG203" s="6"/>
      <c r="AH203" s="3">
        <f>IFERROR(IF((V203+X203+Z203+AB203)/Q203&gt;1,1,(V203+X203+Z203+AB203)/Q203),0)</f>
        <v>0.6</v>
      </c>
      <c r="AI203" s="3">
        <f>IFERROR(IF(R203=0,"",IF((V203/R203)&gt;1,1,(V203/R203))),"")</f>
        <v>1</v>
      </c>
      <c r="AJ203" s="3">
        <f>IFERROR(IF(S203=0,"",IF((V203+X203/S203)&gt;1,1,(V203+X203/S203))),"")</f>
        <v>1</v>
      </c>
      <c r="AK203" s="3">
        <f>IFERROR(IF(T203=0,"",IF((V203+X203+Z203/T203)&gt;1,1,(V203+X203+Z203/T203))),"")</f>
        <v>1</v>
      </c>
      <c r="AL203" s="3">
        <f>IFERROR(IF(U203=0,"",IF((V203+X203+Z203+AB203/U203)&gt;1,1,(V203+X203+Z203+AB203/U203))),"")</f>
        <v>1</v>
      </c>
      <c r="AM203" s="2" t="s">
        <v>19</v>
      </c>
      <c r="AN203" s="2" t="s">
        <v>19</v>
      </c>
      <c r="AO203" s="2"/>
      <c r="AP203" s="2"/>
      <c r="AQ203" s="2" t="s">
        <v>144</v>
      </c>
      <c r="AR203" s="2" t="s">
        <v>1167</v>
      </c>
      <c r="AS203" s="2"/>
      <c r="AT203" s="2"/>
      <c r="AU203" s="2" t="s">
        <v>19</v>
      </c>
      <c r="AV203" t="s">
        <v>19</v>
      </c>
      <c r="AY203" t="s">
        <v>1180</v>
      </c>
      <c r="AZ203" t="s">
        <v>1179</v>
      </c>
      <c r="BA203" s="1"/>
      <c r="BB203" s="1"/>
    </row>
    <row r="204" spans="1:54" ht="15" customHeight="1" x14ac:dyDescent="0.25">
      <c r="A204" s="2">
        <v>5</v>
      </c>
      <c r="B204" s="2" t="s">
        <v>140</v>
      </c>
      <c r="C204" s="2" t="s">
        <v>163</v>
      </c>
      <c r="D204" s="2" t="s">
        <v>12</v>
      </c>
      <c r="E204" s="2" t="s">
        <v>153</v>
      </c>
      <c r="F204" s="2" t="s">
        <v>152</v>
      </c>
      <c r="G204" s="2" t="s">
        <v>29</v>
      </c>
      <c r="H204" s="2" t="s">
        <v>151</v>
      </c>
      <c r="I204" t="s">
        <v>1178</v>
      </c>
      <c r="J204" s="6">
        <v>44228</v>
      </c>
      <c r="K204" s="6">
        <v>44561</v>
      </c>
      <c r="L204" s="2" t="s">
        <v>1177</v>
      </c>
      <c r="M204" s="2" t="s">
        <v>160</v>
      </c>
      <c r="N204" s="2" t="s">
        <v>4</v>
      </c>
      <c r="O204" s="2" t="s">
        <v>159</v>
      </c>
      <c r="P204" s="2" t="s">
        <v>41</v>
      </c>
      <c r="Q204" s="37">
        <v>1</v>
      </c>
      <c r="R204" s="37">
        <v>0</v>
      </c>
      <c r="S204" s="37">
        <v>0.5</v>
      </c>
      <c r="T204" s="37">
        <v>0</v>
      </c>
      <c r="U204" s="37">
        <v>0.5</v>
      </c>
      <c r="V204" s="37">
        <v>0</v>
      </c>
      <c r="W204" s="38" t="s">
        <v>1176</v>
      </c>
      <c r="X204" s="37">
        <v>0.06</v>
      </c>
      <c r="Y204" s="38" t="s">
        <v>1175</v>
      </c>
      <c r="Z204" s="37"/>
      <c r="AA204" s="37"/>
      <c r="AB204" s="37"/>
      <c r="AC204" s="37"/>
      <c r="AD204" s="6">
        <v>44300</v>
      </c>
      <c r="AE204" s="6">
        <v>44391</v>
      </c>
      <c r="AF204" s="6"/>
      <c r="AG204" s="6"/>
      <c r="AH204" s="3">
        <f>IFERROR(IF((V204+X204+Z204+AB204)/Q204&gt;1,1,(V204+X204+Z204+AB204)/Q204),0)</f>
        <v>0.06</v>
      </c>
      <c r="AI204" s="3" t="str">
        <f>IFERROR(IF(R204=0,"",IF((V204/R204)&gt;1,1,(V204/R204))),"")</f>
        <v/>
      </c>
      <c r="AJ204" s="3">
        <f>IFERROR(IF(S204=0,"",IF((V204+X204/S204)&gt;1,1,(V204+X204/S204))),"")</f>
        <v>0.12</v>
      </c>
      <c r="AK204" s="3" t="str">
        <f>IFERROR(IF(T204=0,"",IF((V204+X204+Z204/T204)&gt;1,1,(V204+X204+Z204/T204))),"")</f>
        <v/>
      </c>
      <c r="AL204" s="3">
        <f>IFERROR(IF(U204=0,"",IF((V204+X204+Z204+AB204/U204)&gt;1,1,(V204+X204+Z204+AB204/U204))),"")</f>
        <v>0.06</v>
      </c>
      <c r="AM204" s="2" t="s">
        <v>19</v>
      </c>
      <c r="AN204" s="2" t="s">
        <v>19</v>
      </c>
      <c r="AO204" s="2"/>
      <c r="AP204" s="2"/>
      <c r="AQ204" s="2" t="s">
        <v>1168</v>
      </c>
      <c r="AR204" s="2" t="s">
        <v>1174</v>
      </c>
      <c r="AS204" s="2"/>
      <c r="AT204" s="2"/>
      <c r="AU204" s="2" t="s">
        <v>0</v>
      </c>
      <c r="AV204" t="s">
        <v>19</v>
      </c>
      <c r="AY204" t="s">
        <v>68</v>
      </c>
      <c r="AZ204" t="s">
        <v>1173</v>
      </c>
      <c r="BA204" s="1"/>
      <c r="BB204" s="1"/>
    </row>
    <row r="205" spans="1:54" ht="15" customHeight="1" x14ac:dyDescent="0.25">
      <c r="A205" s="2">
        <v>7</v>
      </c>
      <c r="B205" s="2" t="s">
        <v>140</v>
      </c>
      <c r="C205" s="2" t="s">
        <v>572</v>
      </c>
      <c r="D205" s="2" t="s">
        <v>12</v>
      </c>
      <c r="E205" s="2" t="s">
        <v>153</v>
      </c>
      <c r="F205" s="2" t="s">
        <v>152</v>
      </c>
      <c r="G205" s="2" t="s">
        <v>29</v>
      </c>
      <c r="H205" s="2" t="s">
        <v>151</v>
      </c>
      <c r="I205" t="s">
        <v>1172</v>
      </c>
      <c r="J205" s="6">
        <v>44228</v>
      </c>
      <c r="K205" s="6">
        <v>44561</v>
      </c>
      <c r="L205" s="2" t="s">
        <v>1171</v>
      </c>
      <c r="M205" t="s">
        <v>160</v>
      </c>
      <c r="N205" s="2" t="s">
        <v>25</v>
      </c>
      <c r="O205" s="2" t="s">
        <v>569</v>
      </c>
      <c r="P205" s="2" t="s">
        <v>41</v>
      </c>
      <c r="Q205" s="15">
        <v>1</v>
      </c>
      <c r="R205" s="15">
        <v>0</v>
      </c>
      <c r="S205" s="15">
        <v>0</v>
      </c>
      <c r="T205" s="15">
        <v>1</v>
      </c>
      <c r="U205" s="15">
        <v>0</v>
      </c>
      <c r="V205" s="15">
        <v>0</v>
      </c>
      <c r="W205" s="16" t="s">
        <v>1170</v>
      </c>
      <c r="X205" s="15">
        <v>1</v>
      </c>
      <c r="Y205" s="16" t="s">
        <v>1169</v>
      </c>
      <c r="Z205" s="15"/>
      <c r="AA205" s="15"/>
      <c r="AB205" s="15"/>
      <c r="AC205" s="15"/>
      <c r="AD205" s="6">
        <v>44300</v>
      </c>
      <c r="AE205" s="6">
        <v>44391</v>
      </c>
      <c r="AF205" s="6"/>
      <c r="AG205" s="6"/>
      <c r="AH205" s="3">
        <f>IFERROR(IF((V205+X205+Z205+AB205)/Q205&gt;1,1,(V205+X205+Z205+AB205)/Q205),0)</f>
        <v>1</v>
      </c>
      <c r="AI205" s="3" t="str">
        <f>IFERROR(IF(R205=0,"",IF((V205/R205)&gt;1,1,(V205/R205))),"")</f>
        <v/>
      </c>
      <c r="AJ205" s="3" t="str">
        <f>IFERROR(IF(S205=0,"",IF((V205+X205/S205)&gt;1,1,(V205+X205/S205))),"")</f>
        <v/>
      </c>
      <c r="AK205" s="3">
        <f>IFERROR(IF(T205=0,"",IF((V205+X205+Z205/T205)&gt;1,1,(V205+X205+Z205/T205))),"")</f>
        <v>1</v>
      </c>
      <c r="AL205" s="3" t="str">
        <f>IFERROR(IF(U205=0,"",IF((V205+X205+Z205+AB205/U205)&gt;1,1,(V205+X205+Z205+AB205/U205))),"")</f>
        <v/>
      </c>
      <c r="AM205" s="2" t="s">
        <v>19</v>
      </c>
      <c r="AN205" s="2" t="s">
        <v>19</v>
      </c>
      <c r="AO205" s="2"/>
      <c r="AP205" s="2"/>
      <c r="AQ205" s="2" t="s">
        <v>1168</v>
      </c>
      <c r="AR205" s="2" t="s">
        <v>1167</v>
      </c>
      <c r="AS205" s="2"/>
      <c r="AT205" s="2"/>
      <c r="AU205" s="2" t="s">
        <v>0</v>
      </c>
      <c r="AV205" t="s">
        <v>19</v>
      </c>
      <c r="AY205" t="s">
        <v>1166</v>
      </c>
      <c r="AZ205" t="s">
        <v>1165</v>
      </c>
      <c r="BA205" s="1"/>
      <c r="BB205" s="1"/>
    </row>
    <row r="206" spans="1:54" ht="15" customHeight="1" x14ac:dyDescent="0.25">
      <c r="A206" s="2">
        <v>9</v>
      </c>
      <c r="B206" s="2" t="s">
        <v>140</v>
      </c>
      <c r="C206" s="2" t="s">
        <v>1154</v>
      </c>
      <c r="D206" s="2" t="s">
        <v>12</v>
      </c>
      <c r="E206" s="2" t="s">
        <v>587</v>
      </c>
      <c r="F206" s="2" t="s">
        <v>648</v>
      </c>
      <c r="G206" s="2" t="s">
        <v>29</v>
      </c>
      <c r="H206" s="2" t="s">
        <v>151</v>
      </c>
      <c r="I206" t="s">
        <v>1164</v>
      </c>
      <c r="J206" s="6">
        <v>44228</v>
      </c>
      <c r="K206" s="6">
        <v>44561</v>
      </c>
      <c r="L206" s="2" t="s">
        <v>1163</v>
      </c>
      <c r="M206" t="s">
        <v>160</v>
      </c>
      <c r="N206" s="2" t="s">
        <v>25</v>
      </c>
      <c r="O206" s="2" t="s">
        <v>1151</v>
      </c>
      <c r="P206" s="2" t="s">
        <v>41</v>
      </c>
      <c r="Q206" s="15">
        <v>30</v>
      </c>
      <c r="R206" s="15">
        <v>6</v>
      </c>
      <c r="S206" s="15">
        <v>9</v>
      </c>
      <c r="T206" s="15">
        <v>9</v>
      </c>
      <c r="U206" s="15">
        <v>6</v>
      </c>
      <c r="V206" s="15">
        <v>0</v>
      </c>
      <c r="W206" s="16" t="s">
        <v>568</v>
      </c>
      <c r="X206" s="15">
        <v>7</v>
      </c>
      <c r="Y206" s="16" t="s">
        <v>1162</v>
      </c>
      <c r="Z206" s="15"/>
      <c r="AA206" s="15"/>
      <c r="AB206" s="15"/>
      <c r="AC206" s="15"/>
      <c r="AD206" s="6">
        <v>44300</v>
      </c>
      <c r="AE206" s="6">
        <v>44391</v>
      </c>
      <c r="AF206" s="6"/>
      <c r="AG206" s="6"/>
      <c r="AH206" s="3">
        <f>IFERROR(IF((V206+X206+Z206+AB206)/Q206&gt;1,1,(V206+X206+Z206+AB206)/Q206),0)</f>
        <v>0.23333333333333334</v>
      </c>
      <c r="AI206" s="3">
        <f>IFERROR(IF(R206=0,"",IF((V206/R206)&gt;1,1,(V206/R206))),"")</f>
        <v>0</v>
      </c>
      <c r="AJ206" s="3">
        <f>IFERROR(IF(S206=0,"",IF((V206+X206/S206)&gt;1,1,(V206+X206/S206))),"")</f>
        <v>0.77777777777777779</v>
      </c>
      <c r="AK206" s="3">
        <f>IFERROR(IF(T206=0,"",IF((V206+X206+Z206/T206)&gt;1,1,(V206+X206+Z206/T206))),"")</f>
        <v>1</v>
      </c>
      <c r="AL206" s="3">
        <f>IFERROR(IF(U206=0,"",IF((V206+X206+Z206+AB206/U206)&gt;1,1,(V206+X206+Z206+AB206/U206))),"")</f>
        <v>1</v>
      </c>
      <c r="AM206" s="2" t="s">
        <v>19</v>
      </c>
      <c r="AN206" s="2" t="s">
        <v>19</v>
      </c>
      <c r="AO206" s="2"/>
      <c r="AP206" s="2"/>
      <c r="AQ206" s="2" t="s">
        <v>165</v>
      </c>
      <c r="AR206" s="2" t="s">
        <v>164</v>
      </c>
      <c r="AS206" s="2"/>
      <c r="AT206" s="2"/>
      <c r="AU206" s="2" t="s">
        <v>554</v>
      </c>
      <c r="AV206" t="s">
        <v>19</v>
      </c>
      <c r="AY206" t="s">
        <v>566</v>
      </c>
      <c r="AZ206" t="s">
        <v>1161</v>
      </c>
      <c r="BA206" s="1"/>
      <c r="BB206" s="1"/>
    </row>
    <row r="207" spans="1:54" ht="15" customHeight="1" x14ac:dyDescent="0.25">
      <c r="A207" s="2">
        <v>10</v>
      </c>
      <c r="B207" s="2" t="s">
        <v>140</v>
      </c>
      <c r="C207" s="2" t="s">
        <v>1154</v>
      </c>
      <c r="D207" s="2" t="s">
        <v>12</v>
      </c>
      <c r="E207" s="2" t="s">
        <v>587</v>
      </c>
      <c r="F207" s="2" t="s">
        <v>648</v>
      </c>
      <c r="G207" s="2" t="s">
        <v>29</v>
      </c>
      <c r="H207" s="2" t="s">
        <v>151</v>
      </c>
      <c r="I207" t="s">
        <v>1160</v>
      </c>
      <c r="J207" s="6">
        <v>44228</v>
      </c>
      <c r="K207" s="6">
        <v>44561</v>
      </c>
      <c r="L207" s="2" t="s">
        <v>1159</v>
      </c>
      <c r="M207" t="s">
        <v>645</v>
      </c>
      <c r="N207" s="2" t="s">
        <v>25</v>
      </c>
      <c r="O207" s="2" t="s">
        <v>1151</v>
      </c>
      <c r="P207" s="2" t="s">
        <v>41</v>
      </c>
      <c r="Q207" s="15">
        <v>4</v>
      </c>
      <c r="R207" s="15">
        <v>0</v>
      </c>
      <c r="S207" s="15">
        <v>2</v>
      </c>
      <c r="T207" s="15">
        <v>0</v>
      </c>
      <c r="U207" s="15">
        <v>2</v>
      </c>
      <c r="V207" s="15">
        <v>0</v>
      </c>
      <c r="W207" s="16" t="s">
        <v>1158</v>
      </c>
      <c r="X207" s="15">
        <v>3</v>
      </c>
      <c r="Y207" s="16" t="s">
        <v>1157</v>
      </c>
      <c r="Z207" s="15"/>
      <c r="AA207" s="15"/>
      <c r="AB207" s="15"/>
      <c r="AC207" s="15"/>
      <c r="AD207" s="6">
        <v>44300</v>
      </c>
      <c r="AE207" s="6">
        <v>44392</v>
      </c>
      <c r="AF207" s="6"/>
      <c r="AG207" s="6"/>
      <c r="AH207" s="3">
        <f>IFERROR(IF((V207+X207+Z207+AB207)/Q207&gt;1,1,(V207+X207+Z207+AB207)/Q207),0)</f>
        <v>0.75</v>
      </c>
      <c r="AI207" s="3" t="str">
        <f>IFERROR(IF(R207=0,"",IF((V207/R207)&gt;1,1,(V207/R207))),"")</f>
        <v/>
      </c>
      <c r="AJ207" s="3">
        <f>IFERROR(IF(S207=0,"",IF((V207+X207/S207)&gt;1,1,(V207+X207/S207))),"")</f>
        <v>1</v>
      </c>
      <c r="AK207" s="3" t="str">
        <f>IFERROR(IF(T207=0,"",IF((V207+X207+Z207/T207)&gt;1,1,(V207+X207+Z207/T207))),"")</f>
        <v/>
      </c>
      <c r="AL207" s="3">
        <f>IFERROR(IF(U207=0,"",IF((V207+X207+Z207+AB207/U207)&gt;1,1,(V207+X207+Z207+AB207/U207))),"")</f>
        <v>1</v>
      </c>
      <c r="AM207" s="2" t="s">
        <v>19</v>
      </c>
      <c r="AN207" s="2" t="s">
        <v>19</v>
      </c>
      <c r="AO207" s="2"/>
      <c r="AP207" s="2"/>
      <c r="AQ207" s="2" t="s">
        <v>144</v>
      </c>
      <c r="AR207" s="2" t="s">
        <v>164</v>
      </c>
      <c r="AS207" s="2"/>
      <c r="AT207" s="2"/>
      <c r="AU207" s="2" t="s">
        <v>19</v>
      </c>
      <c r="AV207" t="s">
        <v>19</v>
      </c>
      <c r="AY207" t="s">
        <v>1156</v>
      </c>
      <c r="AZ207" t="s">
        <v>1155</v>
      </c>
      <c r="BA207" s="1"/>
      <c r="BB207" s="1"/>
    </row>
    <row r="208" spans="1:54" ht="15" customHeight="1" x14ac:dyDescent="0.25">
      <c r="A208" s="2">
        <v>11</v>
      </c>
      <c r="B208" s="2" t="s">
        <v>140</v>
      </c>
      <c r="C208" s="2" t="s">
        <v>1154</v>
      </c>
      <c r="D208" s="2" t="s">
        <v>12</v>
      </c>
      <c r="E208" s="2" t="s">
        <v>587</v>
      </c>
      <c r="F208" s="2" t="s">
        <v>648</v>
      </c>
      <c r="G208" s="2" t="s">
        <v>29</v>
      </c>
      <c r="H208" s="2" t="s">
        <v>151</v>
      </c>
      <c r="I208" s="2" t="s">
        <v>1153</v>
      </c>
      <c r="J208" s="6">
        <v>44228</v>
      </c>
      <c r="K208" s="6">
        <v>44561</v>
      </c>
      <c r="L208" s="2" t="s">
        <v>1152</v>
      </c>
      <c r="M208" s="2" t="s">
        <v>645</v>
      </c>
      <c r="N208" s="2" t="s">
        <v>25</v>
      </c>
      <c r="O208" s="2" t="s">
        <v>1151</v>
      </c>
      <c r="P208" s="2" t="s">
        <v>41</v>
      </c>
      <c r="Q208" s="15">
        <v>1000000</v>
      </c>
      <c r="R208" s="15">
        <v>100000</v>
      </c>
      <c r="S208" s="15">
        <v>300000</v>
      </c>
      <c r="T208" s="15">
        <v>300000</v>
      </c>
      <c r="U208" s="15">
        <v>300000</v>
      </c>
      <c r="V208" s="15">
        <v>28947</v>
      </c>
      <c r="W208" s="16" t="s">
        <v>1150</v>
      </c>
      <c r="X208" s="15">
        <v>17207</v>
      </c>
      <c r="Y208" s="16" t="s">
        <v>1149</v>
      </c>
      <c r="Z208" s="15"/>
      <c r="AA208" s="15"/>
      <c r="AB208" s="15"/>
      <c r="AC208" s="15"/>
      <c r="AD208" s="6">
        <v>44300</v>
      </c>
      <c r="AE208" s="6">
        <v>44391</v>
      </c>
      <c r="AF208" s="6"/>
      <c r="AG208" s="6"/>
      <c r="AH208" s="3">
        <f>IFERROR(IF((V208+X208+Z208+AB208)/Q208&gt;1,1,(V208+X208+Z208+AB208)/Q208),0)</f>
        <v>4.6154000000000001E-2</v>
      </c>
      <c r="AI208" s="3">
        <f>IFERROR(IF(R208=0,"",IF((V208/R208)&gt;1,1,(V208/R208))),"")</f>
        <v>0.28947000000000001</v>
      </c>
      <c r="AJ208" s="3">
        <f>IFERROR(IF(S208=0,"",IF((V208+X208/S208)&gt;1,1,(V208+X208/S208))),"")</f>
        <v>1</v>
      </c>
      <c r="AK208" s="3">
        <f>IFERROR(IF(T208=0,"",IF((V208+X208+Z208/T208)&gt;1,1,(V208+X208+Z208/T208))),"")</f>
        <v>1</v>
      </c>
      <c r="AL208" s="3">
        <f>IFERROR(IF(U208=0,"",IF((V208+X208+Z208+AB208/U208)&gt;1,1,(V208+X208+Z208+AB208/U208))),"")</f>
        <v>1</v>
      </c>
      <c r="AM208" s="2" t="s">
        <v>19</v>
      </c>
      <c r="AN208" s="2" t="s">
        <v>19</v>
      </c>
      <c r="AO208" s="2"/>
      <c r="AP208" s="2"/>
      <c r="AQ208" s="2" t="s">
        <v>144</v>
      </c>
      <c r="AR208" s="2" t="s">
        <v>164</v>
      </c>
      <c r="AS208" s="2"/>
      <c r="AT208" s="2"/>
      <c r="AU208" s="2" t="s">
        <v>19</v>
      </c>
      <c r="AV208" t="s">
        <v>19</v>
      </c>
      <c r="AY208" t="s">
        <v>1148</v>
      </c>
      <c r="AZ208" t="s">
        <v>1147</v>
      </c>
      <c r="BA208" s="1"/>
      <c r="BB208" s="1"/>
    </row>
    <row r="209" spans="1:54" ht="15" customHeight="1" x14ac:dyDescent="0.25">
      <c r="A209" s="2">
        <v>13</v>
      </c>
      <c r="B209" s="2" t="s">
        <v>140</v>
      </c>
      <c r="C209" s="2" t="s">
        <v>154</v>
      </c>
      <c r="D209" s="2" t="s">
        <v>12</v>
      </c>
      <c r="E209" s="2" t="s">
        <v>153</v>
      </c>
      <c r="F209" s="2" t="s">
        <v>152</v>
      </c>
      <c r="G209" s="2" t="s">
        <v>29</v>
      </c>
      <c r="H209" s="2" t="s">
        <v>151</v>
      </c>
      <c r="I209" t="s">
        <v>1146</v>
      </c>
      <c r="J209" s="6">
        <v>44228</v>
      </c>
      <c r="K209" s="6">
        <v>44561</v>
      </c>
      <c r="L209" s="2" t="s">
        <v>1145</v>
      </c>
      <c r="M209" t="s">
        <v>148</v>
      </c>
      <c r="N209" s="2" t="s">
        <v>25</v>
      </c>
      <c r="O209" s="2" t="s">
        <v>147</v>
      </c>
      <c r="P209" s="2" t="s">
        <v>41</v>
      </c>
      <c r="Q209" s="15">
        <v>20</v>
      </c>
      <c r="R209" s="15">
        <f>+Q209*25%</f>
        <v>5</v>
      </c>
      <c r="S209" s="15">
        <v>5</v>
      </c>
      <c r="T209" s="15">
        <v>5</v>
      </c>
      <c r="U209" s="15">
        <v>5</v>
      </c>
      <c r="V209" s="15">
        <v>10</v>
      </c>
      <c r="W209" s="16" t="s">
        <v>1144</v>
      </c>
      <c r="X209" s="15">
        <v>5</v>
      </c>
      <c r="Y209" s="16" t="s">
        <v>1143</v>
      </c>
      <c r="Z209" s="15"/>
      <c r="AA209" s="15"/>
      <c r="AB209" s="15"/>
      <c r="AC209" s="15"/>
      <c r="AD209" s="4">
        <v>44295</v>
      </c>
      <c r="AE209" s="4">
        <v>44392</v>
      </c>
      <c r="AF209" s="4"/>
      <c r="AG209" s="4"/>
      <c r="AH209" s="3">
        <f>IFERROR(IF((V209+X209+Z209+AB209)/Q209&gt;1,1,(V209+X209+Z209+AB209)/Q209),0)</f>
        <v>0.75</v>
      </c>
      <c r="AI209" s="3">
        <f>IFERROR(IF(R209=0,"",IF((V209/R209)&gt;1,1,(V209/R209))),"")</f>
        <v>1</v>
      </c>
      <c r="AJ209" s="3">
        <f>IFERROR(IF(S209=0,"",IF((V209+X209/S209)&gt;1,1,(V209+X209/S209))),"")</f>
        <v>1</v>
      </c>
      <c r="AK209" s="3">
        <f>IFERROR(IF(T209=0,"",IF((V209+X209+Z209/T209)&gt;1,1,(V209+X209+Z209/T209))),"")</f>
        <v>1</v>
      </c>
      <c r="AL209" s="3">
        <f>IFERROR(IF(U209=0,"",IF((V209+X209+Z209+AB209/U209)&gt;1,1,(V209+X209+Z209+AB209/U209))),"")</f>
        <v>1</v>
      </c>
      <c r="AM209" s="2" t="s">
        <v>19</v>
      </c>
      <c r="AN209" s="2" t="s">
        <v>19</v>
      </c>
      <c r="AO209" s="2"/>
      <c r="AP209" s="2"/>
      <c r="AQ209" s="2" t="s">
        <v>144</v>
      </c>
      <c r="AR209" s="2" t="s">
        <v>164</v>
      </c>
      <c r="AS209" s="2"/>
      <c r="AT209" s="2"/>
      <c r="AU209" s="2" t="s">
        <v>19</v>
      </c>
      <c r="AV209" t="s">
        <v>19</v>
      </c>
      <c r="AY209" t="s">
        <v>1142</v>
      </c>
      <c r="AZ209" t="s">
        <v>1142</v>
      </c>
      <c r="BA209" s="1"/>
      <c r="BB209" s="1"/>
    </row>
    <row r="210" spans="1:54" ht="15" customHeight="1" x14ac:dyDescent="0.25">
      <c r="A210" s="2">
        <v>14</v>
      </c>
      <c r="B210" s="2" t="s">
        <v>140</v>
      </c>
      <c r="C210" s="2" t="s">
        <v>154</v>
      </c>
      <c r="D210" s="2" t="s">
        <v>12</v>
      </c>
      <c r="E210" s="2" t="s">
        <v>153</v>
      </c>
      <c r="F210" s="2" t="s">
        <v>152</v>
      </c>
      <c r="G210" s="2" t="s">
        <v>29</v>
      </c>
      <c r="H210" s="2" t="s">
        <v>151</v>
      </c>
      <c r="I210" t="s">
        <v>1141</v>
      </c>
      <c r="J210" s="6">
        <v>44228</v>
      </c>
      <c r="K210" s="6">
        <v>44561</v>
      </c>
      <c r="L210" s="2" t="s">
        <v>1140</v>
      </c>
      <c r="M210" t="s">
        <v>148</v>
      </c>
      <c r="N210" s="2" t="s">
        <v>25</v>
      </c>
      <c r="O210" s="2" t="s">
        <v>147</v>
      </c>
      <c r="P210" s="2" t="s">
        <v>41</v>
      </c>
      <c r="Q210" s="15">
        <v>3</v>
      </c>
      <c r="R210" s="15">
        <v>0</v>
      </c>
      <c r="S210" s="15">
        <v>0</v>
      </c>
      <c r="T210" s="15">
        <v>0</v>
      </c>
      <c r="U210" s="15">
        <v>3</v>
      </c>
      <c r="V210" s="15">
        <v>1</v>
      </c>
      <c r="W210" s="16" t="s">
        <v>1139</v>
      </c>
      <c r="X210" s="15">
        <v>2</v>
      </c>
      <c r="Y210" s="16" t="s">
        <v>1138</v>
      </c>
      <c r="Z210" s="15"/>
      <c r="AA210" s="15"/>
      <c r="AB210" s="15"/>
      <c r="AC210" s="15"/>
      <c r="AD210" s="4">
        <v>44295</v>
      </c>
      <c r="AE210" s="4">
        <v>44391</v>
      </c>
      <c r="AF210" s="4"/>
      <c r="AG210" s="4"/>
      <c r="AH210" s="3">
        <f>IFERROR(IF((V210+X210+Z210+AB210)/Q210&gt;1,1,(V210+X210+Z210+AB210)/Q210),0)</f>
        <v>1</v>
      </c>
      <c r="AI210" s="3" t="str">
        <f>IFERROR(IF(R210=0,"",IF((V210/R210)&gt;1,1,(V210/R210))),"")</f>
        <v/>
      </c>
      <c r="AJ210" s="3" t="str">
        <f>IFERROR(IF(S210=0,"",IF((V210+X210/S210)&gt;1,1,(V210+X210/S210))),"")</f>
        <v/>
      </c>
      <c r="AK210" s="3" t="str">
        <f>IFERROR(IF(T210=0,"",IF((V210+X210+Z210/T210)&gt;1,1,(V210+X210+Z210/T210))),"")</f>
        <v/>
      </c>
      <c r="AL210" s="3">
        <f>IFERROR(IF(U210=0,"",IF((V210+X210+Z210+AB210/U210)&gt;1,1,(V210+X210+Z210+AB210/U210))),"")</f>
        <v>1</v>
      </c>
      <c r="AM210" s="2" t="s">
        <v>19</v>
      </c>
      <c r="AN210" s="2" t="s">
        <v>19</v>
      </c>
      <c r="AO210" s="2"/>
      <c r="AP210" s="2"/>
      <c r="AQ210" s="2" t="s">
        <v>144</v>
      </c>
      <c r="AR210" s="2" t="s">
        <v>164</v>
      </c>
      <c r="AS210" s="2"/>
      <c r="AT210" s="2"/>
      <c r="AU210" s="2" t="s">
        <v>19</v>
      </c>
      <c r="AV210" t="s">
        <v>19</v>
      </c>
      <c r="AY210" t="s">
        <v>1137</v>
      </c>
      <c r="AZ210" t="s">
        <v>1136</v>
      </c>
      <c r="BA210" s="1"/>
      <c r="BB210" s="1"/>
    </row>
    <row r="211" spans="1:54" ht="15" customHeight="1" x14ac:dyDescent="0.25">
      <c r="A211" s="2">
        <v>15</v>
      </c>
      <c r="B211" s="2" t="s">
        <v>140</v>
      </c>
      <c r="C211" s="2" t="s">
        <v>154</v>
      </c>
      <c r="D211" s="2" t="s">
        <v>12</v>
      </c>
      <c r="E211" s="2" t="s">
        <v>153</v>
      </c>
      <c r="F211" s="2" t="s">
        <v>152</v>
      </c>
      <c r="G211" s="2" t="s">
        <v>29</v>
      </c>
      <c r="H211" s="2" t="s">
        <v>151</v>
      </c>
      <c r="I211" t="s">
        <v>1135</v>
      </c>
      <c r="J211" s="6">
        <v>44228</v>
      </c>
      <c r="K211" s="6">
        <v>44561</v>
      </c>
      <c r="L211" s="2" t="s">
        <v>1134</v>
      </c>
      <c r="M211" s="2" t="s">
        <v>148</v>
      </c>
      <c r="N211" s="2" t="s">
        <v>25</v>
      </c>
      <c r="O211" s="2" t="s">
        <v>147</v>
      </c>
      <c r="P211" s="2" t="s">
        <v>41</v>
      </c>
      <c r="Q211" s="15">
        <v>1</v>
      </c>
      <c r="R211" s="15">
        <v>0</v>
      </c>
      <c r="S211" s="15">
        <v>1</v>
      </c>
      <c r="T211" s="15">
        <v>0</v>
      </c>
      <c r="U211" s="15">
        <v>0</v>
      </c>
      <c r="V211" s="15">
        <v>0</v>
      </c>
      <c r="W211" s="16" t="s">
        <v>1133</v>
      </c>
      <c r="X211" s="15">
        <v>1</v>
      </c>
      <c r="Y211" s="16" t="s">
        <v>1132</v>
      </c>
      <c r="Z211" s="15"/>
      <c r="AA211" s="15"/>
      <c r="AB211" s="15"/>
      <c r="AC211" s="15"/>
      <c r="AD211" s="4">
        <v>44300</v>
      </c>
      <c r="AE211" s="4">
        <v>44392</v>
      </c>
      <c r="AF211" s="4"/>
      <c r="AG211" s="4"/>
      <c r="AH211" s="3">
        <f>IFERROR(IF((V211+X211+Z211+AB211)/Q211&gt;1,1,(V211+X211+Z211+AB211)/Q211),0)</f>
        <v>1</v>
      </c>
      <c r="AI211" s="3" t="str">
        <f>IFERROR(IF(R211=0,"",IF((V211/R211)&gt;1,1,(V211/R211))),"")</f>
        <v/>
      </c>
      <c r="AJ211" s="3">
        <f>IFERROR(IF(S211=0,"",IF((V211+X211/S211)&gt;1,1,(V211+X211/S211))),"")</f>
        <v>1</v>
      </c>
      <c r="AK211" s="3" t="str">
        <f>IFERROR(IF(T211=0,"",IF((V211+X211+Z211/T211)&gt;1,1,(V211+X211+Z211/T211))),"")</f>
        <v/>
      </c>
      <c r="AL211" s="3" t="str">
        <f>IFERROR(IF(U211=0,"",IF((V211+X211+Z211+AB211/U211)&gt;1,1,(V211+X211+Z211+AB211/U211))),"")</f>
        <v/>
      </c>
      <c r="AM211" s="2" t="s">
        <v>19</v>
      </c>
      <c r="AN211" s="2" t="s">
        <v>19</v>
      </c>
      <c r="AO211" s="2"/>
      <c r="AP211" s="2"/>
      <c r="AQ211" s="2" t="s">
        <v>144</v>
      </c>
      <c r="AR211" s="2" t="s">
        <v>164</v>
      </c>
      <c r="AS211" s="2"/>
      <c r="AT211" s="2"/>
      <c r="AU211" s="2" t="s">
        <v>19</v>
      </c>
      <c r="AV211" t="s">
        <v>19</v>
      </c>
      <c r="AY211" t="s">
        <v>1131</v>
      </c>
      <c r="AZ211" t="s">
        <v>1130</v>
      </c>
      <c r="BA211" s="1"/>
      <c r="BB211" s="1"/>
    </row>
    <row r="212" spans="1:54" ht="15" customHeight="1" x14ac:dyDescent="0.25">
      <c r="A212" s="2">
        <v>17</v>
      </c>
      <c r="B212" s="2" t="s">
        <v>140</v>
      </c>
      <c r="C212" s="2" t="s">
        <v>1129</v>
      </c>
      <c r="D212" s="2" t="s">
        <v>12</v>
      </c>
      <c r="E212" s="2" t="s">
        <v>153</v>
      </c>
      <c r="F212" s="2" t="s">
        <v>152</v>
      </c>
      <c r="G212" s="2" t="s">
        <v>29</v>
      </c>
      <c r="H212" s="2" t="s">
        <v>151</v>
      </c>
      <c r="I212" t="s">
        <v>1128</v>
      </c>
      <c r="J212" s="6">
        <v>44228</v>
      </c>
      <c r="K212" s="6">
        <v>44561</v>
      </c>
      <c r="L212" s="2" t="s">
        <v>1127</v>
      </c>
      <c r="M212" t="s">
        <v>148</v>
      </c>
      <c r="N212" s="2" t="s">
        <v>4</v>
      </c>
      <c r="O212" s="2" t="s">
        <v>1126</v>
      </c>
      <c r="P212" s="2" t="s">
        <v>1091</v>
      </c>
      <c r="Q212" s="5">
        <v>1</v>
      </c>
      <c r="R212" s="5">
        <v>0.25</v>
      </c>
      <c r="S212" s="5">
        <v>0.25</v>
      </c>
      <c r="T212" s="5">
        <v>0.25</v>
      </c>
      <c r="U212" s="5">
        <v>0.25</v>
      </c>
      <c r="V212" s="5">
        <v>0.25</v>
      </c>
      <c r="W212" s="28" t="s">
        <v>1125</v>
      </c>
      <c r="X212" s="5">
        <v>0.25</v>
      </c>
      <c r="Y212" s="28" t="s">
        <v>1124</v>
      </c>
      <c r="Z212" s="5"/>
      <c r="AA212" s="5"/>
      <c r="AB212" s="5"/>
      <c r="AC212" s="5"/>
      <c r="AD212" s="4">
        <v>44295</v>
      </c>
      <c r="AE212" s="4">
        <v>44391</v>
      </c>
      <c r="AF212" s="4"/>
      <c r="AG212" s="4"/>
      <c r="AH212" s="3">
        <f>IFERROR(IF((V212+X212+Z212+AB212)/Q212&gt;1,1,(V212+X212+Z212+AB212)/Q212),0)</f>
        <v>0.5</v>
      </c>
      <c r="AI212" s="3">
        <f>IFERROR(IF(R212=0,"",IF((V212/R212)&gt;1,1,(V212/R212))),"")</f>
        <v>1</v>
      </c>
      <c r="AJ212" s="3">
        <f>IFERROR(IF(S212=0,"",IF((V212+X212/S212)&gt;1,1,(V212+X212/S212))),"")</f>
        <v>1</v>
      </c>
      <c r="AK212" s="3">
        <f>IFERROR(IF(T212=0,"",IF((V212+X212+Z212/T212)&gt;1,1,(V212+X212+Z212/T212))),"")</f>
        <v>0.5</v>
      </c>
      <c r="AL212" s="3">
        <f>IFERROR(IF(U212=0,"",IF((V212+X212+Z212+AB212/U212)&gt;1,1,(V212+X212+Z212+AB212/U212))),"")</f>
        <v>0.5</v>
      </c>
      <c r="AM212" s="2" t="s">
        <v>19</v>
      </c>
      <c r="AN212" s="2" t="s">
        <v>19</v>
      </c>
      <c r="AO212" s="2"/>
      <c r="AP212" s="2"/>
      <c r="AQ212" s="2" t="s">
        <v>144</v>
      </c>
      <c r="AR212" s="2" t="s">
        <v>164</v>
      </c>
      <c r="AS212" s="2"/>
      <c r="AT212" s="2"/>
      <c r="AU212" s="2" t="s">
        <v>19</v>
      </c>
      <c r="AV212" t="s">
        <v>19</v>
      </c>
      <c r="AY212" t="s">
        <v>1123</v>
      </c>
      <c r="AZ212" t="s">
        <v>1122</v>
      </c>
      <c r="BA212" s="1"/>
      <c r="BB212" s="1"/>
    </row>
    <row r="213" spans="1:54" ht="15" customHeight="1" x14ac:dyDescent="0.25">
      <c r="A213" s="2">
        <v>18</v>
      </c>
      <c r="B213" s="2" t="s">
        <v>140</v>
      </c>
      <c r="C213" s="2" t="s">
        <v>1103</v>
      </c>
      <c r="D213" s="2" t="s">
        <v>12</v>
      </c>
      <c r="E213" s="2" t="s">
        <v>153</v>
      </c>
      <c r="F213" s="2" t="s">
        <v>152</v>
      </c>
      <c r="G213" s="2" t="s">
        <v>29</v>
      </c>
      <c r="H213" s="2" t="s">
        <v>151</v>
      </c>
      <c r="I213" t="s">
        <v>1121</v>
      </c>
      <c r="J213" s="6">
        <v>44200</v>
      </c>
      <c r="K213" s="6">
        <v>44561</v>
      </c>
      <c r="L213" s="2" t="s">
        <v>1120</v>
      </c>
      <c r="M213" t="s">
        <v>148</v>
      </c>
      <c r="N213" s="2" t="s">
        <v>4</v>
      </c>
      <c r="O213" s="2" t="s">
        <v>1100</v>
      </c>
      <c r="P213" s="2" t="s">
        <v>1091</v>
      </c>
      <c r="Q213" s="5">
        <v>1</v>
      </c>
      <c r="R213" s="5">
        <v>0.2</v>
      </c>
      <c r="S213" s="5">
        <v>0.3</v>
      </c>
      <c r="T213" s="5">
        <v>0.3</v>
      </c>
      <c r="U213" s="5">
        <v>0.2</v>
      </c>
      <c r="V213" s="5">
        <v>0.2</v>
      </c>
      <c r="W213" s="28" t="s">
        <v>1119</v>
      </c>
      <c r="X213" s="5">
        <v>0.3</v>
      </c>
      <c r="Y213" s="28" t="s">
        <v>1118</v>
      </c>
      <c r="Z213" s="5"/>
      <c r="AA213" s="5"/>
      <c r="AB213" s="5"/>
      <c r="AC213" s="5"/>
      <c r="AD213" s="4">
        <v>44295</v>
      </c>
      <c r="AE213" s="4">
        <v>44391</v>
      </c>
      <c r="AF213" s="4"/>
      <c r="AG213" s="4"/>
      <c r="AH213" s="3">
        <f>IFERROR(IF((V213+X213+Z213+AB213)/Q213&gt;1,1,(V213+X213+Z213+AB213)/Q213),0)</f>
        <v>0.5</v>
      </c>
      <c r="AI213" s="3">
        <f>IFERROR(IF(R213=0,"",IF((V213/R213)&gt;1,1,(V213/R213))),"")</f>
        <v>1</v>
      </c>
      <c r="AJ213" s="3">
        <f>IFERROR(IF(S213=0,"",IF((V213+X213/S213)&gt;1,1,(V213+X213/S213))),"")</f>
        <v>1</v>
      </c>
      <c r="AK213" s="3">
        <f>IFERROR(IF(T213=0,"",IF((V213+X213+Z213/T213)&gt;1,1,(V213+X213+Z213/T213))),"")</f>
        <v>0.5</v>
      </c>
      <c r="AL213" s="3">
        <f>IFERROR(IF(U213=0,"",IF((V213+X213+Z213+AB213/U213)&gt;1,1,(V213+X213+Z213+AB213/U213))),"")</f>
        <v>0.5</v>
      </c>
      <c r="AM213" s="2" t="s">
        <v>19</v>
      </c>
      <c r="AN213" s="2" t="s">
        <v>19</v>
      </c>
      <c r="AO213" s="2"/>
      <c r="AP213" s="2"/>
      <c r="AQ213" s="2" t="s">
        <v>165</v>
      </c>
      <c r="AR213" s="2" t="s">
        <v>165</v>
      </c>
      <c r="AS213" s="2"/>
      <c r="AT213" s="2"/>
      <c r="AU213" s="2" t="s">
        <v>19</v>
      </c>
      <c r="AV213" t="s">
        <v>19</v>
      </c>
      <c r="AY213" t="s">
        <v>1117</v>
      </c>
      <c r="AZ213" t="s">
        <v>1116</v>
      </c>
      <c r="BA213" s="1"/>
      <c r="BB213" s="1"/>
    </row>
    <row r="214" spans="1:54" ht="15" customHeight="1" x14ac:dyDescent="0.25">
      <c r="A214">
        <v>19</v>
      </c>
      <c r="B214" s="2" t="s">
        <v>140</v>
      </c>
      <c r="C214" s="2" t="s">
        <v>1103</v>
      </c>
      <c r="D214" s="2" t="s">
        <v>12</v>
      </c>
      <c r="E214" s="2" t="s">
        <v>153</v>
      </c>
      <c r="F214" s="2" t="s">
        <v>152</v>
      </c>
      <c r="G214" s="2" t="s">
        <v>29</v>
      </c>
      <c r="H214" s="2" t="s">
        <v>151</v>
      </c>
      <c r="I214" t="s">
        <v>1115</v>
      </c>
      <c r="J214" s="4">
        <v>44200</v>
      </c>
      <c r="K214" s="4">
        <v>44561</v>
      </c>
      <c r="L214" s="2" t="s">
        <v>1114</v>
      </c>
      <c r="M214" t="s">
        <v>148</v>
      </c>
      <c r="N214" s="2" t="s">
        <v>4</v>
      </c>
      <c r="O214" s="2" t="s">
        <v>1100</v>
      </c>
      <c r="P214" s="2" t="s">
        <v>1091</v>
      </c>
      <c r="Q214" s="5">
        <v>1</v>
      </c>
      <c r="R214" s="5">
        <v>0.2</v>
      </c>
      <c r="S214" s="5">
        <v>0.3</v>
      </c>
      <c r="T214" s="5">
        <v>0.3</v>
      </c>
      <c r="U214" s="5">
        <v>0.2</v>
      </c>
      <c r="V214" s="5">
        <v>0.2</v>
      </c>
      <c r="W214" s="28" t="s">
        <v>1113</v>
      </c>
      <c r="X214" s="5">
        <v>0.3</v>
      </c>
      <c r="Y214" s="28" t="s">
        <v>1112</v>
      </c>
      <c r="Z214" s="5"/>
      <c r="AA214" s="5"/>
      <c r="AB214" s="5"/>
      <c r="AC214" s="5"/>
      <c r="AD214" s="4">
        <v>44300</v>
      </c>
      <c r="AE214" s="4">
        <v>44391</v>
      </c>
      <c r="AF214" s="4"/>
      <c r="AG214" s="4"/>
      <c r="AH214" s="3">
        <f>IFERROR(IF((V214+X214+Z214+AB214)/Q214&gt;1,1,(V214+X214+Z214+AB214)/Q214),0)</f>
        <v>0.5</v>
      </c>
      <c r="AI214" s="3">
        <f>IFERROR(IF(R214=0,"",IF((V214/R214)&gt;1,1,(V214/R214))),"")</f>
        <v>1</v>
      </c>
      <c r="AJ214" s="3">
        <f>IFERROR(IF(S214=0,"",IF((V214+X214/S214)&gt;1,1,(V214+X214/S214))),"")</f>
        <v>1</v>
      </c>
      <c r="AK214" s="3">
        <f>IFERROR(IF(T214=0,"",IF((V214+X214+Z214/T214)&gt;1,1,(V214+X214+Z214/T214))),"")</f>
        <v>0.5</v>
      </c>
      <c r="AL214" s="3">
        <f>IFERROR(IF(U214=0,"",IF((V214+X214+Z214+AB214/U214)&gt;1,1,(V214+X214+Z214+AB214/U214))),"")</f>
        <v>0.5</v>
      </c>
      <c r="AM214" t="s">
        <v>19</v>
      </c>
      <c r="AN214" t="s">
        <v>19</v>
      </c>
      <c r="AQ214" t="s">
        <v>165</v>
      </c>
      <c r="AR214" t="s">
        <v>165</v>
      </c>
      <c r="AU214" t="s">
        <v>19</v>
      </c>
      <c r="AV214" t="s">
        <v>19</v>
      </c>
      <c r="AY214" t="s">
        <v>1111</v>
      </c>
      <c r="AZ214" t="s">
        <v>1110</v>
      </c>
      <c r="BA214" s="1"/>
      <c r="BB214" s="1"/>
    </row>
    <row r="215" spans="1:54" ht="15" customHeight="1" x14ac:dyDescent="0.25">
      <c r="A215">
        <v>20</v>
      </c>
      <c r="B215" s="2" t="s">
        <v>140</v>
      </c>
      <c r="C215" s="2" t="s">
        <v>1103</v>
      </c>
      <c r="D215" s="2" t="s">
        <v>12</v>
      </c>
      <c r="E215" s="2" t="s">
        <v>153</v>
      </c>
      <c r="F215" s="2" t="s">
        <v>152</v>
      </c>
      <c r="G215" s="2" t="s">
        <v>29</v>
      </c>
      <c r="H215" s="2" t="s">
        <v>151</v>
      </c>
      <c r="I215" t="s">
        <v>1109</v>
      </c>
      <c r="J215" s="4">
        <v>44200</v>
      </c>
      <c r="K215" s="4">
        <v>44561</v>
      </c>
      <c r="L215" s="2" t="s">
        <v>1108</v>
      </c>
      <c r="M215" t="s">
        <v>148</v>
      </c>
      <c r="N215" s="2" t="s">
        <v>4</v>
      </c>
      <c r="O215" s="2" t="s">
        <v>1100</v>
      </c>
      <c r="P215" s="2" t="s">
        <v>1091</v>
      </c>
      <c r="Q215" s="5">
        <v>1</v>
      </c>
      <c r="R215" s="5">
        <v>0.2</v>
      </c>
      <c r="S215" s="5">
        <v>0.3</v>
      </c>
      <c r="T215" s="5">
        <v>0.3</v>
      </c>
      <c r="U215" s="5">
        <v>0.2</v>
      </c>
      <c r="V215" s="5">
        <v>0.2</v>
      </c>
      <c r="W215" s="28" t="s">
        <v>1107</v>
      </c>
      <c r="X215" s="5">
        <v>0.3</v>
      </c>
      <c r="Y215" s="28" t="s">
        <v>1106</v>
      </c>
      <c r="Z215" s="5"/>
      <c r="AA215" s="5"/>
      <c r="AB215" s="5"/>
      <c r="AC215" s="5"/>
      <c r="AD215" s="4">
        <v>44295</v>
      </c>
      <c r="AE215" s="4">
        <v>44391</v>
      </c>
      <c r="AF215" s="4"/>
      <c r="AG215" s="4"/>
      <c r="AH215" s="3">
        <f>IFERROR(IF((V215+X215+Z215+AB215)/Q215&gt;1,1,(V215+X215+Z215+AB215)/Q215),0)</f>
        <v>0.5</v>
      </c>
      <c r="AI215" s="3">
        <f>IFERROR(IF(R215=0,"",IF((V215/R215)&gt;1,1,(V215/R215))),"")</f>
        <v>1</v>
      </c>
      <c r="AJ215" s="3">
        <f>IFERROR(IF(S215=0,"",IF((V215+X215/S215)&gt;1,1,(V215+X215/S215))),"")</f>
        <v>1</v>
      </c>
      <c r="AK215" s="3">
        <f>IFERROR(IF(T215=0,"",IF((V215+X215+Z215/T215)&gt;1,1,(V215+X215+Z215/T215))),"")</f>
        <v>0.5</v>
      </c>
      <c r="AL215" s="3">
        <f>IFERROR(IF(U215=0,"",IF((V215+X215+Z215+AB215/U215)&gt;1,1,(V215+X215+Z215+AB215/U215))),"")</f>
        <v>0.5</v>
      </c>
      <c r="AM215" t="s">
        <v>19</v>
      </c>
      <c r="AN215" t="s">
        <v>19</v>
      </c>
      <c r="AQ215" t="s">
        <v>144</v>
      </c>
      <c r="AR215" t="s">
        <v>165</v>
      </c>
      <c r="AU215" t="s">
        <v>19</v>
      </c>
      <c r="AV215" t="s">
        <v>19</v>
      </c>
      <c r="AY215" t="s">
        <v>1105</v>
      </c>
      <c r="AZ215" t="s">
        <v>1104</v>
      </c>
      <c r="BA215" s="1"/>
      <c r="BB215" s="1"/>
    </row>
    <row r="216" spans="1:54" ht="15" customHeight="1" x14ac:dyDescent="0.25">
      <c r="A216">
        <v>21</v>
      </c>
      <c r="B216" s="2" t="s">
        <v>140</v>
      </c>
      <c r="C216" s="2" t="s">
        <v>1103</v>
      </c>
      <c r="D216" s="2" t="s">
        <v>12</v>
      </c>
      <c r="E216" s="2" t="s">
        <v>153</v>
      </c>
      <c r="F216" s="2" t="s">
        <v>152</v>
      </c>
      <c r="G216" s="2" t="s">
        <v>29</v>
      </c>
      <c r="H216" s="2" t="s">
        <v>151</v>
      </c>
      <c r="I216" t="s">
        <v>1102</v>
      </c>
      <c r="J216" s="4">
        <v>44200</v>
      </c>
      <c r="K216" s="4">
        <v>44561</v>
      </c>
      <c r="L216" s="2" t="s">
        <v>1101</v>
      </c>
      <c r="M216" t="s">
        <v>148</v>
      </c>
      <c r="N216" s="2" t="s">
        <v>4</v>
      </c>
      <c r="O216" s="2" t="s">
        <v>1100</v>
      </c>
      <c r="P216" s="2" t="s">
        <v>1091</v>
      </c>
      <c r="Q216" s="5">
        <v>1</v>
      </c>
      <c r="R216" s="5">
        <v>0.2</v>
      </c>
      <c r="S216" s="5">
        <v>0.3</v>
      </c>
      <c r="T216" s="5">
        <v>0.3</v>
      </c>
      <c r="U216" s="5">
        <v>0.2</v>
      </c>
      <c r="V216" s="5">
        <v>0</v>
      </c>
      <c r="W216" s="28" t="s">
        <v>1099</v>
      </c>
      <c r="X216" s="5">
        <v>0.5</v>
      </c>
      <c r="Y216" s="28" t="s">
        <v>1098</v>
      </c>
      <c r="Z216" s="5"/>
      <c r="AA216" s="5"/>
      <c r="AB216" s="5"/>
      <c r="AC216" s="5"/>
      <c r="AD216" s="4">
        <v>44295</v>
      </c>
      <c r="AE216" s="4">
        <v>44392</v>
      </c>
      <c r="AF216" s="4"/>
      <c r="AG216" s="4"/>
      <c r="AH216" s="3">
        <f>IFERROR(IF((V216+X216+Z216+AB216)/Q216&gt;1,1,(V216+X216+Z216+AB216)/Q216),0)</f>
        <v>0.5</v>
      </c>
      <c r="AI216" s="3">
        <f>IFERROR(IF(R216=0,"",IF((V216/R216)&gt;1,1,(V216/R216))),"")</f>
        <v>0</v>
      </c>
      <c r="AJ216" s="3">
        <f>IFERROR(IF(S216=0,"",IF((V216+X216/S216)&gt;1,1,(V216+X216/S216))),"")</f>
        <v>1</v>
      </c>
      <c r="AK216" s="3">
        <f>IFERROR(IF(T216=0,"",IF((V216+X216+Z216/T216)&gt;1,1,(V216+X216+Z216/T216))),"")</f>
        <v>0.5</v>
      </c>
      <c r="AL216" s="3">
        <f>IFERROR(IF(U216=0,"",IF((V216+X216+Z216+AB216/U216)&gt;1,1,(V216+X216+Z216+AB216/U216))),"")</f>
        <v>0.5</v>
      </c>
      <c r="AM216" t="s">
        <v>19</v>
      </c>
      <c r="AN216" t="s">
        <v>19</v>
      </c>
      <c r="AQ216" t="s">
        <v>1097</v>
      </c>
      <c r="AR216" t="s">
        <v>165</v>
      </c>
      <c r="AU216" t="s">
        <v>19</v>
      </c>
      <c r="AV216" t="s">
        <v>19</v>
      </c>
      <c r="AY216" t="s">
        <v>1096</v>
      </c>
      <c r="AZ216" t="s">
        <v>1095</v>
      </c>
      <c r="BA216" s="1"/>
      <c r="BB216" s="1"/>
    </row>
    <row r="217" spans="1:54" ht="15" customHeight="1" x14ac:dyDescent="0.25">
      <c r="A217">
        <v>22</v>
      </c>
      <c r="B217" s="2" t="s">
        <v>140</v>
      </c>
      <c r="C217" s="2" t="s">
        <v>13</v>
      </c>
      <c r="D217" s="2" t="s">
        <v>12</v>
      </c>
      <c r="E217" s="2" t="s">
        <v>1094</v>
      </c>
      <c r="F217" s="2" t="s">
        <v>10</v>
      </c>
      <c r="G217" s="2" t="s">
        <v>9</v>
      </c>
      <c r="H217" s="2" t="s">
        <v>8</v>
      </c>
      <c r="I217" t="s">
        <v>17</v>
      </c>
      <c r="J217" s="4">
        <v>44228</v>
      </c>
      <c r="K217" s="4">
        <v>44561</v>
      </c>
      <c r="L217" s="2" t="s">
        <v>1093</v>
      </c>
      <c r="M217" t="s">
        <v>139</v>
      </c>
      <c r="N217" s="2" t="s">
        <v>4</v>
      </c>
      <c r="O217" s="2" t="s">
        <v>1092</v>
      </c>
      <c r="P217" s="2" t="s">
        <v>1091</v>
      </c>
      <c r="Q217" s="5">
        <v>1</v>
      </c>
      <c r="R217" s="5">
        <v>0.2</v>
      </c>
      <c r="S217" s="5">
        <v>0.22</v>
      </c>
      <c r="T217" s="5">
        <v>0.08</v>
      </c>
      <c r="U217" s="5">
        <v>0.5</v>
      </c>
      <c r="V217" s="5">
        <v>0.2</v>
      </c>
      <c r="W217" s="28" t="s">
        <v>1090</v>
      </c>
      <c r="X217" s="5">
        <v>0.22</v>
      </c>
      <c r="Y217" s="28" t="s">
        <v>1089</v>
      </c>
      <c r="Z217" s="5"/>
      <c r="AA217" s="5"/>
      <c r="AB217" s="5"/>
      <c r="AC217" s="5"/>
      <c r="AD217" s="4">
        <v>44295</v>
      </c>
      <c r="AE217" s="4">
        <v>44391</v>
      </c>
      <c r="AF217" s="4"/>
      <c r="AG217" s="4"/>
      <c r="AH217" s="3">
        <f>IFERROR(IF((V217+X217+Z217+AB217)/Q217&gt;1,1,(V217+X217+Z217+AB217)/Q217),0)</f>
        <v>0.42000000000000004</v>
      </c>
      <c r="AI217" s="3">
        <f>IFERROR(IF(R217=0,"",IF((V217/R217)&gt;1,1,(V217/R217))),"")</f>
        <v>1</v>
      </c>
      <c r="AJ217" s="3">
        <f>IFERROR(IF(S217=0,"",IF((V217+X217/S217)&gt;1,1,(V217+X217/S217))),"")</f>
        <v>1</v>
      </c>
      <c r="AK217" s="3">
        <f>IFERROR(IF(T217=0,"",IF((V217+X217+Z217/T217)&gt;1,1,(V217+X217+Z217/T217))),"")</f>
        <v>0.42000000000000004</v>
      </c>
      <c r="AL217" s="3">
        <f>IFERROR(IF(U217=0,"",IF((V217+X217+Z217+AB217/U217)&gt;1,1,(V217+X217+Z217+AB217/U217))),"")</f>
        <v>0.42000000000000004</v>
      </c>
      <c r="AM217" t="s">
        <v>19</v>
      </c>
      <c r="AN217" t="s">
        <v>19</v>
      </c>
      <c r="AQ217" t="s">
        <v>144</v>
      </c>
      <c r="AR217" t="s">
        <v>165</v>
      </c>
      <c r="AU217" t="s">
        <v>19</v>
      </c>
      <c r="AV217" t="s">
        <v>19</v>
      </c>
      <c r="AY217" t="s">
        <v>1088</v>
      </c>
      <c r="AZ217" t="s">
        <v>1087</v>
      </c>
      <c r="BA217" s="1"/>
      <c r="BB217" s="1"/>
    </row>
    <row r="218" spans="1:54" ht="15" customHeight="1" x14ac:dyDescent="0.25">
      <c r="A218">
        <v>23</v>
      </c>
      <c r="B218" s="2" t="s">
        <v>140</v>
      </c>
      <c r="C218" s="2" t="s">
        <v>13</v>
      </c>
      <c r="D218" s="2" t="s">
        <v>12</v>
      </c>
      <c r="E218" s="2" t="s">
        <v>11</v>
      </c>
      <c r="F218" s="2" t="s">
        <v>10</v>
      </c>
      <c r="G218" s="2" t="s">
        <v>9</v>
      </c>
      <c r="H218" s="2" t="s">
        <v>8</v>
      </c>
      <c r="I218" t="s">
        <v>1086</v>
      </c>
      <c r="J218" s="6">
        <v>44228</v>
      </c>
      <c r="K218" s="6">
        <v>44561</v>
      </c>
      <c r="L218" s="2" t="s">
        <v>1085</v>
      </c>
      <c r="M218" t="s">
        <v>139</v>
      </c>
      <c r="N218" s="2" t="s">
        <v>4</v>
      </c>
      <c r="O218" s="2" t="s">
        <v>1084</v>
      </c>
      <c r="P218" s="2" t="s">
        <v>41</v>
      </c>
      <c r="Q218" s="5">
        <v>1</v>
      </c>
      <c r="R218" s="5">
        <v>0.1</v>
      </c>
      <c r="S218" s="5">
        <v>0.3</v>
      </c>
      <c r="T218" s="5">
        <v>0.3</v>
      </c>
      <c r="U218" s="5">
        <v>0.3</v>
      </c>
      <c r="V218" s="5">
        <v>0.1</v>
      </c>
      <c r="W218" s="28" t="s">
        <v>1083</v>
      </c>
      <c r="X218" s="5">
        <v>0.3</v>
      </c>
      <c r="Y218" s="28" t="s">
        <v>1082</v>
      </c>
      <c r="Z218" s="5"/>
      <c r="AA218" s="5"/>
      <c r="AB218" s="5"/>
      <c r="AC218" s="5"/>
      <c r="AD218" s="4">
        <v>44295</v>
      </c>
      <c r="AE218" s="4">
        <v>44391</v>
      </c>
      <c r="AF218" s="4"/>
      <c r="AG218" s="4"/>
      <c r="AH218" s="3">
        <f>IFERROR(IF((V218+X218+Z218+AB218)/Q218&gt;1,1,(V218+X218+Z218+AB218)/Q218),0)</f>
        <v>0.4</v>
      </c>
      <c r="AI218" s="3">
        <f>IFERROR(IF(R218=0,"",IF((V218/R218)&gt;1,1,(V218/R218))),"")</f>
        <v>1</v>
      </c>
      <c r="AJ218" s="3">
        <f>IFERROR(IF(S218=0,"",IF((V218+X218/S218)&gt;1,1,(V218+X218/S218))),"")</f>
        <v>1</v>
      </c>
      <c r="AK218" s="3">
        <f>IFERROR(IF(T218=0,"",IF((V218+X218+Z218/T218)&gt;1,1,(V218+X218+Z218/T218))),"")</f>
        <v>0.4</v>
      </c>
      <c r="AL218" s="3">
        <f>IFERROR(IF(U218=0,"",IF((V218+X218+Z218+AB218/U218)&gt;1,1,(V218+X218+Z218+AB218/U218))),"")</f>
        <v>0.4</v>
      </c>
      <c r="AM218" t="s">
        <v>19</v>
      </c>
      <c r="AN218" t="s">
        <v>19</v>
      </c>
      <c r="AQ218" t="s">
        <v>144</v>
      </c>
      <c r="AR218" t="s">
        <v>165</v>
      </c>
      <c r="AU218" t="s">
        <v>19</v>
      </c>
      <c r="AV218" t="s">
        <v>19</v>
      </c>
      <c r="AY218" t="s">
        <v>1081</v>
      </c>
      <c r="AZ218" t="s">
        <v>1081</v>
      </c>
      <c r="BA218" s="1"/>
      <c r="BB218" s="1"/>
    </row>
    <row r="219" spans="1:54" ht="15" customHeight="1" x14ac:dyDescent="0.25">
      <c r="A219" s="2">
        <v>25</v>
      </c>
      <c r="B219" s="2" t="s">
        <v>140</v>
      </c>
      <c r="C219" s="2" t="s">
        <v>13</v>
      </c>
      <c r="D219" s="2" t="s">
        <v>12</v>
      </c>
      <c r="E219" s="2" t="s">
        <v>11</v>
      </c>
      <c r="F219" s="2" t="s">
        <v>10</v>
      </c>
      <c r="G219" s="2" t="s">
        <v>9</v>
      </c>
      <c r="H219" s="2" t="s">
        <v>8</v>
      </c>
      <c r="I219" t="s">
        <v>16</v>
      </c>
      <c r="J219" s="6">
        <v>44317</v>
      </c>
      <c r="K219" s="6">
        <v>44561</v>
      </c>
      <c r="L219" s="2" t="s">
        <v>204</v>
      </c>
      <c r="M219" t="s">
        <v>180</v>
      </c>
      <c r="N219" s="2" t="s">
        <v>25</v>
      </c>
      <c r="O219" s="2" t="s">
        <v>72</v>
      </c>
      <c r="P219" s="2" t="s">
        <v>2</v>
      </c>
      <c r="Q219" s="8">
        <v>4</v>
      </c>
      <c r="R219" s="8">
        <v>0</v>
      </c>
      <c r="S219" s="8">
        <v>2</v>
      </c>
      <c r="T219" s="8">
        <v>1</v>
      </c>
      <c r="U219" s="8">
        <v>1</v>
      </c>
      <c r="V219" s="8">
        <v>1</v>
      </c>
      <c r="W219" s="14" t="s">
        <v>1080</v>
      </c>
      <c r="X219" s="8">
        <v>1</v>
      </c>
      <c r="Y219" s="14" t="s">
        <v>1079</v>
      </c>
      <c r="Z219" s="8"/>
      <c r="AA219" s="8"/>
      <c r="AB219" s="8"/>
      <c r="AC219" s="8"/>
      <c r="AD219" s="4">
        <v>44295</v>
      </c>
      <c r="AE219" s="4">
        <v>44391</v>
      </c>
      <c r="AF219" s="4"/>
      <c r="AG219" s="4"/>
      <c r="AH219" s="3">
        <f>IFERROR(IF((V219+X219+Z219+AB219)/Q219&gt;1,1,(V219+X219+Z219+AB219)/Q219),0)</f>
        <v>0.5</v>
      </c>
      <c r="AI219" s="3" t="str">
        <f>IFERROR(IF(R219=0,"",IF((V219/R219)&gt;1,1,(V219/R219))),"")</f>
        <v/>
      </c>
      <c r="AJ219" s="3">
        <f>IFERROR(IF(S219=0,"",IF((V219+X219/S219)&gt;1,1,(V219+X219/S219))),"")</f>
        <v>1</v>
      </c>
      <c r="AK219" s="3">
        <f>IFERROR(IF(T219=0,"",IF((V219+X219+Z219/T219)&gt;1,1,(V219+X219+Z219/T219))),"")</f>
        <v>1</v>
      </c>
      <c r="AL219" s="3">
        <f>IFERROR(IF(U219=0,"",IF((V219+X219+Z219+AB219/U219)&gt;1,1,(V219+X219+Z219+AB219/U219))),"")</f>
        <v>1</v>
      </c>
      <c r="AM219" t="s">
        <v>19</v>
      </c>
      <c r="AN219" t="s">
        <v>19</v>
      </c>
      <c r="AQ219" t="s">
        <v>144</v>
      </c>
      <c r="AR219" t="s">
        <v>165</v>
      </c>
      <c r="AU219" t="s">
        <v>19</v>
      </c>
      <c r="AV219" t="s">
        <v>19</v>
      </c>
      <c r="AY219" t="s">
        <v>1078</v>
      </c>
      <c r="AZ219" t="s">
        <v>1077</v>
      </c>
      <c r="BA219" s="1"/>
      <c r="BB219" s="1"/>
    </row>
    <row r="220" spans="1:54" ht="15" customHeight="1" x14ac:dyDescent="0.25">
      <c r="A220" s="2">
        <v>26</v>
      </c>
      <c r="B220" s="2" t="s">
        <v>140</v>
      </c>
      <c r="C220" s="2" t="s">
        <v>13</v>
      </c>
      <c r="D220" s="2" t="s">
        <v>12</v>
      </c>
      <c r="E220" s="2" t="s">
        <v>11</v>
      </c>
      <c r="F220" s="2" t="s">
        <v>10</v>
      </c>
      <c r="G220" s="2" t="s">
        <v>9</v>
      </c>
      <c r="H220" s="2" t="s">
        <v>8</v>
      </c>
      <c r="I220" t="s">
        <v>667</v>
      </c>
      <c r="J220" s="6">
        <v>44197</v>
      </c>
      <c r="K220" s="6">
        <v>44560</v>
      </c>
      <c r="L220" s="2" t="s">
        <v>666</v>
      </c>
      <c r="M220" t="s">
        <v>420</v>
      </c>
      <c r="N220" s="2" t="s">
        <v>25</v>
      </c>
      <c r="O220" s="2" t="s">
        <v>311</v>
      </c>
      <c r="P220" s="2" t="s">
        <v>2</v>
      </c>
      <c r="Q220" s="8">
        <v>12</v>
      </c>
      <c r="R220" s="8">
        <v>3</v>
      </c>
      <c r="S220" s="8">
        <v>3</v>
      </c>
      <c r="T220" s="8">
        <v>3</v>
      </c>
      <c r="U220" s="8">
        <v>3</v>
      </c>
      <c r="V220" s="8">
        <v>0</v>
      </c>
      <c r="W220" s="14" t="s">
        <v>1076</v>
      </c>
      <c r="X220" s="8">
        <v>0</v>
      </c>
      <c r="Y220" s="14" t="s">
        <v>1075</v>
      </c>
      <c r="Z220" s="8"/>
      <c r="AA220" s="8"/>
      <c r="AB220" s="8"/>
      <c r="AC220" s="8"/>
      <c r="AD220" s="4">
        <v>44300</v>
      </c>
      <c r="AE220" s="4">
        <v>44391</v>
      </c>
      <c r="AF220" s="4"/>
      <c r="AG220" s="4"/>
      <c r="AH220" s="3">
        <f>IFERROR(IF((V220+X220+Z220+AB220)/Q220&gt;1,1,(V220+X220+Z220+AB220)/Q220),0)</f>
        <v>0</v>
      </c>
      <c r="AI220" s="3">
        <f>IFERROR(IF(R220=0,"",IF((V220/R220)&gt;1,1,(V220/R220))),"")</f>
        <v>0</v>
      </c>
      <c r="AJ220" s="3">
        <f>IFERROR(IF(S220=0,"",IF((V220+X220/S220)&gt;1,1,(V220+X220/S220))),"")</f>
        <v>0</v>
      </c>
      <c r="AK220" s="3">
        <f>IFERROR(IF(T220=0,"",IF((V220+X220+Z220/T220)&gt;1,1,(V220+X220+Z220/T220))),"")</f>
        <v>0</v>
      </c>
      <c r="AL220" s="3">
        <f>IFERROR(IF(U220=0,"",IF((V220+X220+Z220+AB220/U220)&gt;1,1,(V220+X220+Z220+AB220/U220))),"")</f>
        <v>0</v>
      </c>
      <c r="AM220" t="s">
        <v>19</v>
      </c>
      <c r="AN220" t="s">
        <v>19</v>
      </c>
      <c r="AQ220" t="s">
        <v>1074</v>
      </c>
      <c r="AR220" t="s">
        <v>165</v>
      </c>
      <c r="AU220" t="s">
        <v>19</v>
      </c>
      <c r="AV220" t="s">
        <v>19</v>
      </c>
      <c r="AY220" t="s">
        <v>1073</v>
      </c>
      <c r="AZ220" t="s">
        <v>1073</v>
      </c>
      <c r="BA220" s="1"/>
      <c r="BB220" s="1"/>
    </row>
    <row r="221" spans="1:54" ht="15" customHeight="1" x14ac:dyDescent="0.25">
      <c r="A221" s="2">
        <v>1</v>
      </c>
      <c r="B221" s="2" t="s">
        <v>109</v>
      </c>
      <c r="C221" s="2" t="s">
        <v>1058</v>
      </c>
      <c r="D221" s="2" t="s">
        <v>122</v>
      </c>
      <c r="E221" s="2" t="s">
        <v>121</v>
      </c>
      <c r="F221" s="2" t="s">
        <v>130</v>
      </c>
      <c r="G221" s="2" t="s">
        <v>29</v>
      </c>
      <c r="H221" s="2" t="s">
        <v>119</v>
      </c>
      <c r="I221" s="2" t="s">
        <v>1072</v>
      </c>
      <c r="J221" s="6">
        <v>44197</v>
      </c>
      <c r="K221" s="6">
        <v>44561</v>
      </c>
      <c r="L221" s="2" t="s">
        <v>1071</v>
      </c>
      <c r="M221" s="2" t="s">
        <v>108</v>
      </c>
      <c r="N221" s="2" t="s">
        <v>4</v>
      </c>
      <c r="O221" s="2" t="s">
        <v>1055</v>
      </c>
      <c r="P221" s="2" t="s">
        <v>41</v>
      </c>
      <c r="Q221" s="5">
        <v>1</v>
      </c>
      <c r="R221" s="5">
        <v>0.25</v>
      </c>
      <c r="S221" s="5">
        <v>0.25</v>
      </c>
      <c r="T221" s="5">
        <v>0.25</v>
      </c>
      <c r="U221" s="5">
        <v>0.25</v>
      </c>
      <c r="V221" s="5">
        <v>0.25</v>
      </c>
      <c r="W221" s="5" t="s">
        <v>1070</v>
      </c>
      <c r="X221" s="5">
        <v>0.25</v>
      </c>
      <c r="Y221" s="5" t="s">
        <v>1069</v>
      </c>
      <c r="Z221" s="5"/>
      <c r="AA221" s="5"/>
      <c r="AB221" s="5"/>
      <c r="AC221" s="5"/>
      <c r="AD221" s="6">
        <v>44300</v>
      </c>
      <c r="AE221" s="6">
        <v>44390</v>
      </c>
      <c r="AF221" s="6"/>
      <c r="AG221" s="6"/>
      <c r="AH221" s="3">
        <f>IFERROR(IF((V221+X221+Z221+AB221)/Q221&gt;1,1,(V221+X221+Z221+AB221)/Q221),0)</f>
        <v>0.5</v>
      </c>
      <c r="AI221" s="3">
        <f>IFERROR(IF(R221=0,"",IF((V221/R221)&gt;1,1,(V221/R221))),"")</f>
        <v>1</v>
      </c>
      <c r="AJ221" s="3">
        <f>IFERROR(IF(S221=0,"",IF((V221+X221/S221)&gt;1,1,(V221+X221/S221))),"")</f>
        <v>1</v>
      </c>
      <c r="AK221" s="3">
        <f>IFERROR(IF(T221=0,"",IF((V221+X221+Z221/T221)&gt;1,1,(V221+X221+Z221/T221))),"")</f>
        <v>0.5</v>
      </c>
      <c r="AL221" s="3">
        <f>IFERROR(IF(U221=0,"",IF((V221+X221+Z221+AB221/U221)&gt;1,1,(V221+X221+Z221+AB221/U221))),"")</f>
        <v>0.5</v>
      </c>
      <c r="AM221" s="2" t="s">
        <v>19</v>
      </c>
      <c r="AN221" s="2" t="s">
        <v>19</v>
      </c>
      <c r="AO221" s="2"/>
      <c r="AP221" s="2"/>
      <c r="AQ221" s="2" t="s">
        <v>114</v>
      </c>
      <c r="AR221" s="2" t="s">
        <v>1068</v>
      </c>
      <c r="AS221" s="2"/>
      <c r="AT221" s="2"/>
      <c r="AU221" s="2" t="s">
        <v>19</v>
      </c>
      <c r="AV221" t="s">
        <v>19</v>
      </c>
      <c r="AW221" s="2"/>
      <c r="AX221" s="2"/>
      <c r="AY221" s="2" t="s">
        <v>1067</v>
      </c>
      <c r="AZ221" s="2" t="s">
        <v>1066</v>
      </c>
      <c r="BA221" s="1"/>
      <c r="BB221" s="1"/>
    </row>
    <row r="222" spans="1:54" ht="15" customHeight="1" x14ac:dyDescent="0.25">
      <c r="A222" s="2">
        <v>2</v>
      </c>
      <c r="B222" s="2" t="s">
        <v>109</v>
      </c>
      <c r="C222" s="2" t="s">
        <v>1058</v>
      </c>
      <c r="D222" s="2" t="s">
        <v>122</v>
      </c>
      <c r="E222" s="2" t="s">
        <v>121</v>
      </c>
      <c r="F222" s="2" t="s">
        <v>130</v>
      </c>
      <c r="G222" s="2" t="s">
        <v>29</v>
      </c>
      <c r="H222" s="2" t="s">
        <v>119</v>
      </c>
      <c r="I222" s="2" t="s">
        <v>1065</v>
      </c>
      <c r="J222" s="6">
        <v>44197</v>
      </c>
      <c r="K222" s="6">
        <v>44561</v>
      </c>
      <c r="L222" s="2" t="s">
        <v>1064</v>
      </c>
      <c r="M222" s="2" t="s">
        <v>108</v>
      </c>
      <c r="N222" s="2" t="s">
        <v>4</v>
      </c>
      <c r="O222" s="2" t="s">
        <v>1055</v>
      </c>
      <c r="P222" s="2" t="s">
        <v>41</v>
      </c>
      <c r="Q222" s="5">
        <v>1</v>
      </c>
      <c r="R222" s="5">
        <v>0.25</v>
      </c>
      <c r="S222" s="5">
        <v>0.25</v>
      </c>
      <c r="T222" s="5">
        <v>0.25</v>
      </c>
      <c r="U222" s="5">
        <v>0.25</v>
      </c>
      <c r="V222" s="5">
        <v>0.25</v>
      </c>
      <c r="W222" s="5" t="s">
        <v>1063</v>
      </c>
      <c r="X222" s="5">
        <v>0.25</v>
      </c>
      <c r="Y222" s="5" t="s">
        <v>1062</v>
      </c>
      <c r="Z222" s="5"/>
      <c r="AA222" s="5"/>
      <c r="AB222" s="5"/>
      <c r="AC222" s="5"/>
      <c r="AD222" s="6">
        <v>44300</v>
      </c>
      <c r="AE222" s="6">
        <v>44390</v>
      </c>
      <c r="AF222" s="6"/>
      <c r="AG222" s="6"/>
      <c r="AH222" s="3">
        <f>IFERROR(IF((V222+X222+Z222+AB222)/Q222&gt;1,1,(V222+X222+Z222+AB222)/Q222),0)</f>
        <v>0.5</v>
      </c>
      <c r="AI222" s="3">
        <f>IFERROR(IF(R222=0,"",IF((V222/R222)&gt;1,1,(V222/R222))),"")</f>
        <v>1</v>
      </c>
      <c r="AJ222" s="3">
        <f>IFERROR(IF(S222=0,"",IF((V222+X222/S222)&gt;1,1,(V222+X222/S222))),"")</f>
        <v>1</v>
      </c>
      <c r="AK222" s="3">
        <f>IFERROR(IF(T222=0,"",IF((V222+X222+Z222/T222)&gt;1,1,(V222+X222+Z222/T222))),"")</f>
        <v>0.5</v>
      </c>
      <c r="AL222" s="3">
        <f>IFERROR(IF(U222=0,"",IF((V222+X222+Z222+AB222/U222)&gt;1,1,(V222+X222+Z222+AB222/U222))),"")</f>
        <v>0.5</v>
      </c>
      <c r="AM222" s="2" t="s">
        <v>19</v>
      </c>
      <c r="AN222" s="2" t="s">
        <v>19</v>
      </c>
      <c r="AO222" s="2"/>
      <c r="AP222" s="2"/>
      <c r="AQ222" s="2" t="s">
        <v>114</v>
      </c>
      <c r="AR222" s="2" t="s">
        <v>1061</v>
      </c>
      <c r="AS222" s="2"/>
      <c r="AT222" s="2"/>
      <c r="AU222" s="2" t="s">
        <v>19</v>
      </c>
      <c r="AV222" t="s">
        <v>19</v>
      </c>
      <c r="AY222" t="s">
        <v>1060</v>
      </c>
      <c r="AZ222" t="s">
        <v>1059</v>
      </c>
      <c r="BA222" s="1"/>
      <c r="BB222" s="1"/>
    </row>
    <row r="223" spans="1:54" ht="15" customHeight="1" x14ac:dyDescent="0.25">
      <c r="A223" s="2">
        <v>3</v>
      </c>
      <c r="B223" s="2" t="s">
        <v>109</v>
      </c>
      <c r="C223" s="2" t="s">
        <v>1058</v>
      </c>
      <c r="D223" s="2" t="s">
        <v>122</v>
      </c>
      <c r="E223" s="2" t="s">
        <v>121</v>
      </c>
      <c r="F223" s="2" t="s">
        <v>130</v>
      </c>
      <c r="G223" s="2" t="s">
        <v>29</v>
      </c>
      <c r="H223" s="2" t="s">
        <v>119</v>
      </c>
      <c r="I223" s="2" t="s">
        <v>1057</v>
      </c>
      <c r="J223" s="6">
        <v>44197</v>
      </c>
      <c r="K223" s="6">
        <v>44561</v>
      </c>
      <c r="L223" s="2" t="s">
        <v>1056</v>
      </c>
      <c r="M223" s="2" t="s">
        <v>108</v>
      </c>
      <c r="N223" s="2" t="s">
        <v>4</v>
      </c>
      <c r="O223" s="2" t="s">
        <v>1055</v>
      </c>
      <c r="P223" s="2" t="s">
        <v>41</v>
      </c>
      <c r="Q223" s="5">
        <v>1</v>
      </c>
      <c r="R223" s="5">
        <v>0.25</v>
      </c>
      <c r="S223" s="5">
        <v>0.25</v>
      </c>
      <c r="T223" s="5">
        <v>0.25</v>
      </c>
      <c r="U223" s="5">
        <v>0.25</v>
      </c>
      <c r="V223" s="5">
        <v>0.25</v>
      </c>
      <c r="W223" s="5" t="s">
        <v>1054</v>
      </c>
      <c r="X223" s="5">
        <v>0.25</v>
      </c>
      <c r="Y223" s="5" t="s">
        <v>1053</v>
      </c>
      <c r="Z223" s="5"/>
      <c r="AA223" s="5"/>
      <c r="AB223" s="5"/>
      <c r="AC223" s="5"/>
      <c r="AD223" s="6">
        <v>44300</v>
      </c>
      <c r="AE223" s="6">
        <v>44390</v>
      </c>
      <c r="AF223" s="6"/>
      <c r="AG223" s="6"/>
      <c r="AH223" s="3">
        <f>IFERROR(IF((V223+X223+Z223+AB223)/Q223&gt;1,1,(V223+X223+Z223+AB223)/Q223),0)</f>
        <v>0.5</v>
      </c>
      <c r="AI223" s="3">
        <f>IFERROR(IF(R223=0,"",IF((V223/R223)&gt;1,1,(V223/R223))),"")</f>
        <v>1</v>
      </c>
      <c r="AJ223" s="3">
        <f>IFERROR(IF(S223=0,"",IF((V223+X223/S223)&gt;1,1,(V223+X223/S223))),"")</f>
        <v>1</v>
      </c>
      <c r="AK223" s="3">
        <f>IFERROR(IF(T223=0,"",IF((V223+X223+Z223/T223)&gt;1,1,(V223+X223+Z223/T223))),"")</f>
        <v>0.5</v>
      </c>
      <c r="AL223" s="3">
        <f>IFERROR(IF(U223=0,"",IF((V223+X223+Z223+AB223/U223)&gt;1,1,(V223+X223+Z223+AB223/U223))),"")</f>
        <v>0.5</v>
      </c>
      <c r="AM223" s="2" t="s">
        <v>19</v>
      </c>
      <c r="AN223" s="2" t="s">
        <v>19</v>
      </c>
      <c r="AO223" s="2"/>
      <c r="AP223" s="2"/>
      <c r="AQ223" s="2" t="s">
        <v>114</v>
      </c>
      <c r="AR223" s="2" t="s">
        <v>1052</v>
      </c>
      <c r="AS223" s="2"/>
      <c r="AT223" s="2"/>
      <c r="AU223" s="2" t="s">
        <v>19</v>
      </c>
      <c r="AV223" t="s">
        <v>19</v>
      </c>
      <c r="AY223" t="s">
        <v>1051</v>
      </c>
      <c r="AZ223" t="s">
        <v>1050</v>
      </c>
      <c r="BA223" s="1"/>
      <c r="BB223" s="1"/>
    </row>
    <row r="224" spans="1:54" ht="15" customHeight="1" x14ac:dyDescent="0.25">
      <c r="A224" s="2">
        <v>6</v>
      </c>
      <c r="B224" s="2" t="s">
        <v>109</v>
      </c>
      <c r="C224" s="2" t="s">
        <v>123</v>
      </c>
      <c r="D224" s="2" t="s">
        <v>122</v>
      </c>
      <c r="E224" s="2" t="s">
        <v>121</v>
      </c>
      <c r="F224" s="2" t="s">
        <v>130</v>
      </c>
      <c r="G224" s="2" t="s">
        <v>29</v>
      </c>
      <c r="H224" s="2" t="s">
        <v>119</v>
      </c>
      <c r="I224" t="s">
        <v>1049</v>
      </c>
      <c r="J224" s="6">
        <v>44197</v>
      </c>
      <c r="K224" s="6">
        <v>44561</v>
      </c>
      <c r="L224" s="2" t="s">
        <v>1048</v>
      </c>
      <c r="M224" s="2" t="s">
        <v>108</v>
      </c>
      <c r="N224" s="2" t="s">
        <v>25</v>
      </c>
      <c r="O224" s="2" t="s">
        <v>116</v>
      </c>
      <c r="P224" s="2" t="s">
        <v>41</v>
      </c>
      <c r="Q224" s="10">
        <f>SUM(R224:U224)</f>
        <v>2</v>
      </c>
      <c r="R224" s="10">
        <v>0</v>
      </c>
      <c r="S224" s="10">
        <v>1</v>
      </c>
      <c r="T224" s="10">
        <v>0</v>
      </c>
      <c r="U224" s="10">
        <v>1</v>
      </c>
      <c r="V224" s="10">
        <v>0</v>
      </c>
      <c r="W224" s="10" t="s">
        <v>1047</v>
      </c>
      <c r="X224" s="10">
        <v>1</v>
      </c>
      <c r="Y224" s="10" t="s">
        <v>1047</v>
      </c>
      <c r="Z224" s="10"/>
      <c r="AA224" s="10"/>
      <c r="AB224" s="10"/>
      <c r="AC224" s="10"/>
      <c r="AD224" s="6">
        <v>44299</v>
      </c>
      <c r="AE224" s="6">
        <v>44390</v>
      </c>
      <c r="AF224" s="6"/>
      <c r="AG224" s="6"/>
      <c r="AH224" s="3">
        <f>IFERROR(IF((V224+X224+Z224+AB224)/Q224&gt;1,1,(V224+X224+Z224+AB224)/Q224),0)</f>
        <v>0.5</v>
      </c>
      <c r="AI224" s="3" t="str">
        <f>IFERROR(IF(R224=0,"",IF((V224/R224)&gt;1,1,(V224/R224))),"")</f>
        <v/>
      </c>
      <c r="AJ224" s="3">
        <f>IFERROR(IF(S224=0,"",IF((V224+X224/S224)&gt;1,1,(V224+X224/S224))),"")</f>
        <v>1</v>
      </c>
      <c r="AK224" s="3" t="str">
        <f>IFERROR(IF(T224=0,"",IF((V224+X224+Z224/T224)&gt;1,1,(V224+X224+Z224/T224))),"")</f>
        <v/>
      </c>
      <c r="AL224" s="3">
        <f>IFERROR(IF(U224=0,"",IF((V224+X224+Z224+AB224/U224)&gt;1,1,(V224+X224+Z224+AB224/U224))),"")</f>
        <v>1</v>
      </c>
      <c r="AM224" s="2" t="s">
        <v>19</v>
      </c>
      <c r="AN224" s="2" t="s">
        <v>19</v>
      </c>
      <c r="AO224" s="2"/>
      <c r="AP224" s="2"/>
      <c r="AQ224" s="2" t="s">
        <v>114</v>
      </c>
      <c r="AR224" s="2" t="s">
        <v>1046</v>
      </c>
      <c r="AS224" s="2"/>
      <c r="AT224" s="2"/>
      <c r="AU224" s="2" t="s">
        <v>0</v>
      </c>
      <c r="AV224" t="s">
        <v>19</v>
      </c>
      <c r="AY224" t="s">
        <v>1045</v>
      </c>
      <c r="AZ224" t="s">
        <v>1044</v>
      </c>
      <c r="BA224" s="1"/>
      <c r="BB224" s="1"/>
    </row>
    <row r="225" spans="1:54" ht="15" customHeight="1" x14ac:dyDescent="0.25">
      <c r="A225" s="2">
        <v>9</v>
      </c>
      <c r="B225" s="2" t="s">
        <v>109</v>
      </c>
      <c r="C225" s="2" t="s">
        <v>13</v>
      </c>
      <c r="D225" s="2" t="s">
        <v>12</v>
      </c>
      <c r="E225" s="2" t="s">
        <v>11</v>
      </c>
      <c r="F225" s="2" t="s">
        <v>10</v>
      </c>
      <c r="G225" s="2" t="s">
        <v>9</v>
      </c>
      <c r="H225" s="2" t="s">
        <v>8</v>
      </c>
      <c r="I225" t="s">
        <v>1043</v>
      </c>
      <c r="J225" s="6">
        <v>44197</v>
      </c>
      <c r="K225" s="6">
        <v>44561</v>
      </c>
      <c r="L225" s="2" t="s">
        <v>80</v>
      </c>
      <c r="M225" t="s">
        <v>108</v>
      </c>
      <c r="N225" s="2" t="s">
        <v>25</v>
      </c>
      <c r="O225" s="2" t="s">
        <v>72</v>
      </c>
      <c r="P225" s="2" t="s">
        <v>2</v>
      </c>
      <c r="Q225" s="8">
        <v>4</v>
      </c>
      <c r="R225" s="8">
        <v>1</v>
      </c>
      <c r="S225" s="8">
        <v>1</v>
      </c>
      <c r="T225" s="8">
        <v>1</v>
      </c>
      <c r="U225" s="8">
        <v>1</v>
      </c>
      <c r="V225" s="8">
        <v>1</v>
      </c>
      <c r="W225" s="8" t="s">
        <v>1042</v>
      </c>
      <c r="X225" s="8">
        <v>1</v>
      </c>
      <c r="Y225" s="8" t="s">
        <v>1041</v>
      </c>
      <c r="Z225" s="8"/>
      <c r="AA225" s="8"/>
      <c r="AB225" s="8"/>
      <c r="AC225" s="8"/>
      <c r="AD225" s="6">
        <v>44299</v>
      </c>
      <c r="AE225" s="6">
        <v>44390</v>
      </c>
      <c r="AF225" s="6"/>
      <c r="AG225" s="6"/>
      <c r="AH225" s="3">
        <f>IFERROR(IF((V225+X225+Z225+AB225)/Q225&gt;1,1,(V225+X225+Z225+AB225)/Q225),0)</f>
        <v>0.5</v>
      </c>
      <c r="AI225" s="3">
        <f>IFERROR(IF(R225=0,"",IF((V225/R225)&gt;1,1,(V225/R225))),"")</f>
        <v>1</v>
      </c>
      <c r="AJ225" s="3">
        <f>IFERROR(IF(S225=0,"",IF((V225+X225/S225)&gt;1,1,(V225+X225/S225))),"")</f>
        <v>1</v>
      </c>
      <c r="AK225" s="3">
        <f>IFERROR(IF(T225=0,"",IF((V225+X225+Z225/T225)&gt;1,1,(V225+X225+Z225/T225))),"")</f>
        <v>1</v>
      </c>
      <c r="AL225" s="3">
        <f>IFERROR(IF(U225=0,"",IF((V225+X225+Z225+AB225/U225)&gt;1,1,(V225+X225+Z225+AB225/U225))),"")</f>
        <v>1</v>
      </c>
      <c r="AM225" s="2" t="s">
        <v>19</v>
      </c>
      <c r="AN225" s="2" t="s">
        <v>19</v>
      </c>
      <c r="AO225" s="2"/>
      <c r="AP225" s="2"/>
      <c r="AQ225" s="2" t="s">
        <v>114</v>
      </c>
      <c r="AR225" s="2" t="s">
        <v>1035</v>
      </c>
      <c r="AS225" s="2"/>
      <c r="AT225" s="2"/>
      <c r="AU225" s="2" t="s">
        <v>19</v>
      </c>
      <c r="AV225" t="s">
        <v>19</v>
      </c>
      <c r="AY225" t="s">
        <v>1040</v>
      </c>
      <c r="AZ225" t="s">
        <v>1039</v>
      </c>
      <c r="BA225" s="1"/>
      <c r="BB225" s="1"/>
    </row>
    <row r="226" spans="1:54" ht="15" customHeight="1" x14ac:dyDescent="0.25">
      <c r="A226" s="2">
        <v>11</v>
      </c>
      <c r="B226" s="2" t="s">
        <v>109</v>
      </c>
      <c r="C226" s="2" t="s">
        <v>13</v>
      </c>
      <c r="D226" s="2" t="s">
        <v>12</v>
      </c>
      <c r="E226" s="2" t="s">
        <v>11</v>
      </c>
      <c r="F226" s="2" t="s">
        <v>10</v>
      </c>
      <c r="G226" s="2" t="s">
        <v>9</v>
      </c>
      <c r="H226" s="2" t="s">
        <v>8</v>
      </c>
      <c r="I226" s="2" t="s">
        <v>1038</v>
      </c>
      <c r="J226" s="6">
        <v>44197</v>
      </c>
      <c r="K226" s="6">
        <v>44561</v>
      </c>
      <c r="L226" s="2" t="s">
        <v>74</v>
      </c>
      <c r="M226" s="2" t="s">
        <v>108</v>
      </c>
      <c r="N226" s="2" t="s">
        <v>25</v>
      </c>
      <c r="O226" s="2" t="s">
        <v>72</v>
      </c>
      <c r="P226" s="2" t="s">
        <v>2</v>
      </c>
      <c r="Q226" s="8">
        <v>4</v>
      </c>
      <c r="R226" s="8">
        <v>1</v>
      </c>
      <c r="S226" s="8">
        <v>1</v>
      </c>
      <c r="T226" s="8">
        <v>1</v>
      </c>
      <c r="U226" s="8">
        <v>1</v>
      </c>
      <c r="V226" s="8">
        <v>1</v>
      </c>
      <c r="W226" s="8" t="s">
        <v>1037</v>
      </c>
      <c r="X226" s="8">
        <v>1</v>
      </c>
      <c r="Y226" s="8" t="s">
        <v>1036</v>
      </c>
      <c r="Z226" s="8"/>
      <c r="AA226" s="8"/>
      <c r="AB226" s="8"/>
      <c r="AC226" s="8"/>
      <c r="AD226" s="6">
        <v>44299</v>
      </c>
      <c r="AE226" s="6">
        <v>44392</v>
      </c>
      <c r="AF226" s="6"/>
      <c r="AG226" s="6"/>
      <c r="AH226" s="3">
        <f>IFERROR(IF((V226+X226+Z226+AB226)/Q226&gt;1,1,(V226+X226+Z226+AB226)/Q226),0)</f>
        <v>0.5</v>
      </c>
      <c r="AI226" s="3">
        <f>IFERROR(IF(R226=0,"",IF((V226/R226)&gt;1,1,(V226/R226))),"")</f>
        <v>1</v>
      </c>
      <c r="AJ226" s="3">
        <f>IFERROR(IF(S226=0,"",IF((V226+X226/S226)&gt;1,1,(V226+X226/S226))),"")</f>
        <v>1</v>
      </c>
      <c r="AK226" s="3">
        <f>IFERROR(IF(T226=0,"",IF((V226+X226+Z226/T226)&gt;1,1,(V226+X226+Z226/T226))),"")</f>
        <v>1</v>
      </c>
      <c r="AL226" s="3">
        <f>IFERROR(IF(U226=0,"",IF((V226+X226+Z226+AB226/U226)&gt;1,1,(V226+X226+Z226+AB226/U226))),"")</f>
        <v>1</v>
      </c>
      <c r="AM226" s="2" t="s">
        <v>19</v>
      </c>
      <c r="AN226" s="2" t="s">
        <v>19</v>
      </c>
      <c r="AO226" s="2"/>
      <c r="AP226" s="2"/>
      <c r="AQ226" s="2" t="s">
        <v>114</v>
      </c>
      <c r="AR226" s="2" t="s">
        <v>1035</v>
      </c>
      <c r="AS226" s="2"/>
      <c r="AT226" s="2"/>
      <c r="AU226" s="2" t="s">
        <v>19</v>
      </c>
      <c r="AV226" t="s">
        <v>19</v>
      </c>
      <c r="AY226" t="s">
        <v>1034</v>
      </c>
      <c r="AZ226" t="s">
        <v>1033</v>
      </c>
      <c r="BA226" s="1"/>
      <c r="BB226" s="1"/>
    </row>
    <row r="227" spans="1:54" ht="15" customHeight="1" x14ac:dyDescent="0.25">
      <c r="A227" s="2">
        <v>13</v>
      </c>
      <c r="B227" s="2" t="s">
        <v>109</v>
      </c>
      <c r="C227" s="2" t="s">
        <v>13</v>
      </c>
      <c r="D227" s="2" t="s">
        <v>12</v>
      </c>
      <c r="E227" s="2" t="s">
        <v>11</v>
      </c>
      <c r="F227" s="2" t="s">
        <v>10</v>
      </c>
      <c r="G227" s="2" t="s">
        <v>9</v>
      </c>
      <c r="H227" s="2" t="s">
        <v>8</v>
      </c>
      <c r="I227" t="s">
        <v>16</v>
      </c>
      <c r="J227" s="6">
        <v>44317</v>
      </c>
      <c r="K227" s="6">
        <v>44561</v>
      </c>
      <c r="L227" s="2" t="s">
        <v>204</v>
      </c>
      <c r="M227" t="s">
        <v>180</v>
      </c>
      <c r="N227" s="2" t="s">
        <v>25</v>
      </c>
      <c r="O227" s="2" t="s">
        <v>72</v>
      </c>
      <c r="P227" s="2" t="s">
        <v>2</v>
      </c>
      <c r="Q227" s="8">
        <v>4</v>
      </c>
      <c r="R227" s="8">
        <v>0</v>
      </c>
      <c r="S227" s="8">
        <v>2</v>
      </c>
      <c r="T227" s="8">
        <v>1</v>
      </c>
      <c r="U227" s="8">
        <v>1</v>
      </c>
      <c r="V227" s="8">
        <v>0</v>
      </c>
      <c r="W227" s="8" t="s">
        <v>107</v>
      </c>
      <c r="X227" s="8">
        <v>2</v>
      </c>
      <c r="Y227" s="8" t="s">
        <v>1032</v>
      </c>
      <c r="Z227" s="8"/>
      <c r="AA227" s="8"/>
      <c r="AB227" s="8"/>
      <c r="AC227" s="8"/>
      <c r="AD227" s="4">
        <v>44299</v>
      </c>
      <c r="AE227" s="4">
        <v>44392</v>
      </c>
      <c r="AF227" s="4"/>
      <c r="AG227" s="4"/>
      <c r="AH227" s="3">
        <f>IFERROR(IF((V227+X227+Z227+AB227)/Q227&gt;1,1,(V227+X227+Z227+AB227)/Q227),0)</f>
        <v>0.5</v>
      </c>
      <c r="AI227" s="3" t="str">
        <f>IFERROR(IF(R227=0,"",IF((V227/R227)&gt;1,1,(V227/R227))),"")</f>
        <v/>
      </c>
      <c r="AJ227" s="3">
        <f>IFERROR(IF(S227=0,"",IF((V227+X227/S227)&gt;1,1,(V227+X227/S227))),"")</f>
        <v>1</v>
      </c>
      <c r="AK227" s="3">
        <f>IFERROR(IF(T227=0,"",IF((V227+X227+Z227/T227)&gt;1,1,(V227+X227+Z227/T227))),"")</f>
        <v>1</v>
      </c>
      <c r="AL227" s="3">
        <f>IFERROR(IF(U227=0,"",IF((V227+X227+Z227+AB227/U227)&gt;1,1,(V227+X227+Z227+AB227/U227))),"")</f>
        <v>1</v>
      </c>
      <c r="AM227" s="2" t="s">
        <v>0</v>
      </c>
      <c r="AN227" s="2" t="s">
        <v>19</v>
      </c>
      <c r="AO227" s="2"/>
      <c r="AP227" s="2"/>
      <c r="AQ227" s="2" t="s">
        <v>105</v>
      </c>
      <c r="AR227" s="2" t="s">
        <v>1031</v>
      </c>
      <c r="AS227" s="2"/>
      <c r="AT227" s="2"/>
      <c r="AU227" s="2" t="s">
        <v>0</v>
      </c>
      <c r="AV227" t="s">
        <v>19</v>
      </c>
      <c r="AY227" t="s">
        <v>104</v>
      </c>
      <c r="AZ227" t="s">
        <v>1030</v>
      </c>
      <c r="BA227" s="1"/>
      <c r="BB227" s="1"/>
    </row>
    <row r="228" spans="1:54" ht="15" customHeight="1" x14ac:dyDescent="0.25">
      <c r="A228" s="2">
        <v>1</v>
      </c>
      <c r="B228" s="2" t="s">
        <v>99</v>
      </c>
      <c r="C228" s="2" t="s">
        <v>1015</v>
      </c>
      <c r="D228" s="2" t="s">
        <v>60</v>
      </c>
      <c r="E228" s="2" t="s">
        <v>11</v>
      </c>
      <c r="F228" s="2" t="s">
        <v>10</v>
      </c>
      <c r="G228" s="2" t="s">
        <v>29</v>
      </c>
      <c r="H228" s="2" t="s">
        <v>1014</v>
      </c>
      <c r="I228" s="2" t="s">
        <v>1029</v>
      </c>
      <c r="J228" s="6">
        <v>44228</v>
      </c>
      <c r="K228" s="6">
        <v>44561</v>
      </c>
      <c r="L228" s="2" t="s">
        <v>6</v>
      </c>
      <c r="M228" s="2" t="s">
        <v>73</v>
      </c>
      <c r="N228" s="2" t="s">
        <v>4</v>
      </c>
      <c r="O228" s="2" t="s">
        <v>1012</v>
      </c>
      <c r="P228" s="2" t="s">
        <v>41</v>
      </c>
      <c r="Q228" s="11">
        <v>1</v>
      </c>
      <c r="R228" s="11">
        <v>0.2</v>
      </c>
      <c r="S228" s="11">
        <v>0.3</v>
      </c>
      <c r="T228" s="11">
        <v>0.3</v>
      </c>
      <c r="U228" s="11">
        <v>0.2</v>
      </c>
      <c r="V228" s="11">
        <v>0.2</v>
      </c>
      <c r="W228" s="11" t="s">
        <v>1028</v>
      </c>
      <c r="X228" s="11">
        <v>0.3</v>
      </c>
      <c r="Y228" s="11" t="s">
        <v>1027</v>
      </c>
      <c r="Z228" s="11"/>
      <c r="AA228" s="11"/>
      <c r="AB228" s="11"/>
      <c r="AC228" s="11"/>
      <c r="AD228" s="6">
        <v>44299</v>
      </c>
      <c r="AE228" s="6">
        <v>44392</v>
      </c>
      <c r="AF228" s="6"/>
      <c r="AG228" s="6"/>
      <c r="AH228" s="3">
        <f>IFERROR(IF((V228+X228+Z228+AB228)/Q228&gt;1,1,(V228+X228+Z228+AB228)/Q228),0)</f>
        <v>0.5</v>
      </c>
      <c r="AI228" s="3">
        <f>IFERROR(IF(R228=0,"",IF((V228/R228)&gt;1,1,(V228/R228))),"")</f>
        <v>1</v>
      </c>
      <c r="AJ228" s="3">
        <f>IFERROR(IF(S228=0,"",IF((V228+X228/S228)&gt;1,1,(V228+X228/S228))),"")</f>
        <v>1</v>
      </c>
      <c r="AK228" s="3">
        <f>IFERROR(IF(T228=0,"",IF((V228+X228+Z228/T228)&gt;1,1,(V228+X228+Z228/T228))),"")</f>
        <v>0.5</v>
      </c>
      <c r="AL228" s="3">
        <f>IFERROR(IF(U228=0,"",IF((V228+X228+Z228+AB228/U228)&gt;1,1,(V228+X228+Z228+AB228/U228))),"")</f>
        <v>0.5</v>
      </c>
      <c r="AM228" s="2" t="s">
        <v>19</v>
      </c>
      <c r="AN228" s="2" t="s">
        <v>19</v>
      </c>
      <c r="AO228" s="2"/>
      <c r="AP228" s="2"/>
      <c r="AQ228" s="2" t="s">
        <v>1026</v>
      </c>
      <c r="AR228" s="2" t="s">
        <v>1025</v>
      </c>
      <c r="AS228" s="2"/>
      <c r="AT228" s="2"/>
      <c r="AU228" s="2" t="s">
        <v>19</v>
      </c>
      <c r="AV228" t="s">
        <v>19</v>
      </c>
      <c r="AW228" s="2"/>
      <c r="AX228" s="2"/>
      <c r="AY228" s="2" t="s">
        <v>1024</v>
      </c>
      <c r="AZ228" s="2" t="s">
        <v>1023</v>
      </c>
      <c r="BA228" s="1"/>
      <c r="BB228" s="1"/>
    </row>
    <row r="229" spans="1:54" ht="15" customHeight="1" x14ac:dyDescent="0.25">
      <c r="A229" s="2">
        <v>2</v>
      </c>
      <c r="B229" s="2" t="s">
        <v>99</v>
      </c>
      <c r="C229" s="2" t="s">
        <v>1015</v>
      </c>
      <c r="D229" s="2" t="s">
        <v>60</v>
      </c>
      <c r="E229" s="2" t="s">
        <v>11</v>
      </c>
      <c r="F229" s="2" t="s">
        <v>10</v>
      </c>
      <c r="G229" s="2" t="s">
        <v>29</v>
      </c>
      <c r="H229" s="2" t="s">
        <v>1014</v>
      </c>
      <c r="I229" s="2" t="s">
        <v>1022</v>
      </c>
      <c r="J229" s="6">
        <v>44228</v>
      </c>
      <c r="K229" s="6">
        <v>44561</v>
      </c>
      <c r="L229" s="2" t="s">
        <v>6</v>
      </c>
      <c r="M229" s="2" t="s">
        <v>73</v>
      </c>
      <c r="N229" s="2" t="s">
        <v>4</v>
      </c>
      <c r="O229" s="2" t="s">
        <v>1012</v>
      </c>
      <c r="P229" s="2" t="s">
        <v>41</v>
      </c>
      <c r="Q229" s="11">
        <v>1</v>
      </c>
      <c r="R229" s="11">
        <v>0.2</v>
      </c>
      <c r="S229" s="11">
        <v>0.3</v>
      </c>
      <c r="T229" s="11">
        <v>0.3</v>
      </c>
      <c r="U229" s="11">
        <v>0.2</v>
      </c>
      <c r="V229" s="11">
        <v>0.2</v>
      </c>
      <c r="W229" s="11" t="s">
        <v>1021</v>
      </c>
      <c r="X229" s="11">
        <v>0.3</v>
      </c>
      <c r="Y229" s="11" t="s">
        <v>1020</v>
      </c>
      <c r="Z229" s="11"/>
      <c r="AA229" s="11"/>
      <c r="AB229" s="11"/>
      <c r="AC229" s="11"/>
      <c r="AD229" s="6">
        <v>44299</v>
      </c>
      <c r="AE229" s="6">
        <v>44392</v>
      </c>
      <c r="AF229" s="6"/>
      <c r="AG229" s="6"/>
      <c r="AH229" s="3">
        <f>IFERROR(IF((V229+X229+Z229+AB229)/Q229&gt;1,1,(V229+X229+Z229+AB229)/Q229),0)</f>
        <v>0.5</v>
      </c>
      <c r="AI229" s="3">
        <f>IFERROR(IF(R229=0,"",IF((V229/R229)&gt;1,1,(V229/R229))),"")</f>
        <v>1</v>
      </c>
      <c r="AJ229" s="3">
        <f>IFERROR(IF(S229=0,"",IF((V229+X229/S229)&gt;1,1,(V229+X229/S229))),"")</f>
        <v>1</v>
      </c>
      <c r="AK229" s="3">
        <f>IFERROR(IF(T229=0,"",IF((V229+X229+Z229/T229)&gt;1,1,(V229+X229+Z229/T229))),"")</f>
        <v>0.5</v>
      </c>
      <c r="AL229" s="3">
        <f>IFERROR(IF(U229=0,"",IF((V229+X229+Z229+AB229/U229)&gt;1,1,(V229+X229+Z229+AB229/U229))),"")</f>
        <v>0.5</v>
      </c>
      <c r="AM229" s="2" t="s">
        <v>19</v>
      </c>
      <c r="AN229" s="2" t="s">
        <v>19</v>
      </c>
      <c r="AO229" s="2"/>
      <c r="AP229" s="2"/>
      <c r="AQ229" s="2" t="s">
        <v>1019</v>
      </c>
      <c r="AR229" s="2" t="s">
        <v>1018</v>
      </c>
      <c r="AS229" s="2"/>
      <c r="AT229" s="2"/>
      <c r="AU229" s="2" t="s">
        <v>19</v>
      </c>
      <c r="AV229" t="s">
        <v>19</v>
      </c>
      <c r="AY229" t="s">
        <v>1017</v>
      </c>
      <c r="AZ229" t="s">
        <v>1016</v>
      </c>
      <c r="BA229" s="1"/>
      <c r="BB229" s="1"/>
    </row>
    <row r="230" spans="1:54" ht="15" customHeight="1" x14ac:dyDescent="0.25">
      <c r="A230" s="2">
        <v>3</v>
      </c>
      <c r="B230" s="2" t="s">
        <v>99</v>
      </c>
      <c r="C230" s="2" t="s">
        <v>1015</v>
      </c>
      <c r="D230" s="2" t="s">
        <v>60</v>
      </c>
      <c r="E230" s="2" t="s">
        <v>11</v>
      </c>
      <c r="F230" s="2" t="s">
        <v>10</v>
      </c>
      <c r="G230" s="2" t="s">
        <v>29</v>
      </c>
      <c r="H230" s="2" t="s">
        <v>1014</v>
      </c>
      <c r="I230" s="2" t="s">
        <v>1013</v>
      </c>
      <c r="J230" s="6">
        <v>44228</v>
      </c>
      <c r="K230" s="6">
        <v>44561</v>
      </c>
      <c r="L230" s="2" t="s">
        <v>6</v>
      </c>
      <c r="M230" s="2" t="s">
        <v>73</v>
      </c>
      <c r="N230" s="2" t="s">
        <v>25</v>
      </c>
      <c r="O230" s="2" t="s">
        <v>1012</v>
      </c>
      <c r="P230" s="2" t="s">
        <v>41</v>
      </c>
      <c r="Q230" s="10">
        <v>4</v>
      </c>
      <c r="R230" s="10">
        <v>1</v>
      </c>
      <c r="S230" s="10">
        <v>1</v>
      </c>
      <c r="T230" s="10">
        <v>1</v>
      </c>
      <c r="U230" s="10">
        <v>1</v>
      </c>
      <c r="V230" s="10">
        <v>1</v>
      </c>
      <c r="W230" s="10" t="s">
        <v>1011</v>
      </c>
      <c r="X230" s="10">
        <v>1</v>
      </c>
      <c r="Y230" s="10" t="s">
        <v>1010</v>
      </c>
      <c r="Z230" s="10"/>
      <c r="AA230" s="10"/>
      <c r="AB230" s="10"/>
      <c r="AC230" s="10"/>
      <c r="AD230" s="6">
        <v>44299</v>
      </c>
      <c r="AE230" s="6">
        <v>44390</v>
      </c>
      <c r="AF230" s="6"/>
      <c r="AG230" s="6"/>
      <c r="AH230" s="3">
        <f>IFERROR(IF((V230+X230+Z230+AB230)/Q230&gt;1,1,(V230+X230+Z230+AB230)/Q230),0)</f>
        <v>0.5</v>
      </c>
      <c r="AI230" s="3">
        <f>IFERROR(IF(R230=0,"",IF((V230/R230)&gt;1,1,(V230/R230))),"")</f>
        <v>1</v>
      </c>
      <c r="AJ230" s="3">
        <f>IFERROR(IF(S230=0,"",IF((V230+X230/S230)&gt;1,1,(V230+X230/S230))),"")</f>
        <v>1</v>
      </c>
      <c r="AK230" s="3">
        <f>IFERROR(IF(T230=0,"",IF((V230+X230+Z230/T230)&gt;1,1,(V230+X230+Z230/T230))),"")</f>
        <v>1</v>
      </c>
      <c r="AL230" s="3">
        <f>IFERROR(IF(U230=0,"",IF((V230+X230+Z230+AB230/U230)&gt;1,1,(V230+X230+Z230+AB230/U230))),"")</f>
        <v>1</v>
      </c>
      <c r="AM230" s="2" t="s">
        <v>19</v>
      </c>
      <c r="AN230" s="2" t="s">
        <v>19</v>
      </c>
      <c r="AO230" s="2"/>
      <c r="AP230" s="2"/>
      <c r="AQ230" s="2" t="s">
        <v>1009</v>
      </c>
      <c r="AR230" s="2" t="s">
        <v>1008</v>
      </c>
      <c r="AS230" s="2"/>
      <c r="AT230" s="2"/>
      <c r="AU230" s="2" t="s">
        <v>19</v>
      </c>
      <c r="AV230" t="s">
        <v>19</v>
      </c>
      <c r="AY230" t="s">
        <v>1007</v>
      </c>
      <c r="AZ230" t="s">
        <v>1006</v>
      </c>
      <c r="BA230" s="1"/>
      <c r="BB230" s="1"/>
    </row>
    <row r="231" spans="1:54" ht="15" customHeight="1" x14ac:dyDescent="0.25">
      <c r="A231" s="2">
        <v>4</v>
      </c>
      <c r="B231" s="2" t="s">
        <v>99</v>
      </c>
      <c r="C231" s="2" t="s">
        <v>964</v>
      </c>
      <c r="D231" s="2" t="s">
        <v>60</v>
      </c>
      <c r="E231" s="2" t="s">
        <v>11</v>
      </c>
      <c r="F231" s="2" t="s">
        <v>10</v>
      </c>
      <c r="G231" s="2" t="s">
        <v>29</v>
      </c>
      <c r="H231" s="2" t="s">
        <v>151</v>
      </c>
      <c r="I231" s="2" t="s">
        <v>1005</v>
      </c>
      <c r="J231" s="6">
        <v>44228</v>
      </c>
      <c r="K231" s="6">
        <v>44561</v>
      </c>
      <c r="L231" s="2" t="s">
        <v>6</v>
      </c>
      <c r="M231" s="2" t="s">
        <v>73</v>
      </c>
      <c r="N231" s="2" t="s">
        <v>4</v>
      </c>
      <c r="O231" s="2" t="s">
        <v>904</v>
      </c>
      <c r="P231" s="2" t="s">
        <v>41</v>
      </c>
      <c r="Q231" s="11">
        <v>1</v>
      </c>
      <c r="R231" s="11">
        <v>0.2</v>
      </c>
      <c r="S231" s="11">
        <v>0.3</v>
      </c>
      <c r="T231" s="11">
        <v>0.3</v>
      </c>
      <c r="U231" s="11">
        <v>0.2</v>
      </c>
      <c r="V231" s="11">
        <v>0.2</v>
      </c>
      <c r="W231" s="11" t="s">
        <v>1004</v>
      </c>
      <c r="X231" s="11">
        <v>0.3</v>
      </c>
      <c r="Y231" s="11" t="s">
        <v>1003</v>
      </c>
      <c r="Z231" s="11"/>
      <c r="AA231" s="11"/>
      <c r="AB231" s="11"/>
      <c r="AC231" s="11"/>
      <c r="AD231" s="6">
        <v>44299</v>
      </c>
      <c r="AE231" s="6">
        <v>44392</v>
      </c>
      <c r="AF231" s="6"/>
      <c r="AG231" s="6"/>
      <c r="AH231" s="3">
        <f>IFERROR(IF((V231+X231+Z231+AB231)/Q231&gt;1,1,(V231+X231+Z231+AB231)/Q231),0)</f>
        <v>0.5</v>
      </c>
      <c r="AI231" s="3">
        <f>IFERROR(IF(R231=0,"",IF((V231/R231)&gt;1,1,(V231/R231))),"")</f>
        <v>1</v>
      </c>
      <c r="AJ231" s="3">
        <f>IFERROR(IF(S231=0,"",IF((V231+X231/S231)&gt;1,1,(V231+X231/S231))),"")</f>
        <v>1</v>
      </c>
      <c r="AK231" s="3">
        <f>IFERROR(IF(T231=0,"",IF((V231+X231+Z231/T231)&gt;1,1,(V231+X231+Z231/T231))),"")</f>
        <v>0.5</v>
      </c>
      <c r="AL231" s="3">
        <f>IFERROR(IF(U231=0,"",IF((V231+X231+Z231+AB231/U231)&gt;1,1,(V231+X231+Z231+AB231/U231))),"")</f>
        <v>0.5</v>
      </c>
      <c r="AM231" s="2" t="s">
        <v>19</v>
      </c>
      <c r="AN231" s="2" t="s">
        <v>19</v>
      </c>
      <c r="AO231" s="2"/>
      <c r="AP231" s="2"/>
      <c r="AQ231" s="2" t="s">
        <v>1002</v>
      </c>
      <c r="AR231" s="2" t="s">
        <v>1001</v>
      </c>
      <c r="AS231" s="2"/>
      <c r="AT231" s="2"/>
      <c r="AU231" s="2" t="s">
        <v>19</v>
      </c>
      <c r="AV231" t="s">
        <v>19</v>
      </c>
      <c r="AY231" t="s">
        <v>1000</v>
      </c>
      <c r="AZ231" t="s">
        <v>999</v>
      </c>
      <c r="BA231" s="1"/>
      <c r="BB231" s="1"/>
    </row>
    <row r="232" spans="1:54" ht="15" customHeight="1" x14ac:dyDescent="0.25">
      <c r="A232" s="2">
        <v>5</v>
      </c>
      <c r="B232" s="2" t="s">
        <v>99</v>
      </c>
      <c r="C232" s="2" t="s">
        <v>964</v>
      </c>
      <c r="D232" s="2" t="s">
        <v>60</v>
      </c>
      <c r="E232" s="2" t="s">
        <v>11</v>
      </c>
      <c r="F232" s="2" t="s">
        <v>10</v>
      </c>
      <c r="G232" s="2" t="s">
        <v>29</v>
      </c>
      <c r="H232" s="2" t="s">
        <v>151</v>
      </c>
      <c r="I232" t="s">
        <v>998</v>
      </c>
      <c r="J232" s="6">
        <v>44228</v>
      </c>
      <c r="K232" s="6">
        <v>44561</v>
      </c>
      <c r="L232" s="2" t="s">
        <v>6</v>
      </c>
      <c r="M232" s="2" t="s">
        <v>73</v>
      </c>
      <c r="N232" s="2" t="s">
        <v>4</v>
      </c>
      <c r="O232" s="2" t="s">
        <v>904</v>
      </c>
      <c r="P232" s="2" t="s">
        <v>41</v>
      </c>
      <c r="Q232" s="11">
        <v>1</v>
      </c>
      <c r="R232" s="11">
        <v>0.2</v>
      </c>
      <c r="S232" s="11">
        <v>0.3</v>
      </c>
      <c r="T232" s="11">
        <v>0.3</v>
      </c>
      <c r="U232" s="11">
        <v>0.2</v>
      </c>
      <c r="V232" s="11">
        <v>0.2</v>
      </c>
      <c r="W232" s="11" t="s">
        <v>997</v>
      </c>
      <c r="X232" s="11">
        <v>0.3</v>
      </c>
      <c r="Y232" s="11" t="s">
        <v>996</v>
      </c>
      <c r="Z232" s="11"/>
      <c r="AA232" s="11"/>
      <c r="AB232" s="11"/>
      <c r="AC232" s="11"/>
      <c r="AD232" s="6">
        <v>44299</v>
      </c>
      <c r="AE232" s="6">
        <v>44392</v>
      </c>
      <c r="AF232" s="6"/>
      <c r="AG232" s="6"/>
      <c r="AH232" s="3">
        <f>IFERROR(IF((V232+X232+Z232+AB232)/Q232&gt;1,1,(V232+X232+Z232+AB232)/Q232),0)</f>
        <v>0.5</v>
      </c>
      <c r="AI232" s="3">
        <f>IFERROR(IF(R232=0,"",IF((V232/R232)&gt;1,1,(V232/R232))),"")</f>
        <v>1</v>
      </c>
      <c r="AJ232" s="3">
        <f>IFERROR(IF(S232=0,"",IF((V232+X232/S232)&gt;1,1,(V232+X232/S232))),"")</f>
        <v>1</v>
      </c>
      <c r="AK232" s="3">
        <f>IFERROR(IF(T232=0,"",IF((V232+X232+Z232/T232)&gt;1,1,(V232+X232+Z232/T232))),"")</f>
        <v>0.5</v>
      </c>
      <c r="AL232" s="3">
        <f>IFERROR(IF(U232=0,"",IF((V232+X232+Z232+AB232/U232)&gt;1,1,(V232+X232+Z232+AB232/U232))),"")</f>
        <v>0.5</v>
      </c>
      <c r="AM232" s="2" t="s">
        <v>19</v>
      </c>
      <c r="AN232" s="2" t="s">
        <v>19</v>
      </c>
      <c r="AO232" s="2"/>
      <c r="AP232" s="2"/>
      <c r="AQ232" s="2" t="s">
        <v>995</v>
      </c>
      <c r="AR232" s="2" t="s">
        <v>994</v>
      </c>
      <c r="AS232" s="2"/>
      <c r="AT232" s="2"/>
      <c r="AU232" s="2" t="s">
        <v>19</v>
      </c>
      <c r="AV232" t="s">
        <v>19</v>
      </c>
      <c r="AY232" t="s">
        <v>993</v>
      </c>
      <c r="AZ232" t="s">
        <v>992</v>
      </c>
      <c r="BA232" s="1"/>
      <c r="BB232" s="1"/>
    </row>
    <row r="233" spans="1:54" ht="15" customHeight="1" x14ac:dyDescent="0.25">
      <c r="A233" s="2">
        <v>6</v>
      </c>
      <c r="B233" s="2" t="s">
        <v>99</v>
      </c>
      <c r="C233" s="2" t="s">
        <v>964</v>
      </c>
      <c r="D233" s="2" t="s">
        <v>60</v>
      </c>
      <c r="E233" s="2" t="s">
        <v>11</v>
      </c>
      <c r="F233" s="2" t="s">
        <v>10</v>
      </c>
      <c r="G233" s="2" t="s">
        <v>29</v>
      </c>
      <c r="H233" s="2" t="s">
        <v>151</v>
      </c>
      <c r="I233" t="s">
        <v>991</v>
      </c>
      <c r="J233" s="6">
        <v>44228</v>
      </c>
      <c r="K233" s="6">
        <v>44561</v>
      </c>
      <c r="L233" s="2" t="s">
        <v>6</v>
      </c>
      <c r="M233" s="2" t="s">
        <v>73</v>
      </c>
      <c r="N233" s="2" t="s">
        <v>4</v>
      </c>
      <c r="O233" s="2" t="s">
        <v>904</v>
      </c>
      <c r="P233" s="2" t="s">
        <v>41</v>
      </c>
      <c r="Q233" s="11">
        <v>1</v>
      </c>
      <c r="R233" s="11">
        <v>0.2</v>
      </c>
      <c r="S233" s="11">
        <v>0.3</v>
      </c>
      <c r="T233" s="11">
        <v>0.3</v>
      </c>
      <c r="U233" s="11">
        <v>0.2</v>
      </c>
      <c r="V233" s="11">
        <v>0.2</v>
      </c>
      <c r="W233" s="11" t="s">
        <v>990</v>
      </c>
      <c r="X233" s="11">
        <v>0.3</v>
      </c>
      <c r="Y233" s="11" t="s">
        <v>989</v>
      </c>
      <c r="Z233" s="11"/>
      <c r="AA233" s="11"/>
      <c r="AB233" s="11"/>
      <c r="AC233" s="11"/>
      <c r="AD233" s="6">
        <v>44299</v>
      </c>
      <c r="AE233" s="6">
        <v>44390</v>
      </c>
      <c r="AF233" s="6"/>
      <c r="AG233" s="6"/>
      <c r="AH233" s="3">
        <f>IFERROR(IF((V233+X233+Z233+AB233)/Q233&gt;1,1,(V233+X233+Z233+AB233)/Q233),0)</f>
        <v>0.5</v>
      </c>
      <c r="AI233" s="3">
        <f>IFERROR(IF(R233=0,"",IF((V233/R233)&gt;1,1,(V233/R233))),"")</f>
        <v>1</v>
      </c>
      <c r="AJ233" s="3">
        <f>IFERROR(IF(S233=0,"",IF((V233+X233/S233)&gt;1,1,(V233+X233/S233))),"")</f>
        <v>1</v>
      </c>
      <c r="AK233" s="3">
        <f>IFERROR(IF(T233=0,"",IF((V233+X233+Z233/T233)&gt;1,1,(V233+X233+Z233/T233))),"")</f>
        <v>0.5</v>
      </c>
      <c r="AL233" s="3">
        <f>IFERROR(IF(U233=0,"",IF((V233+X233+Z233+AB233/U233)&gt;1,1,(V233+X233+Z233+AB233/U233))),"")</f>
        <v>0.5</v>
      </c>
      <c r="AM233" s="2" t="s">
        <v>19</v>
      </c>
      <c r="AN233" t="s">
        <v>19</v>
      </c>
      <c r="AO233" s="2"/>
      <c r="AP233" s="2"/>
      <c r="AQ233" s="2" t="s">
        <v>988</v>
      </c>
      <c r="AR233" t="s">
        <v>987</v>
      </c>
      <c r="AS233" s="2"/>
      <c r="AT233" s="2"/>
      <c r="AU233" s="2" t="s">
        <v>19</v>
      </c>
      <c r="AV233" t="s">
        <v>19</v>
      </c>
      <c r="AY233" t="s">
        <v>987</v>
      </c>
      <c r="AZ233" t="s">
        <v>986</v>
      </c>
      <c r="BA233" s="1"/>
      <c r="BB233" s="1"/>
    </row>
    <row r="234" spans="1:54" ht="15" customHeight="1" x14ac:dyDescent="0.25">
      <c r="A234" s="2">
        <v>7</v>
      </c>
      <c r="B234" s="2" t="s">
        <v>99</v>
      </c>
      <c r="C234" s="2" t="s">
        <v>964</v>
      </c>
      <c r="D234" s="2" t="s">
        <v>60</v>
      </c>
      <c r="E234" s="2" t="s">
        <v>11</v>
      </c>
      <c r="F234" s="2" t="s">
        <v>10</v>
      </c>
      <c r="G234" s="2" t="s">
        <v>29</v>
      </c>
      <c r="H234" s="2" t="s">
        <v>151</v>
      </c>
      <c r="I234" t="s">
        <v>985</v>
      </c>
      <c r="J234" s="6">
        <v>44228</v>
      </c>
      <c r="K234" s="6">
        <v>44561</v>
      </c>
      <c r="L234" s="2" t="s">
        <v>6</v>
      </c>
      <c r="M234" t="s">
        <v>73</v>
      </c>
      <c r="N234" s="2" t="s">
        <v>4</v>
      </c>
      <c r="O234" s="2" t="s">
        <v>904</v>
      </c>
      <c r="P234" s="2" t="s">
        <v>41</v>
      </c>
      <c r="Q234" s="11">
        <v>1</v>
      </c>
      <c r="R234" s="11">
        <v>0.2</v>
      </c>
      <c r="S234" s="11">
        <v>0.3</v>
      </c>
      <c r="T234" s="11">
        <v>0.3</v>
      </c>
      <c r="U234" s="11">
        <v>0.2</v>
      </c>
      <c r="V234" s="11">
        <v>0.2</v>
      </c>
      <c r="W234" s="11" t="s">
        <v>984</v>
      </c>
      <c r="X234" s="11">
        <v>0.3</v>
      </c>
      <c r="Y234" s="11" t="s">
        <v>983</v>
      </c>
      <c r="Z234" s="11"/>
      <c r="AA234" s="11"/>
      <c r="AB234" s="11"/>
      <c r="AC234" s="11"/>
      <c r="AD234" s="6">
        <v>44299</v>
      </c>
      <c r="AE234" s="6">
        <v>44390</v>
      </c>
      <c r="AF234" s="6"/>
      <c r="AG234" s="6"/>
      <c r="AH234" s="3">
        <f>IFERROR(IF((V234+X234+Z234+AB234)/Q234&gt;1,1,(V234+X234+Z234+AB234)/Q234),0)</f>
        <v>0.5</v>
      </c>
      <c r="AI234" s="3">
        <f>IFERROR(IF(R234=0,"",IF((V234/R234)&gt;1,1,(V234/R234))),"")</f>
        <v>1</v>
      </c>
      <c r="AJ234" s="3">
        <f>IFERROR(IF(S234=0,"",IF((V234+X234/S234)&gt;1,1,(V234+X234/S234))),"")</f>
        <v>1</v>
      </c>
      <c r="AK234" s="3">
        <f>IFERROR(IF(T234=0,"",IF((V234+X234+Z234/T234)&gt;1,1,(V234+X234+Z234/T234))),"")</f>
        <v>0.5</v>
      </c>
      <c r="AL234" s="3">
        <f>IFERROR(IF(U234=0,"",IF((V234+X234+Z234+AB234/U234)&gt;1,1,(V234+X234+Z234+AB234/U234))),"")</f>
        <v>0.5</v>
      </c>
      <c r="AM234" s="2" t="s">
        <v>19</v>
      </c>
      <c r="AN234" s="2" t="s">
        <v>19</v>
      </c>
      <c r="AO234" s="2"/>
      <c r="AP234" s="2"/>
      <c r="AQ234" s="2" t="s">
        <v>982</v>
      </c>
      <c r="AR234" s="2" t="s">
        <v>981</v>
      </c>
      <c r="AS234" s="2"/>
      <c r="AT234" s="2"/>
      <c r="AU234" s="2" t="s">
        <v>19</v>
      </c>
      <c r="AV234" t="s">
        <v>19</v>
      </c>
      <c r="AY234" t="s">
        <v>980</v>
      </c>
      <c r="AZ234" t="s">
        <v>979</v>
      </c>
      <c r="BA234" s="1"/>
      <c r="BB234" s="1"/>
    </row>
    <row r="235" spans="1:54" ht="15" customHeight="1" x14ac:dyDescent="0.25">
      <c r="A235" s="2">
        <v>8</v>
      </c>
      <c r="B235" s="2" t="s">
        <v>99</v>
      </c>
      <c r="C235" s="2" t="s">
        <v>964</v>
      </c>
      <c r="D235" s="2" t="s">
        <v>60</v>
      </c>
      <c r="E235" s="2" t="s">
        <v>11</v>
      </c>
      <c r="F235" s="2" t="s">
        <v>10</v>
      </c>
      <c r="G235" s="2" t="s">
        <v>29</v>
      </c>
      <c r="H235" s="2" t="s">
        <v>151</v>
      </c>
      <c r="I235" t="s">
        <v>978</v>
      </c>
      <c r="J235" s="6">
        <v>44228</v>
      </c>
      <c r="K235" s="6">
        <v>44561</v>
      </c>
      <c r="L235" s="2" t="s">
        <v>6</v>
      </c>
      <c r="M235" s="2" t="s">
        <v>73</v>
      </c>
      <c r="N235" s="2" t="s">
        <v>4</v>
      </c>
      <c r="O235" s="2" t="s">
        <v>904</v>
      </c>
      <c r="P235" s="2" t="s">
        <v>41</v>
      </c>
      <c r="Q235" s="11">
        <v>1</v>
      </c>
      <c r="R235" s="11">
        <v>0.2</v>
      </c>
      <c r="S235" s="11">
        <v>0.3</v>
      </c>
      <c r="T235" s="11">
        <v>0.3</v>
      </c>
      <c r="U235" s="11">
        <v>0.2</v>
      </c>
      <c r="V235" s="11">
        <v>0.2</v>
      </c>
      <c r="W235" s="11" t="s">
        <v>977</v>
      </c>
      <c r="X235" s="11">
        <v>0.3</v>
      </c>
      <c r="Y235" s="11" t="s">
        <v>976</v>
      </c>
      <c r="Z235" s="11"/>
      <c r="AA235" s="11"/>
      <c r="AB235" s="11"/>
      <c r="AC235" s="11"/>
      <c r="AD235" s="6">
        <v>44299</v>
      </c>
      <c r="AE235" s="6">
        <v>44390</v>
      </c>
      <c r="AF235" s="6"/>
      <c r="AG235" s="6"/>
      <c r="AH235" s="3">
        <f>IFERROR(IF((V235+X235+Z235+AB235)/Q235&gt;1,1,(V235+X235+Z235+AB235)/Q235),0)</f>
        <v>0.5</v>
      </c>
      <c r="AI235" s="3">
        <f>IFERROR(IF(R235=0,"",IF((V235/R235)&gt;1,1,(V235/R235))),"")</f>
        <v>1</v>
      </c>
      <c r="AJ235" s="3">
        <f>IFERROR(IF(S235=0,"",IF((V235+X235/S235)&gt;1,1,(V235+X235/S235))),"")</f>
        <v>1</v>
      </c>
      <c r="AK235" s="3">
        <f>IFERROR(IF(T235=0,"",IF((V235+X235+Z235/T235)&gt;1,1,(V235+X235+Z235/T235))),"")</f>
        <v>0.5</v>
      </c>
      <c r="AL235" s="3">
        <f>IFERROR(IF(U235=0,"",IF((V235+X235+Z235+AB235/U235)&gt;1,1,(V235+X235+Z235+AB235/U235))),"")</f>
        <v>0.5</v>
      </c>
      <c r="AM235" s="2" t="s">
        <v>19</v>
      </c>
      <c r="AN235" s="2" t="s">
        <v>19</v>
      </c>
      <c r="AO235" s="2"/>
      <c r="AP235" s="2"/>
      <c r="AQ235" s="2" t="s">
        <v>975</v>
      </c>
      <c r="AR235" s="2" t="s">
        <v>974</v>
      </c>
      <c r="AS235" s="2"/>
      <c r="AT235" s="2"/>
      <c r="AU235" s="2" t="s">
        <v>19</v>
      </c>
      <c r="AV235" t="s">
        <v>19</v>
      </c>
      <c r="AY235" t="s">
        <v>973</v>
      </c>
      <c r="AZ235" t="s">
        <v>972</v>
      </c>
      <c r="BA235" s="1"/>
      <c r="BB235" s="1"/>
    </row>
    <row r="236" spans="1:54" ht="15" customHeight="1" x14ac:dyDescent="0.25">
      <c r="A236" s="2">
        <v>9</v>
      </c>
      <c r="B236" s="2" t="s">
        <v>99</v>
      </c>
      <c r="C236" s="2" t="s">
        <v>964</v>
      </c>
      <c r="D236" s="2" t="s">
        <v>60</v>
      </c>
      <c r="E236" s="2" t="s">
        <v>11</v>
      </c>
      <c r="F236" s="2" t="s">
        <v>10</v>
      </c>
      <c r="G236" s="2" t="s">
        <v>29</v>
      </c>
      <c r="H236" s="2" t="s">
        <v>151</v>
      </c>
      <c r="I236" t="s">
        <v>971</v>
      </c>
      <c r="J236" s="6">
        <v>44228</v>
      </c>
      <c r="K236" s="6">
        <v>44561</v>
      </c>
      <c r="L236" s="2" t="s">
        <v>6</v>
      </c>
      <c r="M236" t="s">
        <v>73</v>
      </c>
      <c r="N236" s="2" t="s">
        <v>4</v>
      </c>
      <c r="O236" s="2" t="s">
        <v>904</v>
      </c>
      <c r="P236" s="2" t="s">
        <v>41</v>
      </c>
      <c r="Q236" s="11">
        <v>1</v>
      </c>
      <c r="R236" s="11">
        <v>0.2</v>
      </c>
      <c r="S236" s="11">
        <v>0.3</v>
      </c>
      <c r="T236" s="11">
        <v>0.3</v>
      </c>
      <c r="U236" s="11">
        <v>0.2</v>
      </c>
      <c r="V236" s="11">
        <v>0.2</v>
      </c>
      <c r="W236" s="11" t="s">
        <v>970</v>
      </c>
      <c r="X236" s="11">
        <v>0.3</v>
      </c>
      <c r="Y236" s="11" t="s">
        <v>969</v>
      </c>
      <c r="Z236" s="11"/>
      <c r="AA236" s="11"/>
      <c r="AB236" s="11"/>
      <c r="AC236" s="11"/>
      <c r="AD236" s="6">
        <v>44299</v>
      </c>
      <c r="AE236" s="6">
        <v>44392</v>
      </c>
      <c r="AF236" s="6"/>
      <c r="AG236" s="6"/>
      <c r="AH236" s="3">
        <f>IFERROR(IF((V236+X236+Z236+AB236)/Q236&gt;1,1,(V236+X236+Z236+AB236)/Q236),0)</f>
        <v>0.5</v>
      </c>
      <c r="AI236" s="3">
        <f>IFERROR(IF(R236=0,"",IF((V236/R236)&gt;1,1,(V236/R236))),"")</f>
        <v>1</v>
      </c>
      <c r="AJ236" s="3">
        <f>IFERROR(IF(S236=0,"",IF((V236+X236/S236)&gt;1,1,(V236+X236/S236))),"")</f>
        <v>1</v>
      </c>
      <c r="AK236" s="3">
        <f>IFERROR(IF(T236=0,"",IF((V236+X236+Z236/T236)&gt;1,1,(V236+X236+Z236/T236))),"")</f>
        <v>0.5</v>
      </c>
      <c r="AL236" s="3">
        <f>IFERROR(IF(U236=0,"",IF((V236+X236+Z236+AB236/U236)&gt;1,1,(V236+X236+Z236+AB236/U236))),"")</f>
        <v>0.5</v>
      </c>
      <c r="AM236" s="2" t="s">
        <v>19</v>
      </c>
      <c r="AN236" s="2" t="s">
        <v>19</v>
      </c>
      <c r="AO236" s="2"/>
      <c r="AP236" s="2"/>
      <c r="AQ236" s="2" t="s">
        <v>968</v>
      </c>
      <c r="AR236" s="2" t="s">
        <v>967</v>
      </c>
      <c r="AS236" s="2"/>
      <c r="AT236" s="2"/>
      <c r="AU236" s="2" t="s">
        <v>19</v>
      </c>
      <c r="AV236" t="s">
        <v>19</v>
      </c>
      <c r="AY236" t="s">
        <v>966</v>
      </c>
      <c r="AZ236" t="s">
        <v>965</v>
      </c>
      <c r="BA236" s="1"/>
      <c r="BB236" s="1"/>
    </row>
    <row r="237" spans="1:54" ht="15" customHeight="1" x14ac:dyDescent="0.25">
      <c r="A237" s="2">
        <v>10</v>
      </c>
      <c r="B237" s="2" t="s">
        <v>99</v>
      </c>
      <c r="C237" s="2" t="s">
        <v>964</v>
      </c>
      <c r="D237" s="2" t="s">
        <v>60</v>
      </c>
      <c r="E237" s="2" t="s">
        <v>11</v>
      </c>
      <c r="F237" s="2" t="s">
        <v>10</v>
      </c>
      <c r="G237" s="2" t="s">
        <v>29</v>
      </c>
      <c r="H237" s="2" t="s">
        <v>151</v>
      </c>
      <c r="I237" t="s">
        <v>963</v>
      </c>
      <c r="J237" s="6">
        <v>44228</v>
      </c>
      <c r="K237" s="6">
        <v>44561</v>
      </c>
      <c r="L237" s="2" t="s">
        <v>6</v>
      </c>
      <c r="M237" t="s">
        <v>73</v>
      </c>
      <c r="N237" s="2" t="s">
        <v>4</v>
      </c>
      <c r="O237" s="2" t="s">
        <v>904</v>
      </c>
      <c r="P237" s="2" t="s">
        <v>41</v>
      </c>
      <c r="Q237" s="11">
        <v>1</v>
      </c>
      <c r="R237" s="11">
        <v>0.2</v>
      </c>
      <c r="S237" s="11">
        <v>0.3</v>
      </c>
      <c r="T237" s="11">
        <v>0.3</v>
      </c>
      <c r="U237" s="11">
        <v>0.2</v>
      </c>
      <c r="V237" s="11">
        <v>0.2</v>
      </c>
      <c r="W237" s="11" t="s">
        <v>962</v>
      </c>
      <c r="X237" s="11">
        <v>0.3</v>
      </c>
      <c r="Y237" s="11" t="s">
        <v>961</v>
      </c>
      <c r="Z237" s="11"/>
      <c r="AA237" s="11"/>
      <c r="AB237" s="11"/>
      <c r="AC237" s="11"/>
      <c r="AD237" s="6">
        <v>44299</v>
      </c>
      <c r="AE237" s="6">
        <v>44390</v>
      </c>
      <c r="AF237" s="6"/>
      <c r="AG237" s="6"/>
      <c r="AH237" s="3">
        <f>IFERROR(IF((V237+X237+Z237+AB237)/Q237&gt;1,1,(V237+X237+Z237+AB237)/Q237),0)</f>
        <v>0.5</v>
      </c>
      <c r="AI237" s="3">
        <f>IFERROR(IF(R237=0,"",IF((V237/R237)&gt;1,1,(V237/R237))),"")</f>
        <v>1</v>
      </c>
      <c r="AJ237" s="3">
        <f>IFERROR(IF(S237=0,"",IF((V237+X237/S237)&gt;1,1,(V237+X237/S237))),"")</f>
        <v>1</v>
      </c>
      <c r="AK237" s="3">
        <f>IFERROR(IF(T237=0,"",IF((V237+X237+Z237/T237)&gt;1,1,(V237+X237+Z237/T237))),"")</f>
        <v>0.5</v>
      </c>
      <c r="AL237" s="3">
        <f>IFERROR(IF(U237=0,"",IF((V237+X237+Z237+AB237/U237)&gt;1,1,(V237+X237+Z237+AB237/U237))),"")</f>
        <v>0.5</v>
      </c>
      <c r="AM237" s="2" t="s">
        <v>19</v>
      </c>
      <c r="AN237" s="2" t="s">
        <v>19</v>
      </c>
      <c r="AO237" s="2"/>
      <c r="AP237" s="2"/>
      <c r="AQ237" s="2" t="s">
        <v>960</v>
      </c>
      <c r="AR237" s="2" t="s">
        <v>959</v>
      </c>
      <c r="AS237" s="2"/>
      <c r="AT237" s="2"/>
      <c r="AU237" s="2" t="s">
        <v>19</v>
      </c>
      <c r="AV237" t="s">
        <v>19</v>
      </c>
      <c r="AY237" t="s">
        <v>958</v>
      </c>
      <c r="AZ237" t="s">
        <v>957</v>
      </c>
      <c r="BA237" s="1"/>
      <c r="BB237" s="1"/>
    </row>
    <row r="238" spans="1:54" ht="15" customHeight="1" x14ac:dyDescent="0.25">
      <c r="A238" s="2">
        <v>11</v>
      </c>
      <c r="B238" s="2" t="s">
        <v>99</v>
      </c>
      <c r="C238" s="2" t="s">
        <v>13</v>
      </c>
      <c r="D238" s="2" t="s">
        <v>12</v>
      </c>
      <c r="E238" s="2" t="s">
        <v>11</v>
      </c>
      <c r="F238" s="2" t="s">
        <v>10</v>
      </c>
      <c r="G238" s="2" t="s">
        <v>9</v>
      </c>
      <c r="H238" s="2" t="s">
        <v>8</v>
      </c>
      <c r="I238" s="2" t="s">
        <v>187</v>
      </c>
      <c r="J238" s="6">
        <v>44197</v>
      </c>
      <c r="K238" s="6">
        <v>44561</v>
      </c>
      <c r="L238" s="2" t="s">
        <v>111</v>
      </c>
      <c r="M238" t="s">
        <v>73</v>
      </c>
      <c r="N238" s="2" t="s">
        <v>4</v>
      </c>
      <c r="O238" s="2" t="s">
        <v>72</v>
      </c>
      <c r="P238" s="2" t="s">
        <v>2</v>
      </c>
      <c r="Q238" s="36">
        <v>1</v>
      </c>
      <c r="R238" s="36">
        <v>0</v>
      </c>
      <c r="S238" s="36">
        <v>0</v>
      </c>
      <c r="T238" s="36">
        <v>0.5</v>
      </c>
      <c r="U238" s="36">
        <v>0.5</v>
      </c>
      <c r="V238" s="36">
        <v>0</v>
      </c>
      <c r="W238" s="36" t="s">
        <v>956</v>
      </c>
      <c r="X238" s="36">
        <v>0.5</v>
      </c>
      <c r="Y238" s="36" t="s">
        <v>955</v>
      </c>
      <c r="Z238" s="36"/>
      <c r="AA238" s="36"/>
      <c r="AB238" s="36"/>
      <c r="AC238" s="36"/>
      <c r="AD238" s="6">
        <v>44299</v>
      </c>
      <c r="AE238" s="6">
        <v>44392</v>
      </c>
      <c r="AF238" s="6"/>
      <c r="AG238" s="6"/>
      <c r="AH238" s="3">
        <f>IFERROR(IF((V238+X238+Z238+AB238)/Q238&gt;1,1,(V238+X238+Z238+AB238)/Q238),0)</f>
        <v>0.5</v>
      </c>
      <c r="AI238" s="3" t="str">
        <f>IFERROR(IF(R238=0,"",IF((V238/R238)&gt;1,1,(V238/R238))),"")</f>
        <v/>
      </c>
      <c r="AJ238" s="3" t="str">
        <f>IFERROR(IF(S238=0,"",IF((V238+X238/S238)&gt;1,1,(V238+X238/S238))),"")</f>
        <v/>
      </c>
      <c r="AK238" s="3">
        <f>IFERROR(IF(T238=0,"",IF((V238+X238+Z238/T238)&gt;1,1,(V238+X238+Z238/T238))),"")</f>
        <v>0.5</v>
      </c>
      <c r="AL238" s="3">
        <f>IFERROR(IF(U238=0,"",IF((V238+X238+Z238+AB238/U238)&gt;1,1,(V238+X238+Z238+AB238/U238))),"")</f>
        <v>0.5</v>
      </c>
      <c r="AM238" s="2" t="s">
        <v>19</v>
      </c>
      <c r="AN238" s="2" t="s">
        <v>19</v>
      </c>
      <c r="AO238" s="2"/>
      <c r="AP238" s="2"/>
      <c r="AQ238" s="2" t="s">
        <v>954</v>
      </c>
      <c r="AR238" s="2" t="s">
        <v>953</v>
      </c>
      <c r="AS238" s="2"/>
      <c r="AT238" s="2"/>
      <c r="AU238" s="2" t="s">
        <v>19</v>
      </c>
      <c r="AV238" t="s">
        <v>19</v>
      </c>
      <c r="AY238" t="s">
        <v>952</v>
      </c>
      <c r="AZ238" t="s">
        <v>951</v>
      </c>
      <c r="BA238" s="1"/>
      <c r="BB238" s="1"/>
    </row>
    <row r="239" spans="1:54" ht="15" customHeight="1" x14ac:dyDescent="0.25">
      <c r="A239" s="2">
        <v>12</v>
      </c>
      <c r="B239" s="2" t="s">
        <v>99</v>
      </c>
      <c r="C239" s="2" t="s">
        <v>13</v>
      </c>
      <c r="D239" s="2" t="s">
        <v>12</v>
      </c>
      <c r="E239" s="2" t="s">
        <v>11</v>
      </c>
      <c r="F239" s="2" t="s">
        <v>10</v>
      </c>
      <c r="G239" s="2" t="s">
        <v>9</v>
      </c>
      <c r="H239" s="2" t="s">
        <v>8</v>
      </c>
      <c r="I239" t="s">
        <v>673</v>
      </c>
      <c r="J239" s="6">
        <v>44197</v>
      </c>
      <c r="K239" s="6">
        <v>44561</v>
      </c>
      <c r="L239" s="2" t="s">
        <v>80</v>
      </c>
      <c r="M239" t="s">
        <v>73</v>
      </c>
      <c r="N239" s="2" t="s">
        <v>25</v>
      </c>
      <c r="O239" s="2" t="s">
        <v>72</v>
      </c>
      <c r="P239" s="2" t="s">
        <v>2</v>
      </c>
      <c r="Q239" s="13">
        <v>4</v>
      </c>
      <c r="R239" s="13">
        <v>1</v>
      </c>
      <c r="S239" s="13">
        <v>1</v>
      </c>
      <c r="T239" s="13">
        <v>1</v>
      </c>
      <c r="U239" s="13">
        <v>1</v>
      </c>
      <c r="V239" s="13">
        <v>1</v>
      </c>
      <c r="W239" s="13" t="s">
        <v>950</v>
      </c>
      <c r="X239" s="13">
        <v>1</v>
      </c>
      <c r="Y239" s="13" t="s">
        <v>949</v>
      </c>
      <c r="Z239" s="13"/>
      <c r="AA239" s="13"/>
      <c r="AB239" s="13"/>
      <c r="AC239" s="13"/>
      <c r="AD239" s="6">
        <v>44299</v>
      </c>
      <c r="AE239" s="6">
        <v>44390</v>
      </c>
      <c r="AF239" s="6"/>
      <c r="AG239" s="6"/>
      <c r="AH239" s="3">
        <f>IFERROR(IF((V239+X239+Z239+AB239)/Q239&gt;1,1,(V239+X239+Z239+AB239)/Q239),0)</f>
        <v>0.5</v>
      </c>
      <c r="AI239" s="3">
        <f>IFERROR(IF(R239=0,"",IF((V239/R239)&gt;1,1,(V239/R239))),"")</f>
        <v>1</v>
      </c>
      <c r="AJ239" s="3">
        <f>IFERROR(IF(S239=0,"",IF((V239+X239/S239)&gt;1,1,(V239+X239/S239))),"")</f>
        <v>1</v>
      </c>
      <c r="AK239" s="3">
        <f>IFERROR(IF(T239=0,"",IF((V239+X239+Z239/T239)&gt;1,1,(V239+X239+Z239/T239))),"")</f>
        <v>1</v>
      </c>
      <c r="AL239" s="3">
        <f>IFERROR(IF(U239=0,"",IF((V239+X239+Z239+AB239/U239)&gt;1,1,(V239+X239+Z239+AB239/U239))),"")</f>
        <v>1</v>
      </c>
      <c r="AM239" s="2" t="s">
        <v>19</v>
      </c>
      <c r="AN239" s="2" t="s">
        <v>19</v>
      </c>
      <c r="AO239" s="2"/>
      <c r="AP239" s="2"/>
      <c r="AQ239" s="2" t="s">
        <v>948</v>
      </c>
      <c r="AR239" s="2" t="s">
        <v>947</v>
      </c>
      <c r="AS239" s="2"/>
      <c r="AT239" s="2"/>
      <c r="AU239" s="2" t="s">
        <v>19</v>
      </c>
      <c r="AV239" t="s">
        <v>19</v>
      </c>
      <c r="AY239" t="s">
        <v>946</v>
      </c>
      <c r="AZ239" t="s">
        <v>945</v>
      </c>
      <c r="BA239" s="1"/>
      <c r="BB239" s="1"/>
    </row>
    <row r="240" spans="1:54" ht="15" customHeight="1" x14ac:dyDescent="0.25">
      <c r="A240" s="2">
        <v>14</v>
      </c>
      <c r="B240" s="2" t="s">
        <v>99</v>
      </c>
      <c r="C240" s="2" t="s">
        <v>13</v>
      </c>
      <c r="D240" s="2" t="s">
        <v>12</v>
      </c>
      <c r="E240" s="2" t="s">
        <v>11</v>
      </c>
      <c r="F240" s="2" t="s">
        <v>10</v>
      </c>
      <c r="G240" s="2" t="s">
        <v>9</v>
      </c>
      <c r="H240" s="2" t="s">
        <v>8</v>
      </c>
      <c r="I240" t="s">
        <v>671</v>
      </c>
      <c r="J240" s="6">
        <v>44197</v>
      </c>
      <c r="K240" s="6">
        <v>44561</v>
      </c>
      <c r="L240" s="2" t="s">
        <v>74</v>
      </c>
      <c r="M240" t="s">
        <v>73</v>
      </c>
      <c r="N240" s="2" t="s">
        <v>25</v>
      </c>
      <c r="O240" s="2" t="s">
        <v>72</v>
      </c>
      <c r="P240" s="2" t="s">
        <v>2</v>
      </c>
      <c r="Q240" s="13">
        <v>4</v>
      </c>
      <c r="R240" s="13">
        <v>1</v>
      </c>
      <c r="S240" s="13">
        <v>1</v>
      </c>
      <c r="T240" s="13">
        <v>1</v>
      </c>
      <c r="U240" s="13">
        <v>1</v>
      </c>
      <c r="V240" s="13">
        <v>1</v>
      </c>
      <c r="W240" s="13" t="s">
        <v>944</v>
      </c>
      <c r="X240" s="13">
        <v>1</v>
      </c>
      <c r="Y240" s="13" t="s">
        <v>943</v>
      </c>
      <c r="Z240" s="13"/>
      <c r="AA240" s="13"/>
      <c r="AB240" s="13"/>
      <c r="AC240" s="13"/>
      <c r="AD240" s="4">
        <v>44299</v>
      </c>
      <c r="AE240" s="4">
        <v>44390</v>
      </c>
      <c r="AF240" s="4"/>
      <c r="AG240" s="4"/>
      <c r="AH240" s="3">
        <f>IFERROR(IF((V240+X240+Z240+AB240)/Q240&gt;1,1,(V240+X240+Z240+AB240)/Q240),0)</f>
        <v>0.5</v>
      </c>
      <c r="AI240" s="3">
        <f>IFERROR(IF(R240=0,"",IF((V240/R240)&gt;1,1,(V240/R240))),"")</f>
        <v>1</v>
      </c>
      <c r="AJ240" s="3">
        <f>IFERROR(IF(S240=0,"",IF((V240+X240/S240)&gt;1,1,(V240+X240/S240))),"")</f>
        <v>1</v>
      </c>
      <c r="AK240" s="3">
        <f>IFERROR(IF(T240=0,"",IF((V240+X240+Z240/T240)&gt;1,1,(V240+X240+Z240/T240))),"")</f>
        <v>1</v>
      </c>
      <c r="AL240" s="3">
        <f>IFERROR(IF(U240=0,"",IF((V240+X240+Z240+AB240/U240)&gt;1,1,(V240+X240+Z240+AB240/U240))),"")</f>
        <v>1</v>
      </c>
      <c r="AM240" s="2" t="s">
        <v>19</v>
      </c>
      <c r="AN240" s="2" t="s">
        <v>19</v>
      </c>
      <c r="AO240" s="2"/>
      <c r="AP240" s="2"/>
      <c r="AQ240" s="2" t="s">
        <v>942</v>
      </c>
      <c r="AR240" s="2" t="s">
        <v>941</v>
      </c>
      <c r="AS240" s="2"/>
      <c r="AT240" s="2"/>
      <c r="AU240" s="2" t="s">
        <v>19</v>
      </c>
      <c r="AV240" t="s">
        <v>19</v>
      </c>
      <c r="AY240" t="s">
        <v>940</v>
      </c>
      <c r="AZ240" t="s">
        <v>939</v>
      </c>
      <c r="BA240" s="1"/>
      <c r="BB240" s="1"/>
    </row>
    <row r="241" spans="1:54" ht="15" customHeight="1" x14ac:dyDescent="0.25">
      <c r="A241" s="2">
        <v>16</v>
      </c>
      <c r="B241" s="2" t="s">
        <v>99</v>
      </c>
      <c r="C241" s="2" t="s">
        <v>13</v>
      </c>
      <c r="D241" s="2" t="s">
        <v>12</v>
      </c>
      <c r="E241" s="2" t="s">
        <v>11</v>
      </c>
      <c r="F241" s="2" t="s">
        <v>10</v>
      </c>
      <c r="G241" s="2" t="s">
        <v>9</v>
      </c>
      <c r="H241" s="2" t="s">
        <v>8</v>
      </c>
      <c r="I241" t="s">
        <v>16</v>
      </c>
      <c r="J241" s="6">
        <v>44317</v>
      </c>
      <c r="K241" s="6">
        <v>44561</v>
      </c>
      <c r="L241" s="2" t="s">
        <v>204</v>
      </c>
      <c r="M241" t="s">
        <v>73</v>
      </c>
      <c r="N241" s="2" t="s">
        <v>25</v>
      </c>
      <c r="O241" s="2" t="s">
        <v>72</v>
      </c>
      <c r="P241" s="2" t="s">
        <v>2</v>
      </c>
      <c r="Q241" s="13">
        <v>4</v>
      </c>
      <c r="R241" s="13">
        <v>0</v>
      </c>
      <c r="S241" s="13">
        <v>2</v>
      </c>
      <c r="T241" s="13">
        <v>1</v>
      </c>
      <c r="U241" s="13">
        <v>1</v>
      </c>
      <c r="V241" s="13"/>
      <c r="W241" s="13"/>
      <c r="X241" s="13">
        <v>2</v>
      </c>
      <c r="Y241" s="13" t="s">
        <v>938</v>
      </c>
      <c r="Z241" s="13"/>
      <c r="AA241" s="13"/>
      <c r="AB241" s="13"/>
      <c r="AC241" s="13"/>
      <c r="AD241" s="12"/>
      <c r="AE241" s="4">
        <v>44392</v>
      </c>
      <c r="AF241" s="4"/>
      <c r="AG241" s="4"/>
      <c r="AH241" s="3">
        <f>IFERROR(IF((V241+X241+Z241+AB241)/Q241&gt;1,1,(V241+X241+Z241+AB241)/Q241),0)</f>
        <v>0.5</v>
      </c>
      <c r="AI241" s="3" t="str">
        <f>IFERROR(IF(R241=0,"",IF((V241/R241)&gt;1,1,(V241/R241))),"")</f>
        <v/>
      </c>
      <c r="AJ241" s="3">
        <f>IFERROR(IF(S241=0,"",IF((V241+X241/S241)&gt;1,1,(V241+X241/S241))),"")</f>
        <v>1</v>
      </c>
      <c r="AK241" s="3">
        <f>IFERROR(IF(T241=0,"",IF((V241+X241+Z241/T241)&gt;1,1,(V241+X241+Z241/T241))),"")</f>
        <v>1</v>
      </c>
      <c r="AL241" s="3">
        <f>IFERROR(IF(U241=0,"",IF((V241+X241+Z241+AB241/U241)&gt;1,1,(V241+X241+Z241+AB241/U241))),"")</f>
        <v>1</v>
      </c>
      <c r="AM241" s="2" t="s">
        <v>0</v>
      </c>
      <c r="AN241" s="2" t="s">
        <v>19</v>
      </c>
      <c r="AO241" s="2"/>
      <c r="AP241" s="2"/>
      <c r="AQ241" s="2" t="s">
        <v>937</v>
      </c>
      <c r="AR241" s="2" t="s">
        <v>936</v>
      </c>
      <c r="AS241" s="2"/>
      <c r="AT241" s="2"/>
      <c r="AU241" s="2" t="s">
        <v>0</v>
      </c>
      <c r="AV241" t="s">
        <v>19</v>
      </c>
      <c r="AY241" t="s">
        <v>95</v>
      </c>
      <c r="AZ241" t="s">
        <v>935</v>
      </c>
      <c r="BA241" s="1"/>
      <c r="BB241" s="1"/>
    </row>
    <row r="242" spans="1:54" ht="15" customHeight="1" x14ac:dyDescent="0.25">
      <c r="A242" s="2">
        <v>1</v>
      </c>
      <c r="B242" s="2" t="s">
        <v>76</v>
      </c>
      <c r="C242" s="2" t="s">
        <v>928</v>
      </c>
      <c r="D242" s="2" t="s">
        <v>60</v>
      </c>
      <c r="E242" s="2" t="s">
        <v>89</v>
      </c>
      <c r="F242" s="2" t="s">
        <v>88</v>
      </c>
      <c r="G242" s="2" t="s">
        <v>29</v>
      </c>
      <c r="H242" s="2" t="s">
        <v>87</v>
      </c>
      <c r="I242" s="2" t="s">
        <v>934</v>
      </c>
      <c r="J242" s="6">
        <v>44228</v>
      </c>
      <c r="K242" s="6">
        <v>44561</v>
      </c>
      <c r="L242" s="2" t="s">
        <v>6</v>
      </c>
      <c r="M242" s="2" t="s">
        <v>73</v>
      </c>
      <c r="N242" s="2" t="s">
        <v>4</v>
      </c>
      <c r="O242" s="2" t="s">
        <v>926</v>
      </c>
      <c r="P242" s="2" t="s">
        <v>41</v>
      </c>
      <c r="Q242" s="11">
        <v>1</v>
      </c>
      <c r="R242" s="11">
        <v>0.2</v>
      </c>
      <c r="S242" s="11">
        <v>0.3</v>
      </c>
      <c r="T242" s="11">
        <v>0.3</v>
      </c>
      <c r="U242" s="11">
        <v>0.2</v>
      </c>
      <c r="V242" s="11">
        <v>0.2</v>
      </c>
      <c r="W242" s="11" t="s">
        <v>933</v>
      </c>
      <c r="X242" s="11">
        <v>0.3</v>
      </c>
      <c r="Y242" s="11" t="s">
        <v>932</v>
      </c>
      <c r="Z242" s="11"/>
      <c r="AA242" s="11"/>
      <c r="AB242" s="11"/>
      <c r="AC242" s="11"/>
      <c r="AD242" s="6">
        <v>44299</v>
      </c>
      <c r="AE242" s="6">
        <v>44390</v>
      </c>
      <c r="AF242" s="6"/>
      <c r="AG242" s="6"/>
      <c r="AH242" s="3">
        <f>IFERROR(IF((V242+X242+Z242+AB242)/Q242&gt;1,1,(V242+X242+Z242+AB242)/Q242),0)</f>
        <v>0.5</v>
      </c>
      <c r="AI242" s="3">
        <f>IFERROR(IF(R242=0,"",IF((V242/R242)&gt;1,1,(V242/R242))),"")</f>
        <v>1</v>
      </c>
      <c r="AJ242" s="3">
        <f>IFERROR(IF(S242=0,"",IF((V242+X242/S242)&gt;1,1,(V242+X242/S242))),"")</f>
        <v>1</v>
      </c>
      <c r="AK242" s="3">
        <f>IFERROR(IF(T242=0,"",IF((V242+X242+Z242/T242)&gt;1,1,(V242+X242+Z242/T242))),"")</f>
        <v>0.5</v>
      </c>
      <c r="AL242" s="3">
        <f>IFERROR(IF(U242=0,"",IF((V242+X242+Z242+AB242/U242)&gt;1,1,(V242+X242+Z242+AB242/U242))),"")</f>
        <v>0.5</v>
      </c>
      <c r="AM242" s="2" t="s">
        <v>19</v>
      </c>
      <c r="AN242" s="2" t="s">
        <v>19</v>
      </c>
      <c r="AO242" s="2"/>
      <c r="AP242" s="2"/>
      <c r="AQ242" s="2" t="s">
        <v>931</v>
      </c>
      <c r="AR242" s="2" t="s">
        <v>930</v>
      </c>
      <c r="AS242" s="2"/>
      <c r="AT242" s="2"/>
      <c r="AU242" s="2" t="s">
        <v>19</v>
      </c>
      <c r="AV242" t="s">
        <v>19</v>
      </c>
      <c r="AW242" s="2"/>
      <c r="AX242" s="2"/>
      <c r="AY242" s="2" t="s">
        <v>929</v>
      </c>
      <c r="AZ242" s="2" t="s">
        <v>929</v>
      </c>
      <c r="BA242" s="1"/>
      <c r="BB242" s="1"/>
    </row>
    <row r="243" spans="1:54" ht="15" customHeight="1" x14ac:dyDescent="0.25">
      <c r="A243" s="2">
        <v>2</v>
      </c>
      <c r="B243" s="2" t="s">
        <v>76</v>
      </c>
      <c r="C243" s="2" t="s">
        <v>928</v>
      </c>
      <c r="D243" s="2" t="s">
        <v>60</v>
      </c>
      <c r="E243" s="2" t="s">
        <v>89</v>
      </c>
      <c r="F243" s="2" t="s">
        <v>88</v>
      </c>
      <c r="G243" s="2" t="s">
        <v>29</v>
      </c>
      <c r="H243" s="2" t="s">
        <v>87</v>
      </c>
      <c r="I243" s="2" t="s">
        <v>927</v>
      </c>
      <c r="J243" s="6">
        <v>44228</v>
      </c>
      <c r="K243" s="6">
        <v>44561</v>
      </c>
      <c r="L243" s="2" t="s">
        <v>6</v>
      </c>
      <c r="M243" s="2" t="s">
        <v>73</v>
      </c>
      <c r="N243" s="2" t="s">
        <v>4</v>
      </c>
      <c r="O243" s="2" t="s">
        <v>926</v>
      </c>
      <c r="P243" s="2" t="s">
        <v>41</v>
      </c>
      <c r="Q243" s="11">
        <v>1</v>
      </c>
      <c r="R243" s="11">
        <v>0.2</v>
      </c>
      <c r="S243" s="11">
        <v>0.3</v>
      </c>
      <c r="T243" s="11">
        <v>0.3</v>
      </c>
      <c r="U243" s="11">
        <v>0.2</v>
      </c>
      <c r="V243" s="11">
        <v>0.2</v>
      </c>
      <c r="W243" s="11" t="s">
        <v>925</v>
      </c>
      <c r="X243" s="11">
        <v>0.3</v>
      </c>
      <c r="Y243" s="11" t="s">
        <v>924</v>
      </c>
      <c r="Z243" s="11"/>
      <c r="AA243" s="11"/>
      <c r="AB243" s="11"/>
      <c r="AC243" s="11"/>
      <c r="AD243" s="6">
        <v>44299</v>
      </c>
      <c r="AE243" s="6">
        <v>44390</v>
      </c>
      <c r="AF243" s="6"/>
      <c r="AG243" s="6"/>
      <c r="AH243" s="3">
        <f>IFERROR(IF((V243+X243+Z243+AB243)/Q243&gt;1,1,(V243+X243+Z243+AB243)/Q243),0)</f>
        <v>0.5</v>
      </c>
      <c r="AI243" s="3">
        <f>IFERROR(IF(R243=0,"",IF((V243/R243)&gt;1,1,(V243/R243))),"")</f>
        <v>1</v>
      </c>
      <c r="AJ243" s="3">
        <f>IFERROR(IF(S243=0,"",IF((V243+X243/S243)&gt;1,1,(V243+X243/S243))),"")</f>
        <v>1</v>
      </c>
      <c r="AK243" s="3">
        <f>IFERROR(IF(T243=0,"",IF((V243+X243+Z243/T243)&gt;1,1,(V243+X243+Z243/T243))),"")</f>
        <v>0.5</v>
      </c>
      <c r="AL243" s="3">
        <f>IFERROR(IF(U243=0,"",IF((V243+X243+Z243+AB243/U243)&gt;1,1,(V243+X243+Z243+AB243/U243))),"")</f>
        <v>0.5</v>
      </c>
      <c r="AM243" s="2" t="s">
        <v>19</v>
      </c>
      <c r="AN243" s="2" t="s">
        <v>19</v>
      </c>
      <c r="AO243" s="2"/>
      <c r="AP243" s="2"/>
      <c r="AQ243" s="2" t="s">
        <v>923</v>
      </c>
      <c r="AR243" s="2" t="s">
        <v>922</v>
      </c>
      <c r="AS243" s="2"/>
      <c r="AT243" s="2"/>
      <c r="AU243" s="2" t="s">
        <v>19</v>
      </c>
      <c r="AV243" t="s">
        <v>19</v>
      </c>
      <c r="AY243" t="s">
        <v>921</v>
      </c>
      <c r="AZ243" t="s">
        <v>920</v>
      </c>
      <c r="BA243" s="1"/>
      <c r="BB243" s="1"/>
    </row>
    <row r="244" spans="1:54" ht="15" customHeight="1" x14ac:dyDescent="0.25">
      <c r="A244" s="2">
        <v>3</v>
      </c>
      <c r="B244" s="2" t="s">
        <v>76</v>
      </c>
      <c r="C244" s="2" t="s">
        <v>90</v>
      </c>
      <c r="D244" s="2" t="s">
        <v>60</v>
      </c>
      <c r="E244" s="2" t="s">
        <v>89</v>
      </c>
      <c r="F244" s="2" t="s">
        <v>88</v>
      </c>
      <c r="G244" s="2" t="s">
        <v>29</v>
      </c>
      <c r="H244" s="2" t="s">
        <v>87</v>
      </c>
      <c r="I244" s="2" t="s">
        <v>919</v>
      </c>
      <c r="J244" s="6">
        <v>44228</v>
      </c>
      <c r="K244" s="6">
        <v>44561</v>
      </c>
      <c r="L244" s="2" t="s">
        <v>6</v>
      </c>
      <c r="M244" s="2" t="s">
        <v>73</v>
      </c>
      <c r="N244" s="2" t="s">
        <v>4</v>
      </c>
      <c r="O244" s="2" t="s">
        <v>904</v>
      </c>
      <c r="P244" s="2" t="s">
        <v>41</v>
      </c>
      <c r="Q244" s="11">
        <v>1</v>
      </c>
      <c r="R244" s="11">
        <v>0.2</v>
      </c>
      <c r="S244" s="11">
        <v>0.3</v>
      </c>
      <c r="T244" s="11">
        <v>0.3</v>
      </c>
      <c r="U244" s="11">
        <v>0.2</v>
      </c>
      <c r="V244" s="11">
        <v>0.2</v>
      </c>
      <c r="W244" s="11" t="s">
        <v>918</v>
      </c>
      <c r="X244" s="11">
        <v>0.3</v>
      </c>
      <c r="Y244" s="11" t="s">
        <v>917</v>
      </c>
      <c r="Z244" s="11"/>
      <c r="AA244" s="11"/>
      <c r="AB244" s="11"/>
      <c r="AC244" s="11"/>
      <c r="AD244" s="6">
        <v>44299</v>
      </c>
      <c r="AE244" s="6">
        <v>44390</v>
      </c>
      <c r="AF244" s="6"/>
      <c r="AG244" s="6"/>
      <c r="AH244" s="3">
        <f>IFERROR(IF((V244+X244+Z244+AB244)/Q244&gt;1,1,(V244+X244+Z244+AB244)/Q244),0)</f>
        <v>0.5</v>
      </c>
      <c r="AI244" s="3">
        <f>IFERROR(IF(R244=0,"",IF((V244/R244)&gt;1,1,(V244/R244))),"")</f>
        <v>1</v>
      </c>
      <c r="AJ244" s="3">
        <f>IFERROR(IF(S244=0,"",IF((V244+X244/S244)&gt;1,1,(V244+X244/S244))),"")</f>
        <v>1</v>
      </c>
      <c r="AK244" s="3">
        <f>IFERROR(IF(T244=0,"",IF((V244+X244+Z244/T244)&gt;1,1,(V244+X244+Z244/T244))),"")</f>
        <v>0.5</v>
      </c>
      <c r="AL244" s="3">
        <f>IFERROR(IF(U244=0,"",IF((V244+X244+Z244+AB244/U244)&gt;1,1,(V244+X244+Z244+AB244/U244))),"")</f>
        <v>0.5</v>
      </c>
      <c r="AM244" s="2" t="s">
        <v>19</v>
      </c>
      <c r="AN244" s="2" t="s">
        <v>19</v>
      </c>
      <c r="AO244" s="2"/>
      <c r="AP244" s="2"/>
      <c r="AQ244" s="2" t="s">
        <v>916</v>
      </c>
      <c r="AR244" s="2" t="s">
        <v>915</v>
      </c>
      <c r="AS244" s="2"/>
      <c r="AT244" s="2"/>
      <c r="AU244" s="2" t="s">
        <v>19</v>
      </c>
      <c r="AV244" t="s">
        <v>19</v>
      </c>
      <c r="AY244" t="s">
        <v>914</v>
      </c>
      <c r="AZ244" t="s">
        <v>913</v>
      </c>
      <c r="BA244" s="1"/>
      <c r="BB244" s="1"/>
    </row>
    <row r="245" spans="1:54" ht="15" customHeight="1" x14ac:dyDescent="0.25">
      <c r="A245" s="2">
        <v>4</v>
      </c>
      <c r="B245" s="2" t="s">
        <v>76</v>
      </c>
      <c r="C245" s="2" t="s">
        <v>90</v>
      </c>
      <c r="D245" s="2" t="s">
        <v>60</v>
      </c>
      <c r="E245" s="2" t="s">
        <v>89</v>
      </c>
      <c r="F245" s="2" t="s">
        <v>88</v>
      </c>
      <c r="G245" s="2" t="s">
        <v>29</v>
      </c>
      <c r="H245" s="2" t="s">
        <v>87</v>
      </c>
      <c r="I245" s="2" t="s">
        <v>912</v>
      </c>
      <c r="J245" s="6">
        <v>44228</v>
      </c>
      <c r="K245" s="6">
        <v>44561</v>
      </c>
      <c r="L245" s="2" t="s">
        <v>6</v>
      </c>
      <c r="M245" s="2" t="s">
        <v>73</v>
      </c>
      <c r="N245" s="2" t="s">
        <v>4</v>
      </c>
      <c r="O245" s="2" t="s">
        <v>904</v>
      </c>
      <c r="P245" s="2" t="s">
        <v>41</v>
      </c>
      <c r="Q245" s="11">
        <v>1</v>
      </c>
      <c r="R245" s="11">
        <v>0.2</v>
      </c>
      <c r="S245" s="11">
        <v>0.3</v>
      </c>
      <c r="T245" s="11">
        <v>0.3</v>
      </c>
      <c r="U245" s="11">
        <v>0.2</v>
      </c>
      <c r="V245" s="11">
        <v>0.2</v>
      </c>
      <c r="W245" s="11" t="s">
        <v>911</v>
      </c>
      <c r="X245" s="11">
        <v>0.3</v>
      </c>
      <c r="Y245" s="11" t="s">
        <v>910</v>
      </c>
      <c r="Z245" s="11"/>
      <c r="AA245" s="11"/>
      <c r="AB245" s="11"/>
      <c r="AC245" s="11"/>
      <c r="AD245" s="6">
        <v>44299</v>
      </c>
      <c r="AE245" s="6">
        <v>44390</v>
      </c>
      <c r="AF245" s="6"/>
      <c r="AG245" s="6"/>
      <c r="AH245" s="3">
        <f>IFERROR(IF((V245+X245+Z245+AB245)/Q245&gt;1,1,(V245+X245+Z245+AB245)/Q245),0)</f>
        <v>0.5</v>
      </c>
      <c r="AI245" s="3">
        <f>IFERROR(IF(R245=0,"",IF((V245/R245)&gt;1,1,(V245/R245))),"")</f>
        <v>1</v>
      </c>
      <c r="AJ245" s="3">
        <f>IFERROR(IF(S245=0,"",IF((V245+X245/S245)&gt;1,1,(V245+X245/S245))),"")</f>
        <v>1</v>
      </c>
      <c r="AK245" s="3">
        <f>IFERROR(IF(T245=0,"",IF((V245+X245+Z245/T245)&gt;1,1,(V245+X245+Z245/T245))),"")</f>
        <v>0.5</v>
      </c>
      <c r="AL245" s="3">
        <f>IFERROR(IF(U245=0,"",IF((V245+X245+Z245+AB245/U245)&gt;1,1,(V245+X245+Z245+AB245/U245))),"")</f>
        <v>0.5</v>
      </c>
      <c r="AM245" s="2" t="s">
        <v>19</v>
      </c>
      <c r="AN245" s="2" t="s">
        <v>19</v>
      </c>
      <c r="AO245" s="2"/>
      <c r="AP245" s="2"/>
      <c r="AQ245" s="2" t="s">
        <v>909</v>
      </c>
      <c r="AR245" s="2" t="s">
        <v>908</v>
      </c>
      <c r="AS245" s="2"/>
      <c r="AT245" s="2"/>
      <c r="AU245" s="2" t="s">
        <v>19</v>
      </c>
      <c r="AV245" t="s">
        <v>19</v>
      </c>
      <c r="AY245" t="s">
        <v>907</v>
      </c>
      <c r="AZ245" t="s">
        <v>906</v>
      </c>
      <c r="BA245" s="1"/>
      <c r="BB245" s="1"/>
    </row>
    <row r="246" spans="1:54" ht="15" customHeight="1" x14ac:dyDescent="0.25">
      <c r="A246" s="2">
        <v>5</v>
      </c>
      <c r="B246" s="2" t="s">
        <v>76</v>
      </c>
      <c r="C246" s="2" t="s">
        <v>90</v>
      </c>
      <c r="D246" s="2" t="s">
        <v>60</v>
      </c>
      <c r="E246" s="2" t="s">
        <v>89</v>
      </c>
      <c r="F246" s="2" t="s">
        <v>88</v>
      </c>
      <c r="G246" s="2" t="s">
        <v>29</v>
      </c>
      <c r="H246" s="2" t="s">
        <v>87</v>
      </c>
      <c r="I246" t="s">
        <v>905</v>
      </c>
      <c r="J246" s="6">
        <v>44228</v>
      </c>
      <c r="K246" s="6">
        <v>44561</v>
      </c>
      <c r="L246" s="2" t="s">
        <v>6</v>
      </c>
      <c r="M246" s="2" t="s">
        <v>73</v>
      </c>
      <c r="N246" s="2" t="s">
        <v>4</v>
      </c>
      <c r="O246" s="2" t="s">
        <v>904</v>
      </c>
      <c r="P246" s="2" t="s">
        <v>41</v>
      </c>
      <c r="Q246" s="11">
        <v>1</v>
      </c>
      <c r="R246" s="11">
        <v>0.2</v>
      </c>
      <c r="S246" s="11">
        <v>0.3</v>
      </c>
      <c r="T246" s="11">
        <v>0.3</v>
      </c>
      <c r="U246" s="11">
        <v>0.2</v>
      </c>
      <c r="V246" s="11">
        <v>0.2</v>
      </c>
      <c r="W246" s="11" t="s">
        <v>903</v>
      </c>
      <c r="X246" s="11">
        <v>0.3</v>
      </c>
      <c r="Y246" s="11" t="s">
        <v>902</v>
      </c>
      <c r="Z246" s="11"/>
      <c r="AA246" s="11"/>
      <c r="AB246" s="11"/>
      <c r="AC246" s="11"/>
      <c r="AD246" s="6">
        <v>44299</v>
      </c>
      <c r="AE246" s="6">
        <v>44390</v>
      </c>
      <c r="AF246" s="6"/>
      <c r="AG246" s="6"/>
      <c r="AH246" s="3">
        <f>IFERROR(IF((V246+X246+Z246+AB246)/Q246&gt;1,1,(V246+X246+Z246+AB246)/Q246),0)</f>
        <v>0.5</v>
      </c>
      <c r="AI246" s="3">
        <f>IFERROR(IF(R246=0,"",IF((V246/R246)&gt;1,1,(V246/R246))),"")</f>
        <v>1</v>
      </c>
      <c r="AJ246" s="3">
        <f>IFERROR(IF(S246=0,"",IF((V246+X246/S246)&gt;1,1,(V246+X246/S246))),"")</f>
        <v>1</v>
      </c>
      <c r="AK246" s="3">
        <f>IFERROR(IF(T246=0,"",IF((V246+X246+Z246/T246)&gt;1,1,(V246+X246+Z246/T246))),"")</f>
        <v>0.5</v>
      </c>
      <c r="AL246" s="3">
        <f>IFERROR(IF(U246=0,"",IF((V246+X246+Z246+AB246/U246)&gt;1,1,(V246+X246+Z246+AB246/U246))),"")</f>
        <v>0.5</v>
      </c>
      <c r="AM246" s="2" t="s">
        <v>0</v>
      </c>
      <c r="AN246" s="2" t="s">
        <v>19</v>
      </c>
      <c r="AO246" s="2"/>
      <c r="AP246" s="2"/>
      <c r="AQ246" s="2" t="s">
        <v>901</v>
      </c>
      <c r="AR246" s="2" t="s">
        <v>900</v>
      </c>
      <c r="AS246" s="2"/>
      <c r="AT246" s="2"/>
      <c r="AU246" s="2" t="s">
        <v>19</v>
      </c>
      <c r="AV246" t="s">
        <v>19</v>
      </c>
      <c r="AY246" t="s">
        <v>899</v>
      </c>
      <c r="AZ246" t="s">
        <v>898</v>
      </c>
      <c r="BA246" s="1"/>
      <c r="BB246" s="1"/>
    </row>
    <row r="247" spans="1:54" ht="15" customHeight="1" x14ac:dyDescent="0.25">
      <c r="A247" s="2">
        <v>8</v>
      </c>
      <c r="B247" s="2" t="s">
        <v>76</v>
      </c>
      <c r="C247" s="2" t="s">
        <v>13</v>
      </c>
      <c r="D247" s="2" t="s">
        <v>12</v>
      </c>
      <c r="E247" s="2" t="s">
        <v>11</v>
      </c>
      <c r="F247" s="2" t="s">
        <v>10</v>
      </c>
      <c r="G247" s="2" t="s">
        <v>9</v>
      </c>
      <c r="H247" s="2" t="s">
        <v>8</v>
      </c>
      <c r="I247" t="s">
        <v>187</v>
      </c>
      <c r="J247" s="6">
        <v>44197</v>
      </c>
      <c r="K247" s="6">
        <v>44561</v>
      </c>
      <c r="L247" s="2" t="s">
        <v>111</v>
      </c>
      <c r="M247" s="2" t="s">
        <v>73</v>
      </c>
      <c r="N247" s="2" t="s">
        <v>4</v>
      </c>
      <c r="O247" s="2" t="s">
        <v>72</v>
      </c>
      <c r="P247" s="2" t="s">
        <v>2</v>
      </c>
      <c r="Q247" s="11">
        <v>1</v>
      </c>
      <c r="R247" s="11">
        <v>0</v>
      </c>
      <c r="S247" s="11">
        <v>0</v>
      </c>
      <c r="T247" s="11">
        <v>0.5</v>
      </c>
      <c r="U247" s="11">
        <v>0.5</v>
      </c>
      <c r="V247" s="11">
        <v>0</v>
      </c>
      <c r="W247" s="11" t="s">
        <v>897</v>
      </c>
      <c r="X247" s="11">
        <v>0.5</v>
      </c>
      <c r="Y247" s="11" t="s">
        <v>896</v>
      </c>
      <c r="Z247" s="11"/>
      <c r="AA247" s="11"/>
      <c r="AB247" s="11"/>
      <c r="AC247" s="11"/>
      <c r="AD247" s="6">
        <v>44299</v>
      </c>
      <c r="AE247" s="6">
        <v>44392</v>
      </c>
      <c r="AF247" s="6"/>
      <c r="AG247" s="6"/>
      <c r="AH247" s="3">
        <f>IFERROR(IF((V247+X247+Z247+AB247)/Q247&gt;1,1,(V247+X247+Z247+AB247)/Q247),0)</f>
        <v>0.5</v>
      </c>
      <c r="AI247" s="3" t="str">
        <f>IFERROR(IF(R247=0,"",IF((V247/R247)&gt;1,1,(V247/R247))),"")</f>
        <v/>
      </c>
      <c r="AJ247" s="3" t="str">
        <f>IFERROR(IF(S247=0,"",IF((V247+X247/S247)&gt;1,1,(V247+X247/S247))),"")</f>
        <v/>
      </c>
      <c r="AK247" s="3">
        <f>IFERROR(IF(T247=0,"",IF((V247+X247+Z247/T247)&gt;1,1,(V247+X247+Z247/T247))),"")</f>
        <v>0.5</v>
      </c>
      <c r="AL247" s="3">
        <f>IFERROR(IF(U247=0,"",IF((V247+X247+Z247+AB247/U247)&gt;1,1,(V247+X247+Z247+AB247/U247))),"")</f>
        <v>0.5</v>
      </c>
      <c r="AM247" s="2" t="s">
        <v>0</v>
      </c>
      <c r="AN247" s="2" t="s">
        <v>19</v>
      </c>
      <c r="AO247" s="2"/>
      <c r="AP247" s="2"/>
      <c r="AQ247" s="2" t="s">
        <v>895</v>
      </c>
      <c r="AR247" s="2" t="s">
        <v>894</v>
      </c>
      <c r="AS247" s="2"/>
      <c r="AT247" s="2"/>
      <c r="AU247" s="2" t="s">
        <v>0</v>
      </c>
      <c r="AV247" t="s">
        <v>19</v>
      </c>
      <c r="AY247" t="s">
        <v>68</v>
      </c>
      <c r="AZ247" t="s">
        <v>893</v>
      </c>
      <c r="BA247" s="1"/>
      <c r="BB247" s="1"/>
    </row>
    <row r="248" spans="1:54" ht="15" customHeight="1" x14ac:dyDescent="0.25">
      <c r="A248" s="2">
        <v>9</v>
      </c>
      <c r="B248" s="2" t="s">
        <v>76</v>
      </c>
      <c r="C248" s="2" t="s">
        <v>13</v>
      </c>
      <c r="D248" s="2" t="s">
        <v>12</v>
      </c>
      <c r="E248" s="2" t="s">
        <v>11</v>
      </c>
      <c r="F248" s="2" t="s">
        <v>10</v>
      </c>
      <c r="G248" s="2" t="s">
        <v>9</v>
      </c>
      <c r="H248" s="2" t="s">
        <v>8</v>
      </c>
      <c r="I248" t="s">
        <v>673</v>
      </c>
      <c r="J248" s="6">
        <v>44197</v>
      </c>
      <c r="K248" s="6">
        <v>44561</v>
      </c>
      <c r="L248" s="2" t="s">
        <v>80</v>
      </c>
      <c r="M248" s="2" t="s">
        <v>73</v>
      </c>
      <c r="N248" s="2" t="s">
        <v>25</v>
      </c>
      <c r="O248" s="2" t="s">
        <v>72</v>
      </c>
      <c r="P248" s="2" t="s">
        <v>2</v>
      </c>
      <c r="Q248" s="10">
        <v>4</v>
      </c>
      <c r="R248" s="10">
        <v>1</v>
      </c>
      <c r="S248" s="10">
        <v>1</v>
      </c>
      <c r="T248" s="10">
        <v>1</v>
      </c>
      <c r="U248" s="10">
        <v>1</v>
      </c>
      <c r="V248" s="10">
        <v>1</v>
      </c>
      <c r="W248" s="10" t="s">
        <v>892</v>
      </c>
      <c r="X248" s="10">
        <v>1</v>
      </c>
      <c r="Y248" s="10" t="s">
        <v>891</v>
      </c>
      <c r="Z248" s="10"/>
      <c r="AA248" s="10"/>
      <c r="AB248" s="10"/>
      <c r="AC248" s="10"/>
      <c r="AD248" s="6">
        <v>44299</v>
      </c>
      <c r="AE248" s="6">
        <v>44390</v>
      </c>
      <c r="AF248" s="6"/>
      <c r="AG248" s="6"/>
      <c r="AH248" s="3">
        <f>IFERROR(IF((V248+X248+Z248+AB248)/Q248&gt;1,1,(V248+X248+Z248+AB248)/Q248),0)</f>
        <v>0.5</v>
      </c>
      <c r="AI248" s="3">
        <f>IFERROR(IF(R248=0,"",IF((V248/R248)&gt;1,1,(V248/R248))),"")</f>
        <v>1</v>
      </c>
      <c r="AJ248" s="3">
        <f>IFERROR(IF(S248=0,"",IF((V248+X248/S248)&gt;1,1,(V248+X248/S248))),"")</f>
        <v>1</v>
      </c>
      <c r="AK248" s="3">
        <f>IFERROR(IF(T248=0,"",IF((V248+X248+Z248/T248)&gt;1,1,(V248+X248+Z248/T248))),"")</f>
        <v>1</v>
      </c>
      <c r="AL248" s="3">
        <f>IFERROR(IF(U248=0,"",IF((V248+X248+Z248+AB248/U248)&gt;1,1,(V248+X248+Z248+AB248/U248))),"")</f>
        <v>1</v>
      </c>
      <c r="AM248" s="2" t="s">
        <v>19</v>
      </c>
      <c r="AN248" s="2" t="s">
        <v>19</v>
      </c>
      <c r="AO248" s="2"/>
      <c r="AP248" s="2"/>
      <c r="AQ248" s="2" t="s">
        <v>890</v>
      </c>
      <c r="AR248" s="2" t="s">
        <v>889</v>
      </c>
      <c r="AS248" s="2"/>
      <c r="AT248" s="2"/>
      <c r="AU248" s="2" t="s">
        <v>19</v>
      </c>
      <c r="AV248" t="s">
        <v>19</v>
      </c>
      <c r="AY248" t="s">
        <v>888</v>
      </c>
      <c r="AZ248" t="s">
        <v>888</v>
      </c>
      <c r="BA248" s="1"/>
      <c r="BB248" s="1"/>
    </row>
    <row r="249" spans="1:54" ht="15" customHeight="1" x14ac:dyDescent="0.25">
      <c r="A249" s="2">
        <v>11</v>
      </c>
      <c r="B249" s="2" t="s">
        <v>76</v>
      </c>
      <c r="C249" s="2" t="s">
        <v>13</v>
      </c>
      <c r="D249" s="2" t="s">
        <v>12</v>
      </c>
      <c r="E249" s="2" t="s">
        <v>11</v>
      </c>
      <c r="F249" s="2" t="s">
        <v>10</v>
      </c>
      <c r="G249" s="2" t="s">
        <v>9</v>
      </c>
      <c r="H249" s="2" t="s">
        <v>8</v>
      </c>
      <c r="I249" s="2" t="s">
        <v>671</v>
      </c>
      <c r="J249" s="6">
        <v>44197</v>
      </c>
      <c r="K249" s="6">
        <v>44561</v>
      </c>
      <c r="L249" s="2" t="s">
        <v>74</v>
      </c>
      <c r="M249" s="2" t="s">
        <v>73</v>
      </c>
      <c r="N249" s="2" t="s">
        <v>25</v>
      </c>
      <c r="O249" s="2" t="s">
        <v>72</v>
      </c>
      <c r="P249" s="2" t="s">
        <v>2</v>
      </c>
      <c r="Q249" s="10">
        <v>4</v>
      </c>
      <c r="R249" s="10">
        <v>1</v>
      </c>
      <c r="S249" s="10">
        <v>1</v>
      </c>
      <c r="T249" s="10">
        <v>1</v>
      </c>
      <c r="U249" s="10">
        <v>1</v>
      </c>
      <c r="V249" s="10">
        <v>1</v>
      </c>
      <c r="W249" s="10" t="s">
        <v>887</v>
      </c>
      <c r="X249" s="10">
        <v>1</v>
      </c>
      <c r="Y249" s="10" t="s">
        <v>886</v>
      </c>
      <c r="Z249" s="10"/>
      <c r="AA249" s="10"/>
      <c r="AB249" s="10"/>
      <c r="AC249" s="10"/>
      <c r="AD249" s="6">
        <v>44299</v>
      </c>
      <c r="AE249" s="6">
        <v>44390</v>
      </c>
      <c r="AF249" s="6"/>
      <c r="AG249" s="6"/>
      <c r="AH249" s="3">
        <f>IFERROR(IF((V249+X249+Z249+AB249)/Q249&gt;1,1,(V249+X249+Z249+AB249)/Q249),0)</f>
        <v>0.5</v>
      </c>
      <c r="AI249" s="3">
        <f>IFERROR(IF(R249=0,"",IF((V249/R249)&gt;1,1,(V249/R249))),"")</f>
        <v>1</v>
      </c>
      <c r="AJ249" s="3">
        <f>IFERROR(IF(S249=0,"",IF((V249+X249/S249)&gt;1,1,(V249+X249/S249))),"")</f>
        <v>1</v>
      </c>
      <c r="AK249" s="3">
        <f>IFERROR(IF(T249=0,"",IF((V249+X249+Z249/T249)&gt;1,1,(V249+X249+Z249/T249))),"")</f>
        <v>1</v>
      </c>
      <c r="AL249" s="3">
        <f>IFERROR(IF(U249=0,"",IF((V249+X249+Z249+AB249/U249)&gt;1,1,(V249+X249+Z249+AB249/U249))),"")</f>
        <v>1</v>
      </c>
      <c r="AM249" s="2" t="s">
        <v>19</v>
      </c>
      <c r="AN249" s="2" t="s">
        <v>19</v>
      </c>
      <c r="AO249" s="2"/>
      <c r="AP249" s="2"/>
      <c r="AQ249" s="2" t="s">
        <v>885</v>
      </c>
      <c r="AR249" s="2" t="s">
        <v>884</v>
      </c>
      <c r="AS249" s="2"/>
      <c r="AT249" s="2"/>
      <c r="AU249" s="2" t="s">
        <v>19</v>
      </c>
      <c r="AV249" t="s">
        <v>19</v>
      </c>
      <c r="AY249" t="s">
        <v>883</v>
      </c>
      <c r="AZ249" t="s">
        <v>882</v>
      </c>
      <c r="BA249" s="1"/>
      <c r="BB249" s="1"/>
    </row>
    <row r="250" spans="1:54" ht="15" customHeight="1" x14ac:dyDescent="0.25">
      <c r="A250" s="2">
        <v>13</v>
      </c>
      <c r="B250" s="2" t="s">
        <v>76</v>
      </c>
      <c r="C250" s="2" t="s">
        <v>13</v>
      </c>
      <c r="D250" s="2" t="s">
        <v>12</v>
      </c>
      <c r="E250" s="2" t="s">
        <v>11</v>
      </c>
      <c r="F250" s="2" t="s">
        <v>10</v>
      </c>
      <c r="G250" s="2" t="s">
        <v>9</v>
      </c>
      <c r="H250" s="2" t="s">
        <v>8</v>
      </c>
      <c r="I250" t="s">
        <v>16</v>
      </c>
      <c r="J250" s="6">
        <v>44317</v>
      </c>
      <c r="K250" s="6">
        <v>44561</v>
      </c>
      <c r="L250" s="2" t="s">
        <v>204</v>
      </c>
      <c r="M250" s="2" t="s">
        <v>73</v>
      </c>
      <c r="N250" s="2" t="s">
        <v>25</v>
      </c>
      <c r="O250" s="2" t="s">
        <v>72</v>
      </c>
      <c r="P250" s="2" t="s">
        <v>2</v>
      </c>
      <c r="Q250" s="10">
        <v>4</v>
      </c>
      <c r="R250" s="10">
        <v>0</v>
      </c>
      <c r="S250" s="10">
        <v>2</v>
      </c>
      <c r="T250" s="10">
        <v>1</v>
      </c>
      <c r="U250" s="10">
        <v>1</v>
      </c>
      <c r="V250" s="10">
        <v>0</v>
      </c>
      <c r="W250" s="10" t="s">
        <v>881</v>
      </c>
      <c r="X250" s="10">
        <v>2</v>
      </c>
      <c r="Y250" s="10" t="s">
        <v>880</v>
      </c>
      <c r="Z250" s="10"/>
      <c r="AA250" s="10"/>
      <c r="AB250" s="10"/>
      <c r="AC250" s="10"/>
      <c r="AD250" s="4">
        <v>44299</v>
      </c>
      <c r="AE250" s="4">
        <v>44392</v>
      </c>
      <c r="AF250" s="4"/>
      <c r="AG250" s="4"/>
      <c r="AH250" s="3">
        <f>IFERROR(IF((V250+X250+Z250+AB250)/Q250&gt;1,1,(V250+X250+Z250+AB250)/Q250),0)</f>
        <v>0.5</v>
      </c>
      <c r="AI250" s="3" t="str">
        <f>IFERROR(IF(R250=0,"",IF((V250/R250)&gt;1,1,(V250/R250))),"")</f>
        <v/>
      </c>
      <c r="AJ250" s="3">
        <f>IFERROR(IF(S250=0,"",IF((V250+X250/S250)&gt;1,1,(V250+X250/S250))),"")</f>
        <v>1</v>
      </c>
      <c r="AK250" s="3">
        <f>IFERROR(IF(T250=0,"",IF((V250+X250+Z250/T250)&gt;1,1,(V250+X250+Z250/T250))),"")</f>
        <v>1</v>
      </c>
      <c r="AL250" s="3">
        <f>IFERROR(IF(U250=0,"",IF((V250+X250+Z250+AB250/U250)&gt;1,1,(V250+X250+Z250+AB250/U250))),"")</f>
        <v>1</v>
      </c>
      <c r="AM250" s="2" t="s">
        <v>0</v>
      </c>
      <c r="AN250" s="2" t="s">
        <v>19</v>
      </c>
      <c r="AO250" s="2"/>
      <c r="AP250" s="2"/>
      <c r="AQ250" s="2" t="s">
        <v>879</v>
      </c>
      <c r="AR250" s="2" t="s">
        <v>878</v>
      </c>
      <c r="AS250" s="2"/>
      <c r="AT250" s="2"/>
      <c r="AU250" s="2" t="s">
        <v>0</v>
      </c>
      <c r="AV250" t="s">
        <v>19</v>
      </c>
      <c r="AY250" t="s">
        <v>68</v>
      </c>
      <c r="AZ250" t="s">
        <v>877</v>
      </c>
      <c r="BA250" s="1"/>
      <c r="BB250" s="1"/>
    </row>
    <row r="251" spans="1:54" ht="15" customHeight="1" x14ac:dyDescent="0.25">
      <c r="A251" s="2">
        <v>1</v>
      </c>
      <c r="B251" s="2" t="s">
        <v>61</v>
      </c>
      <c r="C251" s="2" t="s">
        <v>869</v>
      </c>
      <c r="D251" s="2" t="s">
        <v>12</v>
      </c>
      <c r="E251" s="2" t="s">
        <v>59</v>
      </c>
      <c r="F251" s="2" t="s">
        <v>10</v>
      </c>
      <c r="G251" s="2" t="s">
        <v>749</v>
      </c>
      <c r="H251" s="2" t="s">
        <v>749</v>
      </c>
      <c r="I251" s="2" t="s">
        <v>876</v>
      </c>
      <c r="J251" s="6">
        <v>44256</v>
      </c>
      <c r="K251" s="6">
        <v>44560</v>
      </c>
      <c r="L251" s="2" t="s">
        <v>875</v>
      </c>
      <c r="M251" s="2" t="s">
        <v>56</v>
      </c>
      <c r="N251" s="2" t="s">
        <v>25</v>
      </c>
      <c r="O251" s="2" t="s">
        <v>867</v>
      </c>
      <c r="P251" s="2" t="s">
        <v>41</v>
      </c>
      <c r="Q251" s="10">
        <v>17</v>
      </c>
      <c r="R251" s="10">
        <v>3</v>
      </c>
      <c r="S251" s="10">
        <v>7</v>
      </c>
      <c r="T251" s="10">
        <v>4</v>
      </c>
      <c r="U251" s="10">
        <v>3</v>
      </c>
      <c r="V251" s="10">
        <v>2</v>
      </c>
      <c r="W251" s="10" t="s">
        <v>874</v>
      </c>
      <c r="X251" s="10">
        <v>7</v>
      </c>
      <c r="Y251" s="10" t="s">
        <v>873</v>
      </c>
      <c r="Z251" s="10"/>
      <c r="AA251" s="10"/>
      <c r="AB251" s="10"/>
      <c r="AC251" s="10"/>
      <c r="AD251" s="6">
        <v>44299</v>
      </c>
      <c r="AE251" s="6">
        <v>44383</v>
      </c>
      <c r="AF251" s="6"/>
      <c r="AG251" s="6"/>
      <c r="AH251" s="3">
        <f>IFERROR(IF((V251+X251+Z251+AB251)/Q251&gt;1,1,(V251+X251+Z251+AB251)/Q251),0)</f>
        <v>0.52941176470588236</v>
      </c>
      <c r="AI251" s="3">
        <f>IFERROR(IF(R251=0,"",IF((V251/R251)&gt;1,1,(V251/R251))),"")</f>
        <v>0.66666666666666663</v>
      </c>
      <c r="AJ251" s="3">
        <f>IFERROR(IF(S251=0,"",IF((V251+X251/S251)&gt;1,1,(V251+X251/S251))),"")</f>
        <v>1</v>
      </c>
      <c r="AK251" s="3">
        <f>IFERROR(IF(T251=0,"",IF((V251+X251+Z251/T251)&gt;1,1,(V251+X251+Z251/T251))),"")</f>
        <v>1</v>
      </c>
      <c r="AL251" s="3">
        <f>IFERROR(IF(U251=0,"",IF((V251+X251+Z251+AB251/U251)&gt;1,1,(V251+X251+Z251+AB251/U251))),"")</f>
        <v>1</v>
      </c>
      <c r="AM251" s="2" t="s">
        <v>19</v>
      </c>
      <c r="AN251" s="2" t="s">
        <v>19</v>
      </c>
      <c r="AO251" s="2"/>
      <c r="AP251" s="2"/>
      <c r="AQ251" s="2" t="s">
        <v>872</v>
      </c>
      <c r="AR251" s="2" t="s">
        <v>847</v>
      </c>
      <c r="AS251" s="2"/>
      <c r="AT251" s="2"/>
      <c r="AU251" s="2" t="s">
        <v>19</v>
      </c>
      <c r="AV251" t="s">
        <v>19</v>
      </c>
      <c r="AW251" s="2"/>
      <c r="AX251" s="2"/>
      <c r="AY251" s="2" t="s">
        <v>871</v>
      </c>
      <c r="AZ251" s="2" t="s">
        <v>870</v>
      </c>
      <c r="BA251" s="1"/>
      <c r="BB251" s="1"/>
    </row>
    <row r="252" spans="1:54" ht="15" customHeight="1" x14ac:dyDescent="0.25">
      <c r="A252" s="2">
        <v>2</v>
      </c>
      <c r="B252" s="2" t="s">
        <v>61</v>
      </c>
      <c r="C252" s="2" t="s">
        <v>869</v>
      </c>
      <c r="D252" s="2" t="s">
        <v>12</v>
      </c>
      <c r="E252" s="2" t="s">
        <v>59</v>
      </c>
      <c r="F252" s="2" t="s">
        <v>10</v>
      </c>
      <c r="G252" s="2" t="s">
        <v>749</v>
      </c>
      <c r="H252" s="2" t="s">
        <v>749</v>
      </c>
      <c r="I252" s="2" t="s">
        <v>868</v>
      </c>
      <c r="J252" s="6">
        <v>44197</v>
      </c>
      <c r="K252" s="6">
        <v>44560</v>
      </c>
      <c r="L252" s="2" t="s">
        <v>508</v>
      </c>
      <c r="M252" s="2" t="s">
        <v>56</v>
      </c>
      <c r="N252" s="2" t="s">
        <v>25</v>
      </c>
      <c r="O252" s="2" t="s">
        <v>867</v>
      </c>
      <c r="P252" s="2" t="s">
        <v>41</v>
      </c>
      <c r="Q252" s="10">
        <v>64</v>
      </c>
      <c r="R252" s="10">
        <v>19</v>
      </c>
      <c r="S252" s="10">
        <v>18</v>
      </c>
      <c r="T252" s="10">
        <v>16</v>
      </c>
      <c r="U252" s="10">
        <v>11</v>
      </c>
      <c r="V252" s="10">
        <v>19</v>
      </c>
      <c r="W252" s="10" t="s">
        <v>866</v>
      </c>
      <c r="X252" s="10">
        <v>18</v>
      </c>
      <c r="Y252" s="10" t="s">
        <v>865</v>
      </c>
      <c r="Z252" s="10"/>
      <c r="AA252" s="10"/>
      <c r="AB252" s="10"/>
      <c r="AC252" s="10"/>
      <c r="AD252" s="6">
        <v>44299</v>
      </c>
      <c r="AE252" s="6">
        <v>44383</v>
      </c>
      <c r="AF252" s="6"/>
      <c r="AG252" s="6"/>
      <c r="AH252" s="3">
        <f>IFERROR(IF((V252+X252+Z252+AB252)/Q252&gt;1,1,(V252+X252+Z252+AB252)/Q252),0)</f>
        <v>0.578125</v>
      </c>
      <c r="AI252" s="3">
        <f>IFERROR(IF(R252=0,"",IF((V252/R252)&gt;1,1,(V252/R252))),"")</f>
        <v>1</v>
      </c>
      <c r="AJ252" s="3">
        <f>IFERROR(IF(S252=0,"",IF((V252+X252/S252)&gt;1,1,(V252+X252/S252))),"")</f>
        <v>1</v>
      </c>
      <c r="AK252" s="3">
        <f>IFERROR(IF(T252=0,"",IF((V252+X252+Z252/T252)&gt;1,1,(V252+X252+Z252/T252))),"")</f>
        <v>1</v>
      </c>
      <c r="AL252" s="3">
        <f>IFERROR(IF(U252=0,"",IF((V252+X252+Z252+AB252/U252)&gt;1,1,(V252+X252+Z252+AB252/U252))),"")</f>
        <v>1</v>
      </c>
      <c r="AM252" s="2" t="s">
        <v>19</v>
      </c>
      <c r="AN252" s="2" t="s">
        <v>19</v>
      </c>
      <c r="AO252" s="2"/>
      <c r="AP252" s="2"/>
      <c r="AQ252" s="2" t="s">
        <v>847</v>
      </c>
      <c r="AR252" s="2" t="s">
        <v>847</v>
      </c>
      <c r="AS252" s="2"/>
      <c r="AT252" s="2"/>
      <c r="AU252" s="2" t="s">
        <v>19</v>
      </c>
      <c r="AV252" t="s">
        <v>19</v>
      </c>
      <c r="AY252" t="s">
        <v>864</v>
      </c>
      <c r="AZ252" t="s">
        <v>863</v>
      </c>
      <c r="BA252" s="1"/>
      <c r="BB252" s="1"/>
    </row>
    <row r="253" spans="1:54" ht="15" customHeight="1" x14ac:dyDescent="0.25">
      <c r="A253" s="2">
        <v>3</v>
      </c>
      <c r="B253" s="2" t="s">
        <v>61</v>
      </c>
      <c r="C253" s="2" t="s">
        <v>862</v>
      </c>
      <c r="D253" s="2" t="s">
        <v>12</v>
      </c>
      <c r="E253" s="2" t="s">
        <v>59</v>
      </c>
      <c r="F253" s="2" t="s">
        <v>10</v>
      </c>
      <c r="G253" s="2" t="s">
        <v>749</v>
      </c>
      <c r="H253" s="2" t="s">
        <v>749</v>
      </c>
      <c r="I253" s="2" t="s">
        <v>861</v>
      </c>
      <c r="J253" s="6">
        <v>44316</v>
      </c>
      <c r="K253" s="6">
        <v>44560</v>
      </c>
      <c r="L253" s="2" t="s">
        <v>860</v>
      </c>
      <c r="M253" s="2" t="s">
        <v>56</v>
      </c>
      <c r="N253" s="2" t="s">
        <v>25</v>
      </c>
      <c r="O253" s="2" t="s">
        <v>859</v>
      </c>
      <c r="P253" s="2" t="s">
        <v>41</v>
      </c>
      <c r="Q253" s="10">
        <v>4</v>
      </c>
      <c r="R253" s="10">
        <v>1</v>
      </c>
      <c r="S253" s="10">
        <v>1</v>
      </c>
      <c r="T253" s="10">
        <v>1</v>
      </c>
      <c r="U253" s="10">
        <v>1</v>
      </c>
      <c r="V253" s="10">
        <v>1</v>
      </c>
      <c r="W253" s="10" t="s">
        <v>858</v>
      </c>
      <c r="X253" s="10">
        <v>1</v>
      </c>
      <c r="Y253" s="10" t="s">
        <v>857</v>
      </c>
      <c r="Z253" s="10"/>
      <c r="AA253" s="10"/>
      <c r="AB253" s="10"/>
      <c r="AC253" s="10"/>
      <c r="AD253" s="6">
        <v>44299</v>
      </c>
      <c r="AE253" s="6">
        <v>44383</v>
      </c>
      <c r="AF253" s="6"/>
      <c r="AG253" s="6"/>
      <c r="AH253" s="3">
        <f>IFERROR(IF((V253+X253+Z253+AB253)/Q253&gt;1,1,(V253+X253+Z253+AB253)/Q253),0)</f>
        <v>0.5</v>
      </c>
      <c r="AI253" s="3">
        <f>IFERROR(IF(R253=0,"",IF((V253/R253)&gt;1,1,(V253/R253))),"")</f>
        <v>1</v>
      </c>
      <c r="AJ253" s="3">
        <f>IFERROR(IF(S253=0,"",IF((V253+X253/S253)&gt;1,1,(V253+X253/S253))),"")</f>
        <v>1</v>
      </c>
      <c r="AK253" s="3">
        <f>IFERROR(IF(T253=0,"",IF((V253+X253+Z253/T253)&gt;1,1,(V253+X253+Z253/T253))),"")</f>
        <v>1</v>
      </c>
      <c r="AL253" s="3">
        <f>IFERROR(IF(U253=0,"",IF((V253+X253+Z253+AB253/U253)&gt;1,1,(V253+X253+Z253+AB253/U253))),"")</f>
        <v>1</v>
      </c>
      <c r="AM253" s="2" t="s">
        <v>19</v>
      </c>
      <c r="AN253" s="2" t="s">
        <v>19</v>
      </c>
      <c r="AO253" s="2"/>
      <c r="AP253" s="2"/>
      <c r="AQ253" s="2" t="s">
        <v>856</v>
      </c>
      <c r="AR253" s="2" t="s">
        <v>847</v>
      </c>
      <c r="AS253" s="2"/>
      <c r="AT253" s="2"/>
      <c r="AU253" s="2" t="s">
        <v>554</v>
      </c>
      <c r="AV253" t="s">
        <v>19</v>
      </c>
      <c r="AY253" t="s">
        <v>855</v>
      </c>
      <c r="AZ253" t="s">
        <v>854</v>
      </c>
      <c r="BA253" s="1"/>
      <c r="BB253" s="1"/>
    </row>
    <row r="254" spans="1:54" ht="15" customHeight="1" x14ac:dyDescent="0.25">
      <c r="A254" s="2">
        <v>5</v>
      </c>
      <c r="B254" s="2" t="s">
        <v>61</v>
      </c>
      <c r="C254" s="2" t="s">
        <v>13</v>
      </c>
      <c r="D254" s="2" t="s">
        <v>60</v>
      </c>
      <c r="E254" s="2" t="s">
        <v>59</v>
      </c>
      <c r="F254" s="2" t="s">
        <v>10</v>
      </c>
      <c r="G254" s="2" t="s">
        <v>9</v>
      </c>
      <c r="H254" s="2" t="s">
        <v>8</v>
      </c>
      <c r="I254" t="s">
        <v>853</v>
      </c>
      <c r="J254" s="6">
        <v>44317</v>
      </c>
      <c r="K254" s="6">
        <v>44440</v>
      </c>
      <c r="L254" s="2" t="s">
        <v>852</v>
      </c>
      <c r="M254" s="2" t="s">
        <v>56</v>
      </c>
      <c r="N254" s="2" t="s">
        <v>25</v>
      </c>
      <c r="O254" s="2" t="s">
        <v>851</v>
      </c>
      <c r="P254" s="2" t="s">
        <v>2</v>
      </c>
      <c r="Q254" s="8">
        <v>3</v>
      </c>
      <c r="R254" s="8">
        <v>1</v>
      </c>
      <c r="S254" s="8">
        <v>1</v>
      </c>
      <c r="T254" s="8">
        <v>1</v>
      </c>
      <c r="U254" s="8">
        <v>0</v>
      </c>
      <c r="V254" s="8">
        <v>1</v>
      </c>
      <c r="W254" s="8" t="s">
        <v>850</v>
      </c>
      <c r="X254" s="8">
        <v>1</v>
      </c>
      <c r="Y254" s="8" t="s">
        <v>849</v>
      </c>
      <c r="Z254" s="8"/>
      <c r="AA254" s="8"/>
      <c r="AB254" s="8"/>
      <c r="AC254" s="8"/>
      <c r="AD254" s="6">
        <v>44299</v>
      </c>
      <c r="AE254" s="6">
        <v>44383</v>
      </c>
      <c r="AF254" s="6"/>
      <c r="AG254" s="6"/>
      <c r="AH254" s="3">
        <f>IFERROR(IF((V254+X254+Z254+AB254)/Q254&gt;1,1,(V254+X254+Z254+AB254)/Q254),0)</f>
        <v>0.66666666666666663</v>
      </c>
      <c r="AI254" s="3">
        <f>IFERROR(IF(R254=0,"",IF((V254/R254)&gt;1,1,(V254/R254))),"")</f>
        <v>1</v>
      </c>
      <c r="AJ254" s="3">
        <f>IFERROR(IF(S254=0,"",IF((V254+X254/S254)&gt;1,1,(V254+X254/S254))),"")</f>
        <v>1</v>
      </c>
      <c r="AK254" s="3">
        <f>IFERROR(IF(T254=0,"",IF((V254+X254+Z254/T254)&gt;1,1,(V254+X254+Z254/T254))),"")</f>
        <v>1</v>
      </c>
      <c r="AL254" s="3" t="str">
        <f>IFERROR(IF(U254=0,"",IF((V254+X254+Z254+AB254/U254)&gt;1,1,(V254+X254+Z254+AB254/U254))),"")</f>
        <v/>
      </c>
      <c r="AM254" s="2" t="s">
        <v>19</v>
      </c>
      <c r="AN254" s="2" t="s">
        <v>19</v>
      </c>
      <c r="AO254" s="2"/>
      <c r="AP254" s="2"/>
      <c r="AQ254" s="2" t="s">
        <v>848</v>
      </c>
      <c r="AR254" s="2" t="s">
        <v>847</v>
      </c>
      <c r="AS254" s="2"/>
      <c r="AT254" s="2"/>
      <c r="AU254" s="2" t="s">
        <v>554</v>
      </c>
      <c r="AV254" t="s">
        <v>19</v>
      </c>
      <c r="AY254" t="s">
        <v>846</v>
      </c>
      <c r="AZ254" t="s">
        <v>845</v>
      </c>
      <c r="BA254" s="1"/>
      <c r="BB254" s="1"/>
    </row>
    <row r="255" spans="1:54" ht="15" customHeight="1" x14ac:dyDescent="0.25">
      <c r="A255" s="2">
        <v>1</v>
      </c>
      <c r="B255" s="2" t="s">
        <v>14</v>
      </c>
      <c r="C255" s="2" t="s">
        <v>48</v>
      </c>
      <c r="D255" s="2" t="s">
        <v>32</v>
      </c>
      <c r="E255" s="2" t="s">
        <v>31</v>
      </c>
      <c r="F255" s="2" t="s">
        <v>38</v>
      </c>
      <c r="G255" s="2" t="s">
        <v>29</v>
      </c>
      <c r="H255" s="2" t="s">
        <v>28</v>
      </c>
      <c r="I255" s="2" t="s">
        <v>844</v>
      </c>
      <c r="J255" s="6">
        <v>44197</v>
      </c>
      <c r="K255" s="6">
        <v>44500</v>
      </c>
      <c r="L255" s="2" t="s">
        <v>843</v>
      </c>
      <c r="M255" s="2" t="s">
        <v>5</v>
      </c>
      <c r="N255" s="2" t="s">
        <v>4</v>
      </c>
      <c r="O255" s="2" t="s">
        <v>45</v>
      </c>
      <c r="P255" s="2" t="s">
        <v>23</v>
      </c>
      <c r="Q255" s="5">
        <v>1</v>
      </c>
      <c r="R255" s="5">
        <v>0</v>
      </c>
      <c r="S255" s="5">
        <v>0.6</v>
      </c>
      <c r="T255" s="5">
        <v>0.2</v>
      </c>
      <c r="U255" s="5">
        <v>0.2</v>
      </c>
      <c r="V255" s="5">
        <v>0</v>
      </c>
      <c r="W255" s="5" t="s">
        <v>556</v>
      </c>
      <c r="X255" s="5">
        <v>0.4</v>
      </c>
      <c r="Y255" s="5" t="s">
        <v>842</v>
      </c>
      <c r="Z255" s="5"/>
      <c r="AA255" s="5"/>
      <c r="AB255" s="5"/>
      <c r="AC255" s="5"/>
      <c r="AD255" s="6">
        <v>44298</v>
      </c>
      <c r="AE255" s="6">
        <v>44389</v>
      </c>
      <c r="AF255" s="6"/>
      <c r="AG255" s="6"/>
      <c r="AH255" s="3">
        <f>IFERROR(IF((V255+X255+Z255+AB255)/Q255&gt;1,1,(V255+X255+Z255+AB255)/Q255),0)</f>
        <v>0.4</v>
      </c>
      <c r="AI255" s="3" t="str">
        <f>IFERROR(IF(R255=0,"",IF((V255/R255)&gt;1,1,(V255/R255))),"")</f>
        <v/>
      </c>
      <c r="AJ255" s="3">
        <f>IFERROR(IF(S255=0,"",IF((V255+X255/S255)&gt;1,1,(V255+X255/S255))),"")</f>
        <v>0.66666666666666674</v>
      </c>
      <c r="AK255" s="3">
        <f>IFERROR(IF(T255=0,"",IF((V255+X255+Z255/T255)&gt;1,1,(V255+X255+Z255/T255))),"")</f>
        <v>0.4</v>
      </c>
      <c r="AL255" s="3">
        <f>IFERROR(IF(U255=0,"",IF((V255+X255+Z255+AB255/U255)&gt;1,1,(V255+X255+Z255+AB255/U255))),"")</f>
        <v>0.4</v>
      </c>
      <c r="AM255" s="2" t="s">
        <v>0</v>
      </c>
      <c r="AN255" s="2" t="s">
        <v>19</v>
      </c>
      <c r="AO255" s="2"/>
      <c r="AP255" s="2"/>
      <c r="AQ255" s="2" t="s">
        <v>0</v>
      </c>
      <c r="AR255" s="2" t="s">
        <v>841</v>
      </c>
      <c r="AS255" s="2"/>
      <c r="AT255" s="2"/>
      <c r="AU255" s="2" t="s">
        <v>0</v>
      </c>
      <c r="AV255" t="s">
        <v>19</v>
      </c>
      <c r="AW255" s="2"/>
      <c r="AX255" s="2"/>
      <c r="AY255" s="2" t="s">
        <v>0</v>
      </c>
      <c r="AZ255" s="2" t="s">
        <v>840</v>
      </c>
      <c r="BA255" s="1"/>
      <c r="BB255" s="1"/>
    </row>
    <row r="256" spans="1:54" ht="15" customHeight="1" x14ac:dyDescent="0.25">
      <c r="A256" s="2">
        <v>2</v>
      </c>
      <c r="B256" s="2" t="s">
        <v>14</v>
      </c>
      <c r="C256" s="2" t="s">
        <v>48</v>
      </c>
      <c r="D256" s="2" t="s">
        <v>32</v>
      </c>
      <c r="E256" s="2" t="s">
        <v>31</v>
      </c>
      <c r="F256" s="2" t="s">
        <v>38</v>
      </c>
      <c r="G256" s="2" t="s">
        <v>29</v>
      </c>
      <c r="H256" s="2" t="s">
        <v>28</v>
      </c>
      <c r="I256" s="2" t="s">
        <v>839</v>
      </c>
      <c r="J256" s="6">
        <v>44287</v>
      </c>
      <c r="K256" s="6">
        <v>44530</v>
      </c>
      <c r="L256" s="2" t="s">
        <v>838</v>
      </c>
      <c r="M256" s="2" t="s">
        <v>5</v>
      </c>
      <c r="N256" s="2" t="s">
        <v>25</v>
      </c>
      <c r="O256" s="2" t="s">
        <v>45</v>
      </c>
      <c r="P256" s="2" t="s">
        <v>23</v>
      </c>
      <c r="Q256" s="7">
        <v>2</v>
      </c>
      <c r="R256" s="7">
        <v>0</v>
      </c>
      <c r="S256" s="7">
        <v>1</v>
      </c>
      <c r="T256" s="7">
        <v>0</v>
      </c>
      <c r="U256" s="7">
        <v>1</v>
      </c>
      <c r="V256" s="7">
        <v>0</v>
      </c>
      <c r="W256" s="7" t="s">
        <v>837</v>
      </c>
      <c r="X256" s="7">
        <v>1</v>
      </c>
      <c r="Y256" s="7" t="s">
        <v>836</v>
      </c>
      <c r="Z256" s="7"/>
      <c r="AA256" s="7"/>
      <c r="AB256" s="7"/>
      <c r="AC256" s="7"/>
      <c r="AD256" s="6">
        <v>44298</v>
      </c>
      <c r="AE256" s="6">
        <v>44389</v>
      </c>
      <c r="AF256" s="6"/>
      <c r="AG256" s="6"/>
      <c r="AH256" s="3">
        <f>IFERROR(IF((V256+X256+Z256+AB256)/Q256&gt;1,1,(V256+X256+Z256+AB256)/Q256),0)</f>
        <v>0.5</v>
      </c>
      <c r="AI256" s="3" t="str">
        <f>IFERROR(IF(R256=0,"",IF((V256/R256)&gt;1,1,(V256/R256))),"")</f>
        <v/>
      </c>
      <c r="AJ256" s="3">
        <f>IFERROR(IF(S256=0,"",IF((V256+X256/S256)&gt;1,1,(V256+X256/S256))),"")</f>
        <v>1</v>
      </c>
      <c r="AK256" s="3" t="str">
        <f>IFERROR(IF(T256=0,"",IF((V256+X256+Z256/T256)&gt;1,1,(V256+X256+Z256/T256))),"")</f>
        <v/>
      </c>
      <c r="AL256" s="3">
        <f>IFERROR(IF(U256=0,"",IF((V256+X256+Z256+AB256/U256)&gt;1,1,(V256+X256+Z256+AB256/U256))),"")</f>
        <v>1</v>
      </c>
      <c r="AM256" s="2" t="s">
        <v>0</v>
      </c>
      <c r="AN256" s="2" t="s">
        <v>19</v>
      </c>
      <c r="AO256" s="2"/>
      <c r="AP256" s="2"/>
      <c r="AQ256" s="2" t="s">
        <v>0</v>
      </c>
      <c r="AR256" s="2" t="s">
        <v>835</v>
      </c>
      <c r="AS256" s="2"/>
      <c r="AT256" s="2"/>
      <c r="AU256" s="2" t="s">
        <v>0</v>
      </c>
      <c r="AV256" t="s">
        <v>19</v>
      </c>
      <c r="AY256" t="s">
        <v>0</v>
      </c>
      <c r="AZ256" t="s">
        <v>834</v>
      </c>
      <c r="BA256" s="1"/>
      <c r="BB256" s="1"/>
    </row>
    <row r="257" spans="1:54" ht="15" customHeight="1" x14ac:dyDescent="0.25">
      <c r="A257" s="2">
        <v>3</v>
      </c>
      <c r="B257" s="2" t="s">
        <v>14</v>
      </c>
      <c r="C257" s="2" t="s">
        <v>48</v>
      </c>
      <c r="D257" s="2" t="s">
        <v>32</v>
      </c>
      <c r="E257" s="2" t="s">
        <v>31</v>
      </c>
      <c r="F257" s="2" t="s">
        <v>38</v>
      </c>
      <c r="G257" s="2" t="s">
        <v>29</v>
      </c>
      <c r="H257" s="2" t="s">
        <v>28</v>
      </c>
      <c r="I257" s="2" t="s">
        <v>833</v>
      </c>
      <c r="J257" s="6">
        <v>44197</v>
      </c>
      <c r="K257" s="6">
        <v>44561</v>
      </c>
      <c r="L257" s="2" t="s">
        <v>832</v>
      </c>
      <c r="M257" s="2" t="s">
        <v>5</v>
      </c>
      <c r="N257" s="2" t="s">
        <v>25</v>
      </c>
      <c r="O257" s="2" t="s">
        <v>45</v>
      </c>
      <c r="P257" s="2" t="s">
        <v>23</v>
      </c>
      <c r="Q257" s="7">
        <v>4</v>
      </c>
      <c r="R257" s="7">
        <v>1</v>
      </c>
      <c r="S257" s="7">
        <v>1</v>
      </c>
      <c r="T257" s="7">
        <v>1</v>
      </c>
      <c r="U257" s="7">
        <v>1</v>
      </c>
      <c r="V257" s="7">
        <v>1</v>
      </c>
      <c r="W257" s="7" t="s">
        <v>831</v>
      </c>
      <c r="X257" s="7">
        <v>1</v>
      </c>
      <c r="Y257" s="7" t="s">
        <v>830</v>
      </c>
      <c r="Z257" s="7"/>
      <c r="AA257" s="7"/>
      <c r="AB257" s="7"/>
      <c r="AC257" s="7"/>
      <c r="AD257" s="6">
        <v>44298</v>
      </c>
      <c r="AE257" s="6">
        <v>44389</v>
      </c>
      <c r="AF257" s="6"/>
      <c r="AG257" s="6"/>
      <c r="AH257" s="3">
        <f>IFERROR(IF((V257+X257+Z257+AB257)/Q257&gt;1,1,(V257+X257+Z257+AB257)/Q257),0)</f>
        <v>0.5</v>
      </c>
      <c r="AI257" s="3">
        <f>IFERROR(IF(R257=0,"",IF((V257/R257)&gt;1,1,(V257/R257))),"")</f>
        <v>1</v>
      </c>
      <c r="AJ257" s="3">
        <f>IFERROR(IF(S257=0,"",IF((V257+X257/S257)&gt;1,1,(V257+X257/S257))),"")</f>
        <v>1</v>
      </c>
      <c r="AK257" s="3">
        <f>IFERROR(IF(T257=0,"",IF((V257+X257+Z257/T257)&gt;1,1,(V257+X257+Z257/T257))),"")</f>
        <v>1</v>
      </c>
      <c r="AL257" s="3">
        <f>IFERROR(IF(U257=0,"",IF((V257+X257+Z257+AB257/U257)&gt;1,1,(V257+X257+Z257+AB257/U257))),"")</f>
        <v>1</v>
      </c>
      <c r="AM257" s="2" t="s">
        <v>19</v>
      </c>
      <c r="AN257" s="2" t="s">
        <v>19</v>
      </c>
      <c r="AO257" s="2"/>
      <c r="AP257" s="2"/>
      <c r="AQ257" s="2" t="s">
        <v>829</v>
      </c>
      <c r="AR257" s="2" t="s">
        <v>828</v>
      </c>
      <c r="AS257" s="2"/>
      <c r="AT257" s="2"/>
      <c r="AU257" s="2" t="s">
        <v>19</v>
      </c>
      <c r="AV257" t="s">
        <v>19</v>
      </c>
      <c r="AY257" t="s">
        <v>827</v>
      </c>
      <c r="AZ257" t="s">
        <v>826</v>
      </c>
      <c r="BA257" s="1"/>
      <c r="BB257" s="1"/>
    </row>
    <row r="258" spans="1:54" ht="15" customHeight="1" x14ac:dyDescent="0.25">
      <c r="A258" s="2">
        <v>4</v>
      </c>
      <c r="B258" s="2" t="s">
        <v>14</v>
      </c>
      <c r="C258" s="2" t="s">
        <v>48</v>
      </c>
      <c r="D258" s="2" t="s">
        <v>32</v>
      </c>
      <c r="E258" s="2" t="s">
        <v>31</v>
      </c>
      <c r="F258" s="2" t="s">
        <v>38</v>
      </c>
      <c r="G258" s="2" t="s">
        <v>29</v>
      </c>
      <c r="H258" s="2" t="s">
        <v>28</v>
      </c>
      <c r="I258" s="2" t="s">
        <v>825</v>
      </c>
      <c r="J258" s="6">
        <v>44197</v>
      </c>
      <c r="K258" s="6">
        <v>44347</v>
      </c>
      <c r="L258" s="2" t="s">
        <v>824</v>
      </c>
      <c r="M258" s="2" t="s">
        <v>5</v>
      </c>
      <c r="N258" s="2" t="s">
        <v>25</v>
      </c>
      <c r="O258" s="2" t="s">
        <v>45</v>
      </c>
      <c r="P258" s="2" t="s">
        <v>23</v>
      </c>
      <c r="Q258" s="7">
        <v>1</v>
      </c>
      <c r="R258" s="7">
        <v>0</v>
      </c>
      <c r="S258" s="7">
        <v>1</v>
      </c>
      <c r="T258" s="7">
        <v>0</v>
      </c>
      <c r="U258" s="7">
        <v>0</v>
      </c>
      <c r="V258" s="7">
        <v>0</v>
      </c>
      <c r="W258" s="7" t="s">
        <v>556</v>
      </c>
      <c r="X258" s="7">
        <v>1</v>
      </c>
      <c r="Y258" s="7" t="s">
        <v>823</v>
      </c>
      <c r="Z258" s="7"/>
      <c r="AA258" s="7"/>
      <c r="AB258" s="7"/>
      <c r="AC258" s="7"/>
      <c r="AD258" s="6">
        <v>44298</v>
      </c>
      <c r="AE258" s="6">
        <v>44389</v>
      </c>
      <c r="AF258" s="6"/>
      <c r="AG258" s="6"/>
      <c r="AH258" s="3">
        <f>IFERROR(IF((V258+X258+Z258+AB258)/Q258&gt;1,1,(V258+X258+Z258+AB258)/Q258),0)</f>
        <v>1</v>
      </c>
      <c r="AI258" s="3" t="str">
        <f>IFERROR(IF(R258=0,"",IF((V258/R258)&gt;1,1,(V258/R258))),"")</f>
        <v/>
      </c>
      <c r="AJ258" s="3">
        <f>IFERROR(IF(S258=0,"",IF((V258+X258/S258)&gt;1,1,(V258+X258/S258))),"")</f>
        <v>1</v>
      </c>
      <c r="AK258" s="3" t="str">
        <f>IFERROR(IF(T258=0,"",IF((V258+X258+Z258/T258)&gt;1,1,(V258+X258+Z258/T258))),"")</f>
        <v/>
      </c>
      <c r="AL258" s="3" t="str">
        <f>IFERROR(IF(U258=0,"",IF((V258+X258+Z258+AB258/U258)&gt;1,1,(V258+X258+Z258+AB258/U258))),"")</f>
        <v/>
      </c>
      <c r="AM258" s="2" t="s">
        <v>0</v>
      </c>
      <c r="AN258" s="2" t="s">
        <v>19</v>
      </c>
      <c r="AO258" s="2"/>
      <c r="AP258" s="2"/>
      <c r="AQ258" s="2" t="s">
        <v>0</v>
      </c>
      <c r="AR258" s="2" t="s">
        <v>822</v>
      </c>
      <c r="AS258" s="2"/>
      <c r="AT258" s="2"/>
      <c r="AU258" s="2" t="s">
        <v>0</v>
      </c>
      <c r="AV258" t="s">
        <v>19</v>
      </c>
      <c r="AY258" t="s">
        <v>0</v>
      </c>
      <c r="AZ258" t="s">
        <v>821</v>
      </c>
      <c r="BA258" s="1"/>
      <c r="BB258" s="1"/>
    </row>
    <row r="259" spans="1:54" ht="15" customHeight="1" x14ac:dyDescent="0.25">
      <c r="A259" s="2">
        <v>5</v>
      </c>
      <c r="B259" s="2" t="s">
        <v>14</v>
      </c>
      <c r="C259" s="2" t="s">
        <v>48</v>
      </c>
      <c r="D259" s="2" t="s">
        <v>32</v>
      </c>
      <c r="E259" s="2" t="s">
        <v>31</v>
      </c>
      <c r="F259" s="2" t="s">
        <v>38</v>
      </c>
      <c r="G259" s="2" t="s">
        <v>29</v>
      </c>
      <c r="H259" s="2" t="s">
        <v>28</v>
      </c>
      <c r="I259" t="s">
        <v>820</v>
      </c>
      <c r="J259" s="6">
        <v>44197</v>
      </c>
      <c r="K259" s="6">
        <v>44561</v>
      </c>
      <c r="L259" s="2" t="s">
        <v>819</v>
      </c>
      <c r="M259" s="2" t="s">
        <v>5</v>
      </c>
      <c r="N259" s="2" t="s">
        <v>4</v>
      </c>
      <c r="O259" s="2" t="s">
        <v>45</v>
      </c>
      <c r="P259" s="2" t="s">
        <v>23</v>
      </c>
      <c r="Q259" s="5">
        <v>1</v>
      </c>
      <c r="R259" s="5">
        <v>0.4</v>
      </c>
      <c r="S259" s="5">
        <v>0.2</v>
      </c>
      <c r="T259" s="5">
        <v>0.2</v>
      </c>
      <c r="U259" s="5">
        <v>0.2</v>
      </c>
      <c r="V259" s="5">
        <v>0.4</v>
      </c>
      <c r="W259" s="5" t="s">
        <v>818</v>
      </c>
      <c r="X259" s="5">
        <v>0.2</v>
      </c>
      <c r="Y259" s="5" t="s">
        <v>817</v>
      </c>
      <c r="Z259" s="5"/>
      <c r="AA259" s="5"/>
      <c r="AB259" s="5"/>
      <c r="AC259" s="5"/>
      <c r="AD259" s="6">
        <v>44299</v>
      </c>
      <c r="AE259" s="6">
        <v>44389</v>
      </c>
      <c r="AF259" s="6"/>
      <c r="AG259" s="6"/>
      <c r="AH259" s="3">
        <f>IFERROR(IF((V259+X259+Z259+AB259)/Q259&gt;1,1,(V259+X259+Z259+AB259)/Q259),0)</f>
        <v>0.60000000000000009</v>
      </c>
      <c r="AI259" s="3">
        <f>IFERROR(IF(R259=0,"",IF((V259/R259)&gt;1,1,(V259/R259))),"")</f>
        <v>1</v>
      </c>
      <c r="AJ259" s="3">
        <f>IFERROR(IF(S259=0,"",IF((V259+X259/S259)&gt;1,1,(V259+X259/S259))),"")</f>
        <v>1</v>
      </c>
      <c r="AK259" s="3">
        <f>IFERROR(IF(T259=0,"",IF((V259+X259+Z259/T259)&gt;1,1,(V259+X259+Z259/T259))),"")</f>
        <v>0.60000000000000009</v>
      </c>
      <c r="AL259" s="3">
        <f>IFERROR(IF(U259=0,"",IF((V259+X259+Z259+AB259/U259)&gt;1,1,(V259+X259+Z259+AB259/U259))),"")</f>
        <v>0.60000000000000009</v>
      </c>
      <c r="AM259" s="2" t="s">
        <v>19</v>
      </c>
      <c r="AN259" s="2" t="s">
        <v>19</v>
      </c>
      <c r="AO259" s="2"/>
      <c r="AP259" s="2"/>
      <c r="AQ259" s="2" t="s">
        <v>816</v>
      </c>
      <c r="AR259" s="2" t="s">
        <v>815</v>
      </c>
      <c r="AS259" s="2"/>
      <c r="AT259" s="2"/>
      <c r="AU259" s="2" t="s">
        <v>19</v>
      </c>
      <c r="AV259" t="s">
        <v>19</v>
      </c>
      <c r="AY259" t="s">
        <v>814</v>
      </c>
      <c r="AZ259" t="s">
        <v>813</v>
      </c>
      <c r="BA259" s="1"/>
      <c r="BB259" s="1"/>
    </row>
    <row r="260" spans="1:54" ht="15" customHeight="1" x14ac:dyDescent="0.25">
      <c r="A260" s="2">
        <v>8</v>
      </c>
      <c r="B260" s="2" t="s">
        <v>14</v>
      </c>
      <c r="C260" s="2" t="s">
        <v>39</v>
      </c>
      <c r="D260" s="2" t="s">
        <v>32</v>
      </c>
      <c r="E260" s="2" t="s">
        <v>31</v>
      </c>
      <c r="F260" s="2" t="s">
        <v>38</v>
      </c>
      <c r="G260" s="2" t="s">
        <v>29</v>
      </c>
      <c r="H260" s="2" t="s">
        <v>28</v>
      </c>
      <c r="I260" t="s">
        <v>812</v>
      </c>
      <c r="J260" s="6">
        <v>44197</v>
      </c>
      <c r="K260" s="6">
        <v>44561</v>
      </c>
      <c r="L260" s="2" t="s">
        <v>811</v>
      </c>
      <c r="M260" s="2" t="s">
        <v>5</v>
      </c>
      <c r="N260" s="2" t="s">
        <v>4</v>
      </c>
      <c r="O260" s="2" t="s">
        <v>35</v>
      </c>
      <c r="P260" s="2" t="s">
        <v>41</v>
      </c>
      <c r="Q260" s="5">
        <v>1</v>
      </c>
      <c r="R260" s="5">
        <v>0.25</v>
      </c>
      <c r="S260" s="5">
        <v>0.25</v>
      </c>
      <c r="T260" s="5">
        <v>0.25</v>
      </c>
      <c r="U260" s="5">
        <v>0.25</v>
      </c>
      <c r="V260" s="5">
        <v>0.25</v>
      </c>
      <c r="W260" s="5" t="s">
        <v>810</v>
      </c>
      <c r="X260" s="5">
        <v>0.25</v>
      </c>
      <c r="Y260" s="5" t="s">
        <v>809</v>
      </c>
      <c r="Z260" s="5"/>
      <c r="AA260" s="5"/>
      <c r="AB260" s="5"/>
      <c r="AC260" s="5"/>
      <c r="AD260" s="6">
        <v>44299</v>
      </c>
      <c r="AE260" s="6">
        <v>44389</v>
      </c>
      <c r="AF260" s="6"/>
      <c r="AG260" s="6"/>
      <c r="AH260" s="3">
        <f>IFERROR(IF((V260+X260+Z260+AB260)/Q260&gt;1,1,(V260+X260+Z260+AB260)/Q260),0)</f>
        <v>0.5</v>
      </c>
      <c r="AI260" s="3">
        <f>IFERROR(IF(R260=0,"",IF((V260/R260)&gt;1,1,(V260/R260))),"")</f>
        <v>1</v>
      </c>
      <c r="AJ260" s="3">
        <f>IFERROR(IF(S260=0,"",IF((V260+X260/S260)&gt;1,1,(V260+X260/S260))),"")</f>
        <v>1</v>
      </c>
      <c r="AK260" s="3">
        <f>IFERROR(IF(T260=0,"",IF((V260+X260+Z260/T260)&gt;1,1,(V260+X260+Z260/T260))),"")</f>
        <v>0.5</v>
      </c>
      <c r="AL260" s="3">
        <f>IFERROR(IF(U260=0,"",IF((V260+X260+Z260+AB260/U260)&gt;1,1,(V260+X260+Z260+AB260/U260))),"")</f>
        <v>0.5</v>
      </c>
      <c r="AM260" s="2" t="s">
        <v>19</v>
      </c>
      <c r="AN260" s="2" t="s">
        <v>19</v>
      </c>
      <c r="AO260" s="2"/>
      <c r="AP260" s="2"/>
      <c r="AQ260" s="2" t="s">
        <v>808</v>
      </c>
      <c r="AR260" s="2" t="s">
        <v>807</v>
      </c>
      <c r="AS260" s="2"/>
      <c r="AT260" s="2"/>
      <c r="AU260" s="2" t="s">
        <v>19</v>
      </c>
      <c r="AV260" t="s">
        <v>19</v>
      </c>
      <c r="AY260" s="2" t="s">
        <v>806</v>
      </c>
      <c r="AZ260" t="s">
        <v>805</v>
      </c>
      <c r="BA260" s="1"/>
      <c r="BB260" s="1"/>
    </row>
    <row r="261" spans="1:54" ht="15" customHeight="1" x14ac:dyDescent="0.25">
      <c r="A261" s="2">
        <v>9</v>
      </c>
      <c r="B261" s="2" t="s">
        <v>14</v>
      </c>
      <c r="C261" s="2" t="s">
        <v>39</v>
      </c>
      <c r="D261" s="2" t="s">
        <v>32</v>
      </c>
      <c r="E261" s="2" t="s">
        <v>31</v>
      </c>
      <c r="F261" s="2" t="s">
        <v>38</v>
      </c>
      <c r="G261" s="2" t="s">
        <v>29</v>
      </c>
      <c r="H261" s="2" t="s">
        <v>28</v>
      </c>
      <c r="I261" t="s">
        <v>804</v>
      </c>
      <c r="J261" s="6">
        <v>44287</v>
      </c>
      <c r="K261" s="6">
        <v>44561</v>
      </c>
      <c r="L261" s="2" t="s">
        <v>803</v>
      </c>
      <c r="M261" t="s">
        <v>5</v>
      </c>
      <c r="N261" s="2" t="s">
        <v>25</v>
      </c>
      <c r="O261" s="2" t="s">
        <v>35</v>
      </c>
      <c r="P261" s="2" t="s">
        <v>23</v>
      </c>
      <c r="Q261" s="7">
        <v>3</v>
      </c>
      <c r="R261" s="7">
        <v>0</v>
      </c>
      <c r="S261" s="7">
        <v>1</v>
      </c>
      <c r="T261" s="7">
        <v>1</v>
      </c>
      <c r="U261" s="7">
        <v>1</v>
      </c>
      <c r="V261" s="7">
        <v>0</v>
      </c>
      <c r="W261" s="7" t="s">
        <v>556</v>
      </c>
      <c r="X261" s="7">
        <v>1</v>
      </c>
      <c r="Y261" s="7" t="s">
        <v>802</v>
      </c>
      <c r="Z261" s="7"/>
      <c r="AA261" s="7"/>
      <c r="AB261" s="7"/>
      <c r="AC261" s="7"/>
      <c r="AD261" s="6">
        <v>44298</v>
      </c>
      <c r="AE261" s="6">
        <v>44389</v>
      </c>
      <c r="AF261" s="6"/>
      <c r="AG261" s="6"/>
      <c r="AH261" s="3">
        <f>IFERROR(IF((V261+X261+Z261+AB261)/Q261&gt;1,1,(V261+X261+Z261+AB261)/Q261),0)</f>
        <v>0.33333333333333331</v>
      </c>
      <c r="AI261" s="3" t="str">
        <f>IFERROR(IF(R261=0,"",IF((V261/R261)&gt;1,1,(V261/R261))),"")</f>
        <v/>
      </c>
      <c r="AJ261" s="3">
        <f>IFERROR(IF(S261=0,"",IF((V261+X261/S261)&gt;1,1,(V261+X261/S261))),"")</f>
        <v>1</v>
      </c>
      <c r="AK261" s="3">
        <f>IFERROR(IF(T261=0,"",IF((V261+X261+Z261/T261)&gt;1,1,(V261+X261+Z261/T261))),"")</f>
        <v>1</v>
      </c>
      <c r="AL261" s="3">
        <f>IFERROR(IF(U261=0,"",IF((V261+X261+Z261+AB261/U261)&gt;1,1,(V261+X261+Z261+AB261/U261))),"")</f>
        <v>1</v>
      </c>
      <c r="AM261" s="2" t="s">
        <v>0</v>
      </c>
      <c r="AN261" s="2" t="s">
        <v>19</v>
      </c>
      <c r="AO261" s="2"/>
      <c r="AP261" s="2"/>
      <c r="AQ261" s="2" t="s">
        <v>0</v>
      </c>
      <c r="AR261" s="2" t="s">
        <v>801</v>
      </c>
      <c r="AS261" s="2"/>
      <c r="AT261" s="2"/>
      <c r="AU261" s="2" t="s">
        <v>19</v>
      </c>
      <c r="AV261" t="s">
        <v>19</v>
      </c>
      <c r="AY261" t="s">
        <v>0</v>
      </c>
      <c r="AZ261" t="s">
        <v>800</v>
      </c>
      <c r="BA261" s="1"/>
      <c r="BB261" s="1"/>
    </row>
    <row r="262" spans="1:54" ht="15" customHeight="1" x14ac:dyDescent="0.25">
      <c r="A262" s="2">
        <v>10</v>
      </c>
      <c r="B262" s="2" t="s">
        <v>14</v>
      </c>
      <c r="C262" s="2" t="s">
        <v>39</v>
      </c>
      <c r="D262" s="2" t="s">
        <v>32</v>
      </c>
      <c r="E262" s="2" t="s">
        <v>31</v>
      </c>
      <c r="F262" s="2" t="s">
        <v>38</v>
      </c>
      <c r="G262" s="2" t="s">
        <v>29</v>
      </c>
      <c r="H262" s="2" t="s">
        <v>28</v>
      </c>
      <c r="I262" t="s">
        <v>799</v>
      </c>
      <c r="J262" s="6">
        <v>44197</v>
      </c>
      <c r="K262" s="6">
        <v>44377</v>
      </c>
      <c r="L262" s="2" t="s">
        <v>798</v>
      </c>
      <c r="M262" t="s">
        <v>5</v>
      </c>
      <c r="N262" s="2" t="s">
        <v>25</v>
      </c>
      <c r="O262" s="2" t="s">
        <v>35</v>
      </c>
      <c r="P262" s="2" t="s">
        <v>23</v>
      </c>
      <c r="Q262" s="7">
        <v>1</v>
      </c>
      <c r="R262" s="7">
        <v>0</v>
      </c>
      <c r="S262" s="7">
        <v>1</v>
      </c>
      <c r="T262" s="7">
        <v>0</v>
      </c>
      <c r="U262" s="7">
        <v>0</v>
      </c>
      <c r="V262" s="7">
        <v>0</v>
      </c>
      <c r="W262" s="7" t="s">
        <v>556</v>
      </c>
      <c r="X262" s="7">
        <v>1</v>
      </c>
      <c r="Y262" s="7" t="s">
        <v>797</v>
      </c>
      <c r="Z262" s="7"/>
      <c r="AA262" s="7"/>
      <c r="AB262" s="7"/>
      <c r="AC262" s="7"/>
      <c r="AD262" s="6">
        <v>44298</v>
      </c>
      <c r="AE262" s="6">
        <v>44389</v>
      </c>
      <c r="AF262" s="6"/>
      <c r="AG262" s="6"/>
      <c r="AH262" s="3">
        <f>IFERROR(IF((V262+X262+Z262+AB262)/Q262&gt;1,1,(V262+X262+Z262+AB262)/Q262),0)</f>
        <v>1</v>
      </c>
      <c r="AI262" s="3" t="str">
        <f>IFERROR(IF(R262=0,"",IF((V262/R262)&gt;1,1,(V262/R262))),"")</f>
        <v/>
      </c>
      <c r="AJ262" s="3">
        <f>IFERROR(IF(S262=0,"",IF((V262+X262/S262)&gt;1,1,(V262+X262/S262))),"")</f>
        <v>1</v>
      </c>
      <c r="AK262" s="3" t="str">
        <f>IFERROR(IF(T262=0,"",IF((V262+X262+Z262/T262)&gt;1,1,(V262+X262+Z262/T262))),"")</f>
        <v/>
      </c>
      <c r="AL262" s="3" t="str">
        <f>IFERROR(IF(U262=0,"",IF((V262+X262+Z262+AB262/U262)&gt;1,1,(V262+X262+Z262+AB262/U262))),"")</f>
        <v/>
      </c>
      <c r="AM262" s="2" t="s">
        <v>0</v>
      </c>
      <c r="AN262" s="2" t="s">
        <v>19</v>
      </c>
      <c r="AO262" s="2"/>
      <c r="AP262" s="2"/>
      <c r="AQ262" s="2" t="s">
        <v>0</v>
      </c>
      <c r="AR262" s="2" t="s">
        <v>796</v>
      </c>
      <c r="AS262" s="2"/>
      <c r="AT262" s="2"/>
      <c r="AU262" s="2" t="s">
        <v>0</v>
      </c>
      <c r="AV262" t="s">
        <v>19</v>
      </c>
      <c r="AY262" t="s">
        <v>0</v>
      </c>
      <c r="AZ262" t="s">
        <v>795</v>
      </c>
      <c r="BA262" s="1"/>
      <c r="BB262" s="1"/>
    </row>
    <row r="263" spans="1:54" ht="15" customHeight="1" x14ac:dyDescent="0.25">
      <c r="A263" s="2">
        <v>12</v>
      </c>
      <c r="B263" s="2" t="s">
        <v>14</v>
      </c>
      <c r="C263" s="2" t="s">
        <v>794</v>
      </c>
      <c r="D263" s="2" t="s">
        <v>32</v>
      </c>
      <c r="E263" s="2" t="s">
        <v>31</v>
      </c>
      <c r="F263" s="2" t="s">
        <v>38</v>
      </c>
      <c r="G263" s="2" t="s">
        <v>29</v>
      </c>
      <c r="H263" s="2" t="s">
        <v>28</v>
      </c>
      <c r="I263" t="s">
        <v>793</v>
      </c>
      <c r="J263" s="6">
        <v>44197</v>
      </c>
      <c r="K263" s="6">
        <v>44561</v>
      </c>
      <c r="L263" s="2" t="s">
        <v>792</v>
      </c>
      <c r="M263" s="2" t="s">
        <v>5</v>
      </c>
      <c r="N263" s="2" t="s">
        <v>4</v>
      </c>
      <c r="O263" s="2" t="s">
        <v>24</v>
      </c>
      <c r="P263" s="2" t="s">
        <v>23</v>
      </c>
      <c r="Q263" s="5">
        <v>1</v>
      </c>
      <c r="R263" s="5">
        <v>0.25</v>
      </c>
      <c r="S263" s="5">
        <v>0.25</v>
      </c>
      <c r="T263" s="5">
        <v>0.25</v>
      </c>
      <c r="U263" s="5">
        <v>0.25</v>
      </c>
      <c r="V263" s="5">
        <v>0.25</v>
      </c>
      <c r="W263" s="5" t="s">
        <v>791</v>
      </c>
      <c r="X263" s="5">
        <v>0.25</v>
      </c>
      <c r="Y263" s="5" t="s">
        <v>791</v>
      </c>
      <c r="Z263" s="5"/>
      <c r="AA263" s="5"/>
      <c r="AB263" s="5"/>
      <c r="AC263" s="5"/>
      <c r="AD263" s="6">
        <v>44298</v>
      </c>
      <c r="AE263" s="6">
        <v>44389</v>
      </c>
      <c r="AF263" s="6"/>
      <c r="AG263" s="6"/>
      <c r="AH263" s="3">
        <f>IFERROR(IF((V263+X263+Z263+AB263)/Q263&gt;1,1,(V263+X263+Z263+AB263)/Q263),0)</f>
        <v>0.5</v>
      </c>
      <c r="AI263" s="3">
        <f>IFERROR(IF(R263=0,"",IF((V263/R263)&gt;1,1,(V263/R263))),"")</f>
        <v>1</v>
      </c>
      <c r="AJ263" s="3">
        <f>IFERROR(IF(S263=0,"",IF((V263+X263/S263)&gt;1,1,(V263+X263/S263))),"")</f>
        <v>1</v>
      </c>
      <c r="AK263" s="3">
        <f>IFERROR(IF(T263=0,"",IF((V263+X263+Z263/T263)&gt;1,1,(V263+X263+Z263/T263))),"")</f>
        <v>0.5</v>
      </c>
      <c r="AL263" s="3">
        <f>IFERROR(IF(U263=0,"",IF((V263+X263+Z263+AB263/U263)&gt;1,1,(V263+X263+Z263+AB263/U263))),"")</f>
        <v>0.5</v>
      </c>
      <c r="AM263" s="2" t="s">
        <v>19</v>
      </c>
      <c r="AN263" s="2" t="s">
        <v>19</v>
      </c>
      <c r="AO263" s="2"/>
      <c r="AP263" s="2"/>
      <c r="AQ263" s="2" t="s">
        <v>790</v>
      </c>
      <c r="AR263" s="2" t="s">
        <v>790</v>
      </c>
      <c r="AS263" s="2"/>
      <c r="AT263" s="2"/>
      <c r="AU263" s="2" t="s">
        <v>19</v>
      </c>
      <c r="AV263" t="s">
        <v>19</v>
      </c>
      <c r="AY263" t="s">
        <v>789</v>
      </c>
      <c r="AZ263" t="s">
        <v>788</v>
      </c>
      <c r="BA263" s="1"/>
      <c r="BB263" s="1"/>
    </row>
    <row r="264" spans="1:54" ht="15" customHeight="1" x14ac:dyDescent="0.25">
      <c r="A264" s="2">
        <v>13</v>
      </c>
      <c r="B264" s="2" t="s">
        <v>14</v>
      </c>
      <c r="C264" s="2" t="s">
        <v>779</v>
      </c>
      <c r="D264" s="2" t="s">
        <v>32</v>
      </c>
      <c r="E264" s="2" t="s">
        <v>31</v>
      </c>
      <c r="F264" s="2" t="s">
        <v>38</v>
      </c>
      <c r="G264" s="2" t="s">
        <v>29</v>
      </c>
      <c r="H264" s="2" t="s">
        <v>28</v>
      </c>
      <c r="I264" t="s">
        <v>787</v>
      </c>
      <c r="J264" s="6">
        <v>44197</v>
      </c>
      <c r="K264" s="6">
        <v>44561</v>
      </c>
      <c r="L264" s="2" t="s">
        <v>786</v>
      </c>
      <c r="M264" t="s">
        <v>5</v>
      </c>
      <c r="N264" s="2" t="s">
        <v>25</v>
      </c>
      <c r="O264" s="2" t="s">
        <v>776</v>
      </c>
      <c r="P264" s="2" t="s">
        <v>23</v>
      </c>
      <c r="Q264" s="7">
        <v>12</v>
      </c>
      <c r="R264" s="7">
        <v>3</v>
      </c>
      <c r="S264" s="7">
        <v>3</v>
      </c>
      <c r="T264" s="7">
        <v>3</v>
      </c>
      <c r="U264" s="7">
        <v>3</v>
      </c>
      <c r="V264" s="7">
        <v>3</v>
      </c>
      <c r="W264" s="7" t="s">
        <v>785</v>
      </c>
      <c r="X264" s="7">
        <v>3</v>
      </c>
      <c r="Y264" s="7" t="s">
        <v>784</v>
      </c>
      <c r="Z264" s="7"/>
      <c r="AA264" s="7"/>
      <c r="AB264" s="7"/>
      <c r="AC264" s="7"/>
      <c r="AD264" s="4">
        <v>44298</v>
      </c>
      <c r="AE264" s="4">
        <v>44389</v>
      </c>
      <c r="AF264" s="4"/>
      <c r="AG264" s="4"/>
      <c r="AH264" s="3">
        <f>IFERROR(IF((V264+X264+Z264+AB264)/Q264&gt;1,1,(V264+X264+Z264+AB264)/Q264),0)</f>
        <v>0.5</v>
      </c>
      <c r="AI264" s="3">
        <f>IFERROR(IF(R264=0,"",IF((V264/R264)&gt;1,1,(V264/R264))),"")</f>
        <v>1</v>
      </c>
      <c r="AJ264" s="3">
        <f>IFERROR(IF(S264=0,"",IF((V264+X264/S264)&gt;1,1,(V264+X264/S264))),"")</f>
        <v>1</v>
      </c>
      <c r="AK264" s="3">
        <f>IFERROR(IF(T264=0,"",IF((V264+X264+Z264/T264)&gt;1,1,(V264+X264+Z264/T264))),"")</f>
        <v>1</v>
      </c>
      <c r="AL264" s="3">
        <f>IFERROR(IF(U264=0,"",IF((V264+X264+Z264+AB264/U264)&gt;1,1,(V264+X264+Z264+AB264/U264))),"")</f>
        <v>1</v>
      </c>
      <c r="AM264" s="2" t="s">
        <v>19</v>
      </c>
      <c r="AN264" s="2" t="s">
        <v>19</v>
      </c>
      <c r="AO264" s="2"/>
      <c r="AP264" s="2"/>
      <c r="AQ264" s="2" t="s">
        <v>783</v>
      </c>
      <c r="AR264" s="2" t="s">
        <v>782</v>
      </c>
      <c r="AS264" s="2"/>
      <c r="AT264" s="2"/>
      <c r="AU264" s="2" t="s">
        <v>19</v>
      </c>
      <c r="AV264" t="s">
        <v>19</v>
      </c>
      <c r="AY264" t="s">
        <v>781</v>
      </c>
      <c r="AZ264" t="s">
        <v>780</v>
      </c>
      <c r="BA264" s="1"/>
      <c r="BB264" s="1"/>
    </row>
    <row r="265" spans="1:54" ht="15" customHeight="1" x14ac:dyDescent="0.25">
      <c r="A265" s="2">
        <v>14</v>
      </c>
      <c r="B265" s="2" t="s">
        <v>14</v>
      </c>
      <c r="C265" s="2" t="s">
        <v>779</v>
      </c>
      <c r="D265" s="2" t="s">
        <v>32</v>
      </c>
      <c r="E265" s="2" t="s">
        <v>31</v>
      </c>
      <c r="F265" s="2" t="s">
        <v>38</v>
      </c>
      <c r="G265" s="2" t="s">
        <v>29</v>
      </c>
      <c r="H265" s="2" t="s">
        <v>28</v>
      </c>
      <c r="I265" t="s">
        <v>778</v>
      </c>
      <c r="J265" s="6">
        <v>44197</v>
      </c>
      <c r="K265" s="6">
        <v>44561</v>
      </c>
      <c r="L265" s="2" t="s">
        <v>777</v>
      </c>
      <c r="M265" t="s">
        <v>5</v>
      </c>
      <c r="N265" s="2" t="s">
        <v>25</v>
      </c>
      <c r="O265" s="2" t="s">
        <v>776</v>
      </c>
      <c r="P265" s="2" t="s">
        <v>23</v>
      </c>
      <c r="Q265" s="7">
        <v>12</v>
      </c>
      <c r="R265" s="7">
        <v>3</v>
      </c>
      <c r="S265" s="7">
        <v>3</v>
      </c>
      <c r="T265" s="7">
        <v>3</v>
      </c>
      <c r="U265" s="7">
        <v>3</v>
      </c>
      <c r="V265" s="7">
        <v>3</v>
      </c>
      <c r="W265" s="7" t="s">
        <v>775</v>
      </c>
      <c r="X265" s="7">
        <v>3</v>
      </c>
      <c r="Y265" s="7" t="s">
        <v>774</v>
      </c>
      <c r="Z265" s="7"/>
      <c r="AA265" s="7"/>
      <c r="AB265" s="7"/>
      <c r="AC265" s="7"/>
      <c r="AD265" s="4">
        <v>44298</v>
      </c>
      <c r="AE265" s="4">
        <v>44389</v>
      </c>
      <c r="AF265" s="4"/>
      <c r="AG265" s="4"/>
      <c r="AH265" s="3">
        <f>IFERROR(IF((V265+X265+Z265+AB265)/Q265&gt;1,1,(V265+X265+Z265+AB265)/Q265),0)</f>
        <v>0.5</v>
      </c>
      <c r="AI265" s="3">
        <f>IFERROR(IF(R265=0,"",IF((V265/R265)&gt;1,1,(V265/R265))),"")</f>
        <v>1</v>
      </c>
      <c r="AJ265" s="3">
        <f>IFERROR(IF(S265=0,"",IF((V265+X265/S265)&gt;1,1,(V265+X265/S265))),"")</f>
        <v>1</v>
      </c>
      <c r="AK265" s="3">
        <f>IFERROR(IF(T265=0,"",IF((V265+X265+Z265/T265)&gt;1,1,(V265+X265+Z265/T265))),"")</f>
        <v>1</v>
      </c>
      <c r="AL265" s="3">
        <f>IFERROR(IF(U265=0,"",IF((V265+X265+Z265+AB265/U265)&gt;1,1,(V265+X265+Z265+AB265/U265))),"")</f>
        <v>1</v>
      </c>
      <c r="AM265" s="2" t="s">
        <v>19</v>
      </c>
      <c r="AN265" s="2" t="s">
        <v>19</v>
      </c>
      <c r="AO265" s="2"/>
      <c r="AP265" s="2"/>
      <c r="AQ265" s="2" t="s">
        <v>773</v>
      </c>
      <c r="AR265" s="2" t="s">
        <v>772</v>
      </c>
      <c r="AS265" s="2"/>
      <c r="AT265" s="2"/>
      <c r="AU265" s="2" t="s">
        <v>19</v>
      </c>
      <c r="AV265" t="s">
        <v>19</v>
      </c>
      <c r="AY265" t="s">
        <v>771</v>
      </c>
      <c r="AZ265" t="s">
        <v>770</v>
      </c>
      <c r="BA265" s="1"/>
      <c r="BB265" s="1"/>
    </row>
    <row r="266" spans="1:54" ht="15" customHeight="1" x14ac:dyDescent="0.25">
      <c r="A266" s="2">
        <v>17</v>
      </c>
      <c r="B266" s="2" t="s">
        <v>14</v>
      </c>
      <c r="C266" s="2" t="s">
        <v>33</v>
      </c>
      <c r="D266" s="2" t="s">
        <v>32</v>
      </c>
      <c r="E266" s="2" t="s">
        <v>31</v>
      </c>
      <c r="F266" s="2" t="s">
        <v>30</v>
      </c>
      <c r="G266" s="2" t="s">
        <v>29</v>
      </c>
      <c r="H266" s="2" t="s">
        <v>28</v>
      </c>
      <c r="I266" t="s">
        <v>769</v>
      </c>
      <c r="J266" s="6">
        <v>44197</v>
      </c>
      <c r="K266" s="6">
        <v>44561</v>
      </c>
      <c r="L266" s="2" t="s">
        <v>768</v>
      </c>
      <c r="M266" t="s">
        <v>5</v>
      </c>
      <c r="N266" s="2" t="s">
        <v>25</v>
      </c>
      <c r="O266" s="2" t="s">
        <v>24</v>
      </c>
      <c r="P266" s="2" t="s">
        <v>23</v>
      </c>
      <c r="Q266" s="7">
        <v>3</v>
      </c>
      <c r="R266" s="7">
        <v>0</v>
      </c>
      <c r="S266" s="7">
        <v>1</v>
      </c>
      <c r="T266" s="7">
        <v>1</v>
      </c>
      <c r="U266" s="7">
        <v>1</v>
      </c>
      <c r="V266" s="7">
        <v>0</v>
      </c>
      <c r="W266" s="7" t="s">
        <v>556</v>
      </c>
      <c r="X266" s="7">
        <v>1</v>
      </c>
      <c r="Y266" s="7" t="s">
        <v>767</v>
      </c>
      <c r="Z266" s="7"/>
      <c r="AA266" s="7"/>
      <c r="AB266" s="7"/>
      <c r="AC266" s="7"/>
      <c r="AD266" s="4">
        <v>44298</v>
      </c>
      <c r="AE266" s="4">
        <v>44389</v>
      </c>
      <c r="AF266" s="4"/>
      <c r="AG266" s="4"/>
      <c r="AH266" s="3">
        <f>IFERROR(IF((V266+X266+Z266+AB266)/Q266&gt;1,1,(V266+X266+Z266+AB266)/Q266),0)</f>
        <v>0.33333333333333331</v>
      </c>
      <c r="AI266" s="3" t="str">
        <f>IFERROR(IF(R266=0,"",IF((V266/R266)&gt;1,1,(V266/R266))),"")</f>
        <v/>
      </c>
      <c r="AJ266" s="3">
        <f>IFERROR(IF(S266=0,"",IF((V266+X266/S266)&gt;1,1,(V266+X266/S266))),"")</f>
        <v>1</v>
      </c>
      <c r="AK266" s="3">
        <f>IFERROR(IF(T266=0,"",IF((V266+X266+Z266/T266)&gt;1,1,(V266+X266+Z266/T266))),"")</f>
        <v>1</v>
      </c>
      <c r="AL266" s="3">
        <f>IFERROR(IF(U266=0,"",IF((V266+X266+Z266+AB266/U266)&gt;1,1,(V266+X266+Z266+AB266/U266))),"")</f>
        <v>1</v>
      </c>
      <c r="AM266" s="2" t="s">
        <v>0</v>
      </c>
      <c r="AN266" s="2" t="s">
        <v>19</v>
      </c>
      <c r="AO266" s="2"/>
      <c r="AP266" s="2"/>
      <c r="AQ266" s="2" t="s">
        <v>0</v>
      </c>
      <c r="AR266" s="2" t="s">
        <v>766</v>
      </c>
      <c r="AS266" s="2"/>
      <c r="AT266" s="2"/>
      <c r="AU266" s="2" t="s">
        <v>0</v>
      </c>
      <c r="AV266" t="s">
        <v>19</v>
      </c>
      <c r="AY266" t="s">
        <v>0</v>
      </c>
      <c r="AZ266" t="s">
        <v>765</v>
      </c>
      <c r="BA266" s="1"/>
      <c r="BB266" s="1"/>
    </row>
    <row r="267" spans="1:54" ht="15" customHeight="1" x14ac:dyDescent="0.25">
      <c r="A267" s="2">
        <v>18</v>
      </c>
      <c r="B267" s="2" t="s">
        <v>14</v>
      </c>
      <c r="C267" s="2" t="s">
        <v>33</v>
      </c>
      <c r="D267" s="2" t="s">
        <v>32</v>
      </c>
      <c r="E267" s="2" t="s">
        <v>31</v>
      </c>
      <c r="F267" s="2" t="s">
        <v>30</v>
      </c>
      <c r="G267" s="2" t="s">
        <v>29</v>
      </c>
      <c r="H267" s="2" t="s">
        <v>28</v>
      </c>
      <c r="I267" t="s">
        <v>764</v>
      </c>
      <c r="J267" s="6">
        <v>44197</v>
      </c>
      <c r="K267" s="6">
        <v>44561</v>
      </c>
      <c r="L267" s="2" t="s">
        <v>763</v>
      </c>
      <c r="M267" t="s">
        <v>5</v>
      </c>
      <c r="N267" s="2" t="s">
        <v>25</v>
      </c>
      <c r="O267" s="2" t="s">
        <v>24</v>
      </c>
      <c r="P267" s="2" t="s">
        <v>23</v>
      </c>
      <c r="Q267" s="7">
        <v>3</v>
      </c>
      <c r="R267" s="7">
        <v>0</v>
      </c>
      <c r="S267" s="7">
        <v>1</v>
      </c>
      <c r="T267" s="7">
        <v>1</v>
      </c>
      <c r="U267" s="7">
        <v>1</v>
      </c>
      <c r="V267" s="7">
        <v>0</v>
      </c>
      <c r="W267" s="7" t="s">
        <v>556</v>
      </c>
      <c r="X267" s="7">
        <v>1</v>
      </c>
      <c r="Y267" s="7" t="s">
        <v>762</v>
      </c>
      <c r="Z267" s="7"/>
      <c r="AA267" s="7"/>
      <c r="AB267" s="7"/>
      <c r="AC267" s="7"/>
      <c r="AD267" s="4">
        <v>44298</v>
      </c>
      <c r="AE267" s="4">
        <v>44389</v>
      </c>
      <c r="AF267" s="4"/>
      <c r="AG267" s="4"/>
      <c r="AH267" s="3">
        <f>IFERROR(IF((V267+X267+Z267+AB267)/Q267&gt;1,1,(V267+X267+Z267+AB267)/Q267),0)</f>
        <v>0.33333333333333331</v>
      </c>
      <c r="AI267" s="3" t="str">
        <f>IFERROR(IF(R267=0,"",IF((V267/R267)&gt;1,1,(V267/R267))),"")</f>
        <v/>
      </c>
      <c r="AJ267" s="3">
        <f>IFERROR(IF(S267=0,"",IF((V267+X267/S267)&gt;1,1,(V267+X267/S267))),"")</f>
        <v>1</v>
      </c>
      <c r="AK267" s="3">
        <f>IFERROR(IF(T267=0,"",IF((V267+X267+Z267/T267)&gt;1,1,(V267+X267+Z267/T267))),"")</f>
        <v>1</v>
      </c>
      <c r="AL267" s="3">
        <f>IFERROR(IF(U267=0,"",IF((V267+X267+Z267+AB267/U267)&gt;1,1,(V267+X267+Z267+AB267/U267))),"")</f>
        <v>1</v>
      </c>
      <c r="AM267" s="2" t="s">
        <v>0</v>
      </c>
      <c r="AN267" s="2" t="s">
        <v>19</v>
      </c>
      <c r="AO267" s="2"/>
      <c r="AP267" s="2"/>
      <c r="AQ267" s="2" t="s">
        <v>0</v>
      </c>
      <c r="AR267" s="2" t="s">
        <v>761</v>
      </c>
      <c r="AS267" s="2"/>
      <c r="AT267" s="2"/>
      <c r="AU267" s="2" t="s">
        <v>0</v>
      </c>
      <c r="AV267" t="s">
        <v>19</v>
      </c>
      <c r="AY267" t="s">
        <v>0</v>
      </c>
      <c r="AZ267" t="s">
        <v>760</v>
      </c>
      <c r="BA267" s="1"/>
      <c r="BB267" s="1"/>
    </row>
    <row r="268" spans="1:54" ht="15" customHeight="1" x14ac:dyDescent="0.25">
      <c r="A268">
        <v>20</v>
      </c>
      <c r="B268" s="2" t="s">
        <v>14</v>
      </c>
      <c r="C268" s="2" t="s">
        <v>13</v>
      </c>
      <c r="D268" s="2" t="s">
        <v>12</v>
      </c>
      <c r="E268" s="2" t="s">
        <v>11</v>
      </c>
      <c r="F268" s="2" t="s">
        <v>10</v>
      </c>
      <c r="G268" s="2" t="s">
        <v>9</v>
      </c>
      <c r="H268" s="2" t="s">
        <v>8</v>
      </c>
      <c r="I268" t="s">
        <v>759</v>
      </c>
      <c r="J268" s="4">
        <v>44287</v>
      </c>
      <c r="K268" s="4">
        <v>44561</v>
      </c>
      <c r="L268" s="2" t="s">
        <v>6</v>
      </c>
      <c r="M268" t="s">
        <v>5</v>
      </c>
      <c r="N268" s="2" t="s">
        <v>25</v>
      </c>
      <c r="O268" s="2" t="s">
        <v>3</v>
      </c>
      <c r="P268" s="2" t="s">
        <v>2</v>
      </c>
      <c r="Q268" s="7">
        <v>4</v>
      </c>
      <c r="R268" s="7">
        <v>1</v>
      </c>
      <c r="S268" s="7">
        <v>1</v>
      </c>
      <c r="T268" s="7">
        <v>1</v>
      </c>
      <c r="U268" s="7">
        <v>1</v>
      </c>
      <c r="V268" s="7">
        <v>1</v>
      </c>
      <c r="W268" s="7" t="s">
        <v>758</v>
      </c>
      <c r="X268" s="7">
        <v>1</v>
      </c>
      <c r="Y268" s="7" t="s">
        <v>758</v>
      </c>
      <c r="Z268" s="7"/>
      <c r="AA268" s="7"/>
      <c r="AB268" s="7"/>
      <c r="AC268" s="7"/>
      <c r="AD268" s="4">
        <v>44299</v>
      </c>
      <c r="AE268" s="4">
        <v>44389</v>
      </c>
      <c r="AF268" s="4"/>
      <c r="AG268" s="4"/>
      <c r="AH268" s="3">
        <f>IFERROR(IF((V268+X268+Z268+AB268)/Q268&gt;1,1,(V268+X268+Z268+AB268)/Q268),0)</f>
        <v>0.5</v>
      </c>
      <c r="AI268" s="3">
        <f>IFERROR(IF(R268=0,"",IF((V268/R268)&gt;1,1,(V268/R268))),"")</f>
        <v>1</v>
      </c>
      <c r="AJ268" s="3">
        <f>IFERROR(IF(S268=0,"",IF((V268+X268/S268)&gt;1,1,(V268+X268/S268))),"")</f>
        <v>1</v>
      </c>
      <c r="AK268" s="3">
        <f>IFERROR(IF(T268=0,"",IF((V268+X268+Z268/T268)&gt;1,1,(V268+X268+Z268/T268))),"")</f>
        <v>1</v>
      </c>
      <c r="AL268" s="3">
        <f>IFERROR(IF(U268=0,"",IF((V268+X268+Z268+AB268/U268)&gt;1,1,(V268+X268+Z268+AB268/U268))),"")</f>
        <v>1</v>
      </c>
      <c r="AM268" s="2" t="s">
        <v>19</v>
      </c>
      <c r="AN268" s="2" t="s">
        <v>19</v>
      </c>
      <c r="AO268" s="2"/>
      <c r="AP268" s="2"/>
      <c r="AQ268" s="2" t="s">
        <v>757</v>
      </c>
      <c r="AR268" t="s">
        <v>756</v>
      </c>
      <c r="AU268" t="s">
        <v>19</v>
      </c>
      <c r="AV268" t="s">
        <v>19</v>
      </c>
      <c r="AY268" t="s">
        <v>755</v>
      </c>
      <c r="AZ268" t="s">
        <v>754</v>
      </c>
      <c r="BA268" s="1"/>
      <c r="BB268" s="1"/>
    </row>
    <row r="269" spans="1:54" ht="15" customHeight="1" x14ac:dyDescent="0.25">
      <c r="A269">
        <v>21</v>
      </c>
      <c r="B269" s="2" t="s">
        <v>14</v>
      </c>
      <c r="C269" s="2" t="s">
        <v>13</v>
      </c>
      <c r="D269" s="2" t="s">
        <v>12</v>
      </c>
      <c r="E269" s="2" t="s">
        <v>11</v>
      </c>
      <c r="F269" s="2" t="s">
        <v>10</v>
      </c>
      <c r="G269" s="2" t="s">
        <v>9</v>
      </c>
      <c r="H269" s="2" t="s">
        <v>8</v>
      </c>
      <c r="I269" t="s">
        <v>234</v>
      </c>
      <c r="J269" s="4">
        <v>44378</v>
      </c>
      <c r="K269" s="4">
        <v>44408</v>
      </c>
      <c r="L269" s="2" t="s">
        <v>6</v>
      </c>
      <c r="M269" t="s">
        <v>5</v>
      </c>
      <c r="N269" s="2" t="s">
        <v>4</v>
      </c>
      <c r="O269" s="2" t="s">
        <v>3</v>
      </c>
      <c r="P269" s="2" t="s">
        <v>2</v>
      </c>
      <c r="Q269" s="5">
        <v>1</v>
      </c>
      <c r="R269" s="5">
        <v>0</v>
      </c>
      <c r="S269" s="5">
        <v>0</v>
      </c>
      <c r="T269" s="5">
        <v>1</v>
      </c>
      <c r="U269" s="5">
        <v>0</v>
      </c>
      <c r="V269" s="5">
        <v>0</v>
      </c>
      <c r="W269" s="5" t="s">
        <v>1</v>
      </c>
      <c r="X269" s="5">
        <v>1</v>
      </c>
      <c r="Y269" s="5" t="s">
        <v>753</v>
      </c>
      <c r="Z269" s="5"/>
      <c r="AA269" s="5"/>
      <c r="AB269" s="5"/>
      <c r="AC269" s="5"/>
      <c r="AD269" s="4">
        <v>44298</v>
      </c>
      <c r="AE269" s="4">
        <v>44389</v>
      </c>
      <c r="AF269" s="4"/>
      <c r="AG269" s="4"/>
      <c r="AH269" s="3">
        <f>IFERROR(IF((V269+X269+Z269+AB269)/Q269&gt;1,1,(V269+X269+Z269+AB269)/Q269),0)</f>
        <v>1</v>
      </c>
      <c r="AI269" s="3" t="str">
        <f>IFERROR(IF(R269=0,"",IF((V269/R269)&gt;1,1,(V269/R269))),"")</f>
        <v/>
      </c>
      <c r="AJ269" s="3" t="str">
        <f>IFERROR(IF(S269=0,"",IF((V269+X269/S269)&gt;1,1,(V269+X269/S269))),"")</f>
        <v/>
      </c>
      <c r="AK269" s="3">
        <f>IFERROR(IF(T269=0,"",IF((V269+X269+Z269/T269)&gt;1,1,(V269+X269+Z269/T269))),"")</f>
        <v>1</v>
      </c>
      <c r="AL269" s="3" t="str">
        <f>IFERROR(IF(U269=0,"",IF((V269+X269+Z269+AB269/U269)&gt;1,1,(V269+X269+Z269+AB269/U269))),"")</f>
        <v/>
      </c>
      <c r="AM269" s="2" t="s">
        <v>0</v>
      </c>
      <c r="AN269" s="2" t="s">
        <v>19</v>
      </c>
      <c r="AO269" s="2"/>
      <c r="AP269" s="2"/>
      <c r="AQ269" s="2" t="s">
        <v>0</v>
      </c>
      <c r="AR269" t="s">
        <v>752</v>
      </c>
      <c r="AU269" t="s">
        <v>0</v>
      </c>
      <c r="AV269" t="s">
        <v>19</v>
      </c>
      <c r="AY269" t="s">
        <v>0</v>
      </c>
      <c r="AZ269" t="s">
        <v>751</v>
      </c>
      <c r="BA269" s="1"/>
      <c r="BB269" s="1"/>
    </row>
    <row r="270" spans="1:54" ht="15" customHeight="1" x14ac:dyDescent="0.25">
      <c r="A270" s="2">
        <v>1</v>
      </c>
      <c r="B270" s="2" t="s">
        <v>550</v>
      </c>
      <c r="C270" s="2" t="s">
        <v>750</v>
      </c>
      <c r="D270" s="2" t="s">
        <v>12</v>
      </c>
      <c r="E270" s="2" t="s">
        <v>59</v>
      </c>
      <c r="F270" s="2" t="s">
        <v>10</v>
      </c>
      <c r="G270" s="2" t="s">
        <v>749</v>
      </c>
      <c r="H270" s="2" t="s">
        <v>749</v>
      </c>
      <c r="I270" s="2" t="s">
        <v>748</v>
      </c>
      <c r="J270" s="6">
        <v>44228</v>
      </c>
      <c r="K270" s="6">
        <v>44530</v>
      </c>
      <c r="L270" s="2" t="s">
        <v>747</v>
      </c>
      <c r="M270" s="2" t="s">
        <v>549</v>
      </c>
      <c r="N270" s="2" t="s">
        <v>4</v>
      </c>
      <c r="O270" s="2" t="s">
        <v>746</v>
      </c>
      <c r="P270" s="2" t="s">
        <v>41</v>
      </c>
      <c r="Q270" s="5">
        <v>1</v>
      </c>
      <c r="R270" s="5">
        <v>0.2</v>
      </c>
      <c r="S270" s="5">
        <v>0.3</v>
      </c>
      <c r="T270" s="5">
        <v>0.3</v>
      </c>
      <c r="U270" s="5">
        <v>0.2</v>
      </c>
      <c r="V270" s="5">
        <v>0.2</v>
      </c>
      <c r="W270" s="5" t="s">
        <v>745</v>
      </c>
      <c r="X270" s="5">
        <v>0.3</v>
      </c>
      <c r="Y270" s="5" t="s">
        <v>744</v>
      </c>
      <c r="Z270" s="5"/>
      <c r="AA270" s="5"/>
      <c r="AB270" s="5"/>
      <c r="AC270" s="5"/>
      <c r="AD270" s="6">
        <v>44296</v>
      </c>
      <c r="AE270" s="6">
        <v>44389</v>
      </c>
      <c r="AF270" s="6"/>
      <c r="AG270" s="6"/>
      <c r="AH270" s="3">
        <f>IFERROR(IF((V270+X270+Z270+AB270)/Q270&gt;1,1,(V270+X270+Z270+AB270)/Q270),0)</f>
        <v>0.5</v>
      </c>
      <c r="AI270" s="3">
        <f>IFERROR(IF(R270=0,"",IF((V270/R270)&gt;1,1,(V270/R270))),"")</f>
        <v>1</v>
      </c>
      <c r="AJ270" s="3">
        <f>IFERROR(IF(S270=0,"",IF((V270+X270/S270)&gt;1,1,(V270+X270/S270))),"")</f>
        <v>1</v>
      </c>
      <c r="AK270" s="3">
        <f>IFERROR(IF(T270=0,"",IF((V270+X270+Z270/T270)&gt;1,1,(V270+X270+Z270/T270))),"")</f>
        <v>0.5</v>
      </c>
      <c r="AL270" s="3">
        <f>IFERROR(IF(U270=0,"",IF((V270+X270+Z270+AB270/U270)&gt;1,1,(V270+X270+Z270+AB270/U270))),"")</f>
        <v>0.5</v>
      </c>
      <c r="AM270" s="2" t="s">
        <v>19</v>
      </c>
      <c r="AN270" s="2" t="s">
        <v>19</v>
      </c>
      <c r="AO270" s="2"/>
      <c r="AP270" s="2"/>
      <c r="AQ270" s="2" t="s">
        <v>743</v>
      </c>
      <c r="AR270" s="2" t="s">
        <v>742</v>
      </c>
      <c r="AS270" s="2"/>
      <c r="AT270" s="2"/>
      <c r="AU270" s="2" t="s">
        <v>19</v>
      </c>
      <c r="AV270" t="s">
        <v>19</v>
      </c>
      <c r="AW270" s="2"/>
      <c r="AX270" s="2"/>
      <c r="AY270" s="2" t="s">
        <v>741</v>
      </c>
      <c r="AZ270" s="2" t="s">
        <v>740</v>
      </c>
      <c r="BA270" s="1"/>
      <c r="BB270" s="1"/>
    </row>
    <row r="271" spans="1:54" ht="15" customHeight="1" x14ac:dyDescent="0.25">
      <c r="A271" s="2">
        <v>1</v>
      </c>
      <c r="B271" s="2" t="s">
        <v>486</v>
      </c>
      <c r="C271" s="2" t="s">
        <v>718</v>
      </c>
      <c r="D271" s="2" t="s">
        <v>12</v>
      </c>
      <c r="E271" s="2" t="s">
        <v>153</v>
      </c>
      <c r="F271" s="2" t="s">
        <v>684</v>
      </c>
      <c r="G271" s="2" t="s">
        <v>29</v>
      </c>
      <c r="H271" s="2" t="s">
        <v>8</v>
      </c>
      <c r="I271" s="2" t="s">
        <v>739</v>
      </c>
      <c r="J271" s="6">
        <v>44197</v>
      </c>
      <c r="K271" s="6">
        <v>44561</v>
      </c>
      <c r="L271" s="2" t="s">
        <v>716</v>
      </c>
      <c r="M271" s="2" t="s">
        <v>715</v>
      </c>
      <c r="N271" s="2" t="s">
        <v>25</v>
      </c>
      <c r="O271" s="2" t="s">
        <v>730</v>
      </c>
      <c r="P271" s="2" t="s">
        <v>679</v>
      </c>
      <c r="Q271" s="24">
        <v>28000</v>
      </c>
      <c r="R271" s="24">
        <v>3900</v>
      </c>
      <c r="S271" s="24">
        <v>9000</v>
      </c>
      <c r="T271" s="24">
        <v>8800</v>
      </c>
      <c r="U271" s="24">
        <v>6300</v>
      </c>
      <c r="V271" s="24">
        <v>7947</v>
      </c>
      <c r="W271" s="35" t="s">
        <v>738</v>
      </c>
      <c r="X271" s="24">
        <v>534</v>
      </c>
      <c r="Y271" s="35" t="s">
        <v>728</v>
      </c>
      <c r="Z271" s="24"/>
      <c r="AA271" s="35"/>
      <c r="AB271" s="24"/>
      <c r="AC271" s="35"/>
      <c r="AD271" s="6">
        <v>44300</v>
      </c>
      <c r="AE271" s="6">
        <v>44391</v>
      </c>
      <c r="AF271" s="6"/>
      <c r="AG271" s="6"/>
      <c r="AH271" s="3">
        <f>IFERROR(IF((V271+X271+Z271+AB271)/Q271&gt;1,1,(V271+X271+Z271+AB271)/Q271),0)</f>
        <v>0.30289285714285713</v>
      </c>
      <c r="AI271" s="3">
        <f>IFERROR(IF(R271=0,"",IF((V271/R271)&gt;1,1,(V271/R271))),"")</f>
        <v>1</v>
      </c>
      <c r="AJ271" s="3">
        <f>IFERROR(IF(S271=0,"",IF((V271+X271/S271)&gt;1,1,(V271+X271/S271))),"")</f>
        <v>1</v>
      </c>
      <c r="AK271" s="3">
        <f>IFERROR(IF(T271=0,"",IF((V271+X271+Z271/T271)&gt;1,1,(V271+X271+Z271/T271))),"")</f>
        <v>1</v>
      </c>
      <c r="AL271" s="3">
        <f>IFERROR(IF(U271=0,"",IF((V271+X271+Z271+AB271/U271)&gt;1,1,(V271+X271+Z271+AB271/U271))),"")</f>
        <v>1</v>
      </c>
      <c r="AM271" s="2" t="s">
        <v>19</v>
      </c>
      <c r="AN271" s="2" t="s">
        <v>554</v>
      </c>
      <c r="AO271" s="2"/>
      <c r="AP271" s="2"/>
      <c r="AQ271" s="2" t="s">
        <v>711</v>
      </c>
      <c r="AR271" s="2" t="s">
        <v>734</v>
      </c>
      <c r="AS271" s="2"/>
      <c r="AT271" s="2"/>
      <c r="AU271" s="2" t="s">
        <v>19</v>
      </c>
      <c r="AV271" s="2" t="s">
        <v>554</v>
      </c>
      <c r="AW271" s="2"/>
      <c r="AX271" s="2"/>
      <c r="AY271" s="2" t="s">
        <v>737</v>
      </c>
      <c r="AZ271" s="2" t="s">
        <v>736</v>
      </c>
      <c r="BA271" s="1"/>
      <c r="BB271" s="1"/>
    </row>
    <row r="272" spans="1:54" ht="15" customHeight="1" x14ac:dyDescent="0.25">
      <c r="A272" s="2">
        <v>2</v>
      </c>
      <c r="B272" s="2" t="s">
        <v>486</v>
      </c>
      <c r="C272" s="2" t="s">
        <v>718</v>
      </c>
      <c r="D272" s="2" t="s">
        <v>12</v>
      </c>
      <c r="E272" s="2" t="s">
        <v>153</v>
      </c>
      <c r="F272" s="2" t="s">
        <v>684</v>
      </c>
      <c r="G272" s="2" t="s">
        <v>29</v>
      </c>
      <c r="H272" s="2" t="s">
        <v>8</v>
      </c>
      <c r="I272" s="2" t="s">
        <v>735</v>
      </c>
      <c r="J272" s="6">
        <v>44197</v>
      </c>
      <c r="K272" s="6">
        <v>44561</v>
      </c>
      <c r="L272" s="2" t="s">
        <v>716</v>
      </c>
      <c r="M272" s="2" t="s">
        <v>715</v>
      </c>
      <c r="N272" s="2" t="s">
        <v>25</v>
      </c>
      <c r="O272" s="2" t="s">
        <v>730</v>
      </c>
      <c r="P272" s="2" t="s">
        <v>679</v>
      </c>
      <c r="Q272" s="24">
        <v>6400</v>
      </c>
      <c r="R272" s="24">
        <v>1510</v>
      </c>
      <c r="S272" s="24">
        <v>1760</v>
      </c>
      <c r="T272" s="24">
        <v>1580</v>
      </c>
      <c r="U272" s="24">
        <v>1550</v>
      </c>
      <c r="V272" s="24">
        <v>1245</v>
      </c>
      <c r="W272" s="3" t="s">
        <v>729</v>
      </c>
      <c r="X272" s="24">
        <v>7</v>
      </c>
      <c r="Y272" s="35" t="s">
        <v>728</v>
      </c>
      <c r="Z272" s="24"/>
      <c r="AA272" s="35"/>
      <c r="AB272" s="24"/>
      <c r="AC272" s="35"/>
      <c r="AD272" s="6">
        <v>44300</v>
      </c>
      <c r="AE272" s="6">
        <v>44391</v>
      </c>
      <c r="AF272" s="6"/>
      <c r="AG272" s="6"/>
      <c r="AH272" s="3">
        <f>IFERROR(IF((V272+X272+Z272+AB272)/Q272&gt;1,1,(V272+X272+Z272+AB272)/Q272),0)</f>
        <v>0.19562499999999999</v>
      </c>
      <c r="AI272" s="3">
        <f>IFERROR(IF(R272=0,"",IF((V272/R272)&gt;1,1,(V272/R272))),"")</f>
        <v>0.82450331125827814</v>
      </c>
      <c r="AJ272" s="3">
        <f>IFERROR(IF(S272=0,"",IF((V272+X272/S272)&gt;1,1,(V272+X272/S272))),"")</f>
        <v>1</v>
      </c>
      <c r="AK272" s="3">
        <f>IFERROR(IF(T272=0,"",IF((V272+X272+Z272/T272)&gt;1,1,(V272+X272+Z272/T272))),"")</f>
        <v>1</v>
      </c>
      <c r="AL272" s="3">
        <f>IFERROR(IF(U272=0,"",IF((V272+X272+Z272+AB272/U272)&gt;1,1,(V272+X272+Z272+AB272/U272))),"")</f>
        <v>1</v>
      </c>
      <c r="AM272" s="2" t="s">
        <v>554</v>
      </c>
      <c r="AN272" s="2" t="s">
        <v>554</v>
      </c>
      <c r="AO272" s="2"/>
      <c r="AP272" s="2"/>
      <c r="AQ272" s="2" t="s">
        <v>702</v>
      </c>
      <c r="AR272" s="2" t="s">
        <v>734</v>
      </c>
      <c r="AS272" s="2"/>
      <c r="AT272" s="2"/>
      <c r="AU272" s="2" t="s">
        <v>554</v>
      </c>
      <c r="AV272" t="s">
        <v>554</v>
      </c>
      <c r="AY272" t="s">
        <v>733</v>
      </c>
      <c r="AZ272" t="s">
        <v>732</v>
      </c>
      <c r="BA272" s="1"/>
      <c r="BB272" s="1"/>
    </row>
    <row r="273" spans="1:54" ht="15" customHeight="1" x14ac:dyDescent="0.25">
      <c r="A273" s="2">
        <v>3</v>
      </c>
      <c r="B273" s="2" t="s">
        <v>486</v>
      </c>
      <c r="C273" s="2" t="s">
        <v>718</v>
      </c>
      <c r="D273" s="2" t="s">
        <v>12</v>
      </c>
      <c r="E273" s="2" t="s">
        <v>153</v>
      </c>
      <c r="F273" s="2" t="s">
        <v>684</v>
      </c>
      <c r="G273" s="2" t="s">
        <v>29</v>
      </c>
      <c r="H273" s="2" t="s">
        <v>8</v>
      </c>
      <c r="I273" s="2" t="s">
        <v>731</v>
      </c>
      <c r="J273" s="6">
        <v>44197</v>
      </c>
      <c r="K273" s="6">
        <v>44561</v>
      </c>
      <c r="L273" s="2" t="s">
        <v>716</v>
      </c>
      <c r="M273" s="2" t="s">
        <v>715</v>
      </c>
      <c r="N273" s="2" t="s">
        <v>25</v>
      </c>
      <c r="O273" s="2" t="s">
        <v>730</v>
      </c>
      <c r="P273" s="2" t="s">
        <v>679</v>
      </c>
      <c r="Q273" s="24">
        <v>1600</v>
      </c>
      <c r="R273" s="24">
        <v>280</v>
      </c>
      <c r="S273" s="24">
        <v>385</v>
      </c>
      <c r="T273" s="24">
        <v>505</v>
      </c>
      <c r="U273" s="24">
        <v>430</v>
      </c>
      <c r="V273" s="24">
        <v>402</v>
      </c>
      <c r="W273" s="3" t="s">
        <v>729</v>
      </c>
      <c r="X273" s="24">
        <v>68</v>
      </c>
      <c r="Y273" s="3" t="s">
        <v>728</v>
      </c>
      <c r="Z273" s="24"/>
      <c r="AA273" s="3"/>
      <c r="AB273" s="24"/>
      <c r="AC273" s="3"/>
      <c r="AD273" s="6">
        <v>44300</v>
      </c>
      <c r="AE273" s="6">
        <v>44391</v>
      </c>
      <c r="AF273" s="6"/>
      <c r="AG273" s="6"/>
      <c r="AH273" s="3">
        <f>IFERROR(IF((V273+X273+Z273+AB273)/Q273&gt;1,1,(V273+X273+Z273+AB273)/Q273),0)</f>
        <v>0.29375000000000001</v>
      </c>
      <c r="AI273" s="3">
        <f>IFERROR(IF(R273=0,"",IF((V273/R273)&gt;1,1,(V273/R273))),"")</f>
        <v>1</v>
      </c>
      <c r="AJ273" s="3">
        <f>IFERROR(IF(S273=0,"",IF((V273+X273/S273)&gt;1,1,(V273+X273/S273))),"")</f>
        <v>1</v>
      </c>
      <c r="AK273" s="3">
        <f>IFERROR(IF(T273=0,"",IF((V273+X273+Z273/T273)&gt;1,1,(V273+X273+Z273/T273))),"")</f>
        <v>1</v>
      </c>
      <c r="AL273" s="3">
        <f>IFERROR(IF(U273=0,"",IF((V273+X273+Z273+AB273/U273)&gt;1,1,(V273+X273+Z273+AB273/U273))),"")</f>
        <v>1</v>
      </c>
      <c r="AM273" s="2" t="s">
        <v>19</v>
      </c>
      <c r="AN273" s="2" t="s">
        <v>554</v>
      </c>
      <c r="AO273" s="2"/>
      <c r="AP273" s="2"/>
      <c r="AQ273" s="2" t="s">
        <v>727</v>
      </c>
      <c r="AR273" s="2" t="s">
        <v>726</v>
      </c>
      <c r="AS273" s="2"/>
      <c r="AT273" s="2"/>
      <c r="AU273" s="2" t="s">
        <v>19</v>
      </c>
      <c r="AV273" t="s">
        <v>554</v>
      </c>
      <c r="AY273" t="s">
        <v>725</v>
      </c>
      <c r="AZ273" t="s">
        <v>724</v>
      </c>
      <c r="BA273" s="1"/>
      <c r="BB273" s="1"/>
    </row>
    <row r="274" spans="1:54" ht="15" customHeight="1" x14ac:dyDescent="0.25">
      <c r="A274" s="2">
        <v>6</v>
      </c>
      <c r="B274" s="2" t="s">
        <v>486</v>
      </c>
      <c r="C274" s="2" t="s">
        <v>718</v>
      </c>
      <c r="D274" s="2" t="s">
        <v>12</v>
      </c>
      <c r="E274" s="2" t="s">
        <v>153</v>
      </c>
      <c r="F274" s="2" t="s">
        <v>684</v>
      </c>
      <c r="G274" s="2" t="s">
        <v>29</v>
      </c>
      <c r="H274" s="2" t="s">
        <v>8</v>
      </c>
      <c r="I274" t="s">
        <v>723</v>
      </c>
      <c r="J274" s="6">
        <v>44197</v>
      </c>
      <c r="K274" s="6">
        <v>44561</v>
      </c>
      <c r="L274" s="2" t="s">
        <v>716</v>
      </c>
      <c r="M274" s="2" t="s">
        <v>715</v>
      </c>
      <c r="N274" s="2" t="s">
        <v>25</v>
      </c>
      <c r="O274" s="2" t="s">
        <v>714</v>
      </c>
      <c r="P274" s="2" t="s">
        <v>679</v>
      </c>
      <c r="Q274" s="24">
        <v>6400</v>
      </c>
      <c r="R274" s="24">
        <v>1450</v>
      </c>
      <c r="S274" s="24">
        <v>2200</v>
      </c>
      <c r="T274" s="24">
        <v>2100</v>
      </c>
      <c r="U274" s="24">
        <v>650</v>
      </c>
      <c r="V274" s="24">
        <v>1315</v>
      </c>
      <c r="W274" s="3" t="s">
        <v>713</v>
      </c>
      <c r="X274" s="24">
        <v>1512</v>
      </c>
      <c r="Y274" s="3" t="s">
        <v>722</v>
      </c>
      <c r="Z274" s="24"/>
      <c r="AA274" s="3"/>
      <c r="AB274" s="24"/>
      <c r="AC274" s="3"/>
      <c r="AD274" s="6">
        <v>44300</v>
      </c>
      <c r="AE274" s="6">
        <v>44391</v>
      </c>
      <c r="AF274" s="6"/>
      <c r="AG274" s="6"/>
      <c r="AH274" s="3">
        <f>IFERROR(IF((V274+X274+Z274+AB274)/Q274&gt;1,1,(V274+X274+Z274+AB274)/Q274),0)</f>
        <v>0.44171874999999999</v>
      </c>
      <c r="AI274" s="3">
        <f>IFERROR(IF(R274=0,"",IF((V274/R274)&gt;1,1,(V274/R274))),"")</f>
        <v>0.90689655172413797</v>
      </c>
      <c r="AJ274" s="3">
        <f>IFERROR(IF(S274=0,"",IF((V274+X274/S274)&gt;1,1,(V274+X274/S274))),"")</f>
        <v>1</v>
      </c>
      <c r="AK274" s="3">
        <f>IFERROR(IF(T274=0,"",IF((V274+X274+Z274/T274)&gt;1,1,(V274+X274+Z274/T274))),"")</f>
        <v>1</v>
      </c>
      <c r="AL274" s="3">
        <f>IFERROR(IF(U274=0,"",IF((V274+X274+Z274+AB274/U274)&gt;1,1,(V274+X274+Z274+AB274/U274))),"")</f>
        <v>1</v>
      </c>
      <c r="AM274" s="2" t="s">
        <v>554</v>
      </c>
      <c r="AN274" s="2" t="s">
        <v>554</v>
      </c>
      <c r="AO274" s="2"/>
      <c r="AP274" s="2"/>
      <c r="AQ274" s="2" t="s">
        <v>702</v>
      </c>
      <c r="AR274" s="2" t="s">
        <v>721</v>
      </c>
      <c r="AS274" s="2"/>
      <c r="AT274" s="2"/>
      <c r="AU274" s="2" t="s">
        <v>554</v>
      </c>
      <c r="AV274" t="s">
        <v>554</v>
      </c>
      <c r="AY274" t="s">
        <v>720</v>
      </c>
      <c r="AZ274" t="s">
        <v>719</v>
      </c>
      <c r="BA274" s="1"/>
      <c r="BB274" s="1"/>
    </row>
    <row r="275" spans="1:54" ht="15" customHeight="1" x14ac:dyDescent="0.25">
      <c r="A275" s="2">
        <v>7</v>
      </c>
      <c r="B275" s="2" t="s">
        <v>486</v>
      </c>
      <c r="C275" s="2" t="s">
        <v>718</v>
      </c>
      <c r="D275" s="2" t="s">
        <v>12</v>
      </c>
      <c r="E275" s="2" t="s">
        <v>153</v>
      </c>
      <c r="F275" s="2" t="s">
        <v>684</v>
      </c>
      <c r="G275" s="2" t="s">
        <v>29</v>
      </c>
      <c r="H275" s="2" t="s">
        <v>8</v>
      </c>
      <c r="I275" t="s">
        <v>717</v>
      </c>
      <c r="J275" s="6">
        <v>44197</v>
      </c>
      <c r="K275" s="6">
        <v>44561</v>
      </c>
      <c r="L275" s="2" t="s">
        <v>716</v>
      </c>
      <c r="M275" t="s">
        <v>715</v>
      </c>
      <c r="N275" s="2" t="s">
        <v>25</v>
      </c>
      <c r="O275" s="2" t="s">
        <v>714</v>
      </c>
      <c r="P275" s="2" t="s">
        <v>679</v>
      </c>
      <c r="Q275" s="24">
        <v>3200</v>
      </c>
      <c r="R275" s="24">
        <v>490</v>
      </c>
      <c r="S275" s="24">
        <v>1160</v>
      </c>
      <c r="T275" s="24">
        <v>1510</v>
      </c>
      <c r="U275" s="24">
        <v>40</v>
      </c>
      <c r="V275" s="24">
        <v>653</v>
      </c>
      <c r="W275" s="34" t="s">
        <v>713</v>
      </c>
      <c r="X275" s="24">
        <v>134</v>
      </c>
      <c r="Y275" s="3" t="s">
        <v>712</v>
      </c>
      <c r="Z275" s="24"/>
      <c r="AA275" s="3"/>
      <c r="AB275" s="24"/>
      <c r="AC275" s="3"/>
      <c r="AD275" s="6">
        <v>44300</v>
      </c>
      <c r="AE275" s="6">
        <v>44391</v>
      </c>
      <c r="AF275" s="6"/>
      <c r="AG275" s="6"/>
      <c r="AH275" s="3">
        <f>IFERROR(IF((V275+X275+Z275+AB275)/Q275&gt;1,1,(V275+X275+Z275+AB275)/Q275),0)</f>
        <v>0.2459375</v>
      </c>
      <c r="AI275" s="3">
        <f>IFERROR(IF(R275=0,"",IF((V275/R275)&gt;1,1,(V275/R275))),"")</f>
        <v>1</v>
      </c>
      <c r="AJ275" s="3">
        <f>IFERROR(IF(S275=0,"",IF((V275+X275/S275)&gt;1,1,(V275+X275/S275))),"")</f>
        <v>1</v>
      </c>
      <c r="AK275" s="3">
        <f>IFERROR(IF(T275=0,"",IF((V275+X275+Z275/T275)&gt;1,1,(V275+X275+Z275/T275))),"")</f>
        <v>1</v>
      </c>
      <c r="AL275" s="3">
        <f>IFERROR(IF(U275=0,"",IF((V275+X275+Z275+AB275/U275)&gt;1,1,(V275+X275+Z275+AB275/U275))),"")</f>
        <v>1</v>
      </c>
      <c r="AM275" s="2" t="s">
        <v>19</v>
      </c>
      <c r="AN275" s="2" t="s">
        <v>554</v>
      </c>
      <c r="AO275" s="2"/>
      <c r="AP275" s="2"/>
      <c r="AQ275" s="2" t="s">
        <v>711</v>
      </c>
      <c r="AR275" s="2" t="s">
        <v>710</v>
      </c>
      <c r="AS275" s="2"/>
      <c r="AT275" s="2"/>
      <c r="AU275" s="2" t="s">
        <v>19</v>
      </c>
      <c r="AV275" t="s">
        <v>554</v>
      </c>
      <c r="AY275" t="s">
        <v>709</v>
      </c>
      <c r="AZ275" t="s">
        <v>708</v>
      </c>
      <c r="BA275" s="1"/>
      <c r="BB275" s="1"/>
    </row>
    <row r="276" spans="1:54" ht="15" customHeight="1" x14ac:dyDescent="0.25">
      <c r="A276" s="2">
        <v>10</v>
      </c>
      <c r="B276" s="2" t="s">
        <v>486</v>
      </c>
      <c r="C276" s="2" t="s">
        <v>707</v>
      </c>
      <c r="D276" s="2" t="s">
        <v>12</v>
      </c>
      <c r="E276" s="2" t="s">
        <v>153</v>
      </c>
      <c r="F276" s="2" t="s">
        <v>707</v>
      </c>
      <c r="G276" s="2" t="s">
        <v>29</v>
      </c>
      <c r="H276" s="2" t="s">
        <v>683</v>
      </c>
      <c r="I276" t="s">
        <v>706</v>
      </c>
      <c r="J276" s="6">
        <v>44228</v>
      </c>
      <c r="K276" s="6">
        <v>44561</v>
      </c>
      <c r="L276" s="2" t="s">
        <v>6</v>
      </c>
      <c r="M276" t="s">
        <v>681</v>
      </c>
      <c r="N276" s="2" t="s">
        <v>4</v>
      </c>
      <c r="O276" s="2" t="s">
        <v>705</v>
      </c>
      <c r="P276" s="2" t="s">
        <v>679</v>
      </c>
      <c r="Q276" s="25">
        <v>1</v>
      </c>
      <c r="R276" s="25">
        <v>0.15</v>
      </c>
      <c r="S276" s="25">
        <v>0.3</v>
      </c>
      <c r="T276" s="25">
        <v>0.3</v>
      </c>
      <c r="U276" s="25">
        <v>0.25</v>
      </c>
      <c r="V276" s="25">
        <v>1.4999999999999999E-2</v>
      </c>
      <c r="W276" s="3" t="s">
        <v>704</v>
      </c>
      <c r="X276" s="25">
        <v>0.33</v>
      </c>
      <c r="Y276" s="3" t="s">
        <v>703</v>
      </c>
      <c r="Z276" s="25"/>
      <c r="AA276" s="3"/>
      <c r="AB276" s="25"/>
      <c r="AC276" s="3"/>
      <c r="AD276" s="6">
        <v>44300</v>
      </c>
      <c r="AE276" s="6">
        <v>44391</v>
      </c>
      <c r="AF276" s="6"/>
      <c r="AG276" s="6"/>
      <c r="AH276" s="3">
        <f>IFERROR(IF((V276+X276+Z276+AB276)/Q276&gt;1,1,(V276+X276+Z276+AB276)/Q276),0)</f>
        <v>0.34500000000000003</v>
      </c>
      <c r="AI276" s="3">
        <f>IFERROR(IF(R276=0,"",IF((V276/R276)&gt;1,1,(V276/R276))),"")</f>
        <v>0.1</v>
      </c>
      <c r="AJ276" s="3">
        <f>IFERROR(IF(S276=0,"",IF((V276+X276/S276)&gt;1,1,(V276+X276/S276))),"")</f>
        <v>1</v>
      </c>
      <c r="AK276" s="3">
        <f>IFERROR(IF(T276=0,"",IF((V276+X276+Z276/T276)&gt;1,1,(V276+X276+Z276/T276))),"")</f>
        <v>0.34500000000000003</v>
      </c>
      <c r="AL276" s="3">
        <f>IFERROR(IF(U276=0,"",IF((V276+X276+Z276+AB276/U276)&gt;1,1,(V276+X276+Z276+AB276/U276))),"")</f>
        <v>0.34500000000000003</v>
      </c>
      <c r="AM276" s="2" t="s">
        <v>554</v>
      </c>
      <c r="AN276" s="2" t="s">
        <v>19</v>
      </c>
      <c r="AO276" s="2"/>
      <c r="AP276" s="2"/>
      <c r="AQ276" s="2" t="s">
        <v>702</v>
      </c>
      <c r="AR276" s="2" t="s">
        <v>701</v>
      </c>
      <c r="AS276" s="2"/>
      <c r="AT276" s="2"/>
      <c r="AU276" s="2" t="s">
        <v>554</v>
      </c>
      <c r="AV276" t="s">
        <v>554</v>
      </c>
      <c r="AY276" t="s">
        <v>700</v>
      </c>
      <c r="AZ276" t="s">
        <v>699</v>
      </c>
      <c r="BA276" s="1"/>
      <c r="BB276" s="1"/>
    </row>
    <row r="277" spans="1:54" ht="15" customHeight="1" x14ac:dyDescent="0.25">
      <c r="A277" s="2">
        <v>14</v>
      </c>
      <c r="B277" s="2" t="s">
        <v>486</v>
      </c>
      <c r="C277" s="2" t="s">
        <v>685</v>
      </c>
      <c r="D277" s="2" t="s">
        <v>12</v>
      </c>
      <c r="E277" s="2" t="s">
        <v>153</v>
      </c>
      <c r="F277" s="2" t="s">
        <v>684</v>
      </c>
      <c r="G277" s="2" t="s">
        <v>29</v>
      </c>
      <c r="H277" s="2" t="s">
        <v>683</v>
      </c>
      <c r="I277" t="s">
        <v>698</v>
      </c>
      <c r="J277" s="6">
        <v>44228</v>
      </c>
      <c r="K277" s="6">
        <v>44561</v>
      </c>
      <c r="L277" s="2" t="s">
        <v>6</v>
      </c>
      <c r="M277" t="s">
        <v>681</v>
      </c>
      <c r="N277" s="2" t="s">
        <v>4</v>
      </c>
      <c r="O277" s="2" t="s">
        <v>680</v>
      </c>
      <c r="P277" s="2" t="s">
        <v>679</v>
      </c>
      <c r="Q277" s="25">
        <v>1</v>
      </c>
      <c r="R277" s="25">
        <v>0.1</v>
      </c>
      <c r="S277" s="25">
        <v>0.4</v>
      </c>
      <c r="T277" s="25">
        <v>0.3</v>
      </c>
      <c r="U277" s="25">
        <v>0.2</v>
      </c>
      <c r="V277" s="25">
        <v>4.2500000000000003E-2</v>
      </c>
      <c r="W277" s="3" t="s">
        <v>697</v>
      </c>
      <c r="X277" s="25">
        <v>0.38</v>
      </c>
      <c r="Y277" s="3" t="s">
        <v>696</v>
      </c>
      <c r="Z277" s="25"/>
      <c r="AA277" s="3"/>
      <c r="AB277" s="25"/>
      <c r="AC277" s="12"/>
      <c r="AD277" s="4">
        <v>44300</v>
      </c>
      <c r="AE277" s="4">
        <v>44391</v>
      </c>
      <c r="AF277" s="4"/>
      <c r="AG277" s="4"/>
      <c r="AH277" s="3">
        <f>IFERROR(IF((V277+X277+Z277+AB277)/Q277&gt;1,1,(V277+X277+Z277+AB277)/Q277),0)</f>
        <v>0.42249999999999999</v>
      </c>
      <c r="AI277" s="3">
        <f>IFERROR(IF(R277=0,"",IF((V277/R277)&gt;1,1,(V277/R277))),"")</f>
        <v>0.42499999999999999</v>
      </c>
      <c r="AJ277" s="3">
        <f>IFERROR(IF(S277=0,"",IF((V277+X277/S277)&gt;1,1,(V277+X277/S277))),"")</f>
        <v>0.99249999999999994</v>
      </c>
      <c r="AK277" s="3">
        <f>IFERROR(IF(T277=0,"",IF((V277+X277+Z277/T277)&gt;1,1,(V277+X277+Z277/T277))),"")</f>
        <v>0.42249999999999999</v>
      </c>
      <c r="AL277" s="3">
        <f>IFERROR(IF(U277=0,"",IF((V277+X277+Z277+AB277/U277)&gt;1,1,(V277+X277+Z277+AB277/U277))),"")</f>
        <v>0.42249999999999999</v>
      </c>
      <c r="AM277" s="2" t="s">
        <v>554</v>
      </c>
      <c r="AN277" s="2" t="s">
        <v>554</v>
      </c>
      <c r="AO277" s="2"/>
      <c r="AP277" s="2"/>
      <c r="AQ277" s="2" t="s">
        <v>695</v>
      </c>
      <c r="AR277" s="2" t="s">
        <v>694</v>
      </c>
      <c r="AS277" s="2"/>
      <c r="AT277" s="2"/>
      <c r="AU277" s="2" t="s">
        <v>554</v>
      </c>
      <c r="AV277" t="s">
        <v>554</v>
      </c>
      <c r="AY277" t="s">
        <v>693</v>
      </c>
      <c r="AZ277" t="s">
        <v>692</v>
      </c>
      <c r="BA277" s="1"/>
      <c r="BB277" s="1"/>
    </row>
    <row r="278" spans="1:54" ht="15" customHeight="1" x14ac:dyDescent="0.25">
      <c r="A278" s="2">
        <v>15</v>
      </c>
      <c r="B278" s="2" t="s">
        <v>486</v>
      </c>
      <c r="C278" s="2" t="s">
        <v>685</v>
      </c>
      <c r="D278" s="2" t="s">
        <v>12</v>
      </c>
      <c r="E278" s="2" t="s">
        <v>153</v>
      </c>
      <c r="F278" s="2" t="s">
        <v>684</v>
      </c>
      <c r="G278" s="2" t="s">
        <v>29</v>
      </c>
      <c r="H278" s="2" t="s">
        <v>683</v>
      </c>
      <c r="I278" t="s">
        <v>691</v>
      </c>
      <c r="J278" s="6">
        <v>44228</v>
      </c>
      <c r="K278" s="6">
        <v>44561</v>
      </c>
      <c r="L278" s="2" t="s">
        <v>6</v>
      </c>
      <c r="M278" s="2" t="s">
        <v>690</v>
      </c>
      <c r="N278" s="2" t="s">
        <v>4</v>
      </c>
      <c r="O278" s="2" t="s">
        <v>680</v>
      </c>
      <c r="P278" s="2" t="s">
        <v>679</v>
      </c>
      <c r="Q278" s="25">
        <v>1</v>
      </c>
      <c r="R278" s="25">
        <v>0.1</v>
      </c>
      <c r="S278" s="25">
        <v>0.36</v>
      </c>
      <c r="T278" s="25">
        <v>0.3</v>
      </c>
      <c r="U278" s="25">
        <v>0.24</v>
      </c>
      <c r="V278" s="25"/>
      <c r="W278" s="3"/>
      <c r="X278" s="25">
        <v>0.21</v>
      </c>
      <c r="Y278" s="3" t="s">
        <v>689</v>
      </c>
      <c r="Z278" s="25"/>
      <c r="AA278" s="3"/>
      <c r="AB278" s="25"/>
      <c r="AC278" s="12"/>
      <c r="AD278" s="12"/>
      <c r="AE278" s="4">
        <v>44391</v>
      </c>
      <c r="AF278" s="4"/>
      <c r="AG278" s="4"/>
      <c r="AH278" s="3">
        <f>IFERROR(IF((V278+X278+Z278+AB278)/Q278&gt;1,1,(V278+X278+Z278+AB278)/Q278),0)</f>
        <v>0.21</v>
      </c>
      <c r="AI278" s="3">
        <f>IFERROR(IF(R278=0,"",IF((V278/R278)&gt;1,1,(V278/R278))),"")</f>
        <v>0</v>
      </c>
      <c r="AJ278" s="3">
        <f>IFERROR(IF(S278=0,"",IF((V278+X278/S278)&gt;1,1,(V278+X278/S278))),"")</f>
        <v>0.58333333333333337</v>
      </c>
      <c r="AK278" s="3">
        <f>IFERROR(IF(T278=0,"",IF((V278+X278+Z278/T278)&gt;1,1,(V278+X278+Z278/T278))),"")</f>
        <v>0.21</v>
      </c>
      <c r="AL278" s="3">
        <f>IFERROR(IF(U278=0,"",IF((V278+X278+Z278+AB278/U278)&gt;1,1,(V278+X278+Z278+AB278/U278))),"")</f>
        <v>0.21</v>
      </c>
      <c r="AM278" s="2" t="s">
        <v>554</v>
      </c>
      <c r="AN278" s="2" t="s">
        <v>554</v>
      </c>
      <c r="AO278" s="2"/>
      <c r="AP278" s="2"/>
      <c r="AQ278" s="2" t="s">
        <v>677</v>
      </c>
      <c r="AR278" s="2" t="s">
        <v>688</v>
      </c>
      <c r="AS278" s="2"/>
      <c r="AT278" s="2"/>
      <c r="AU278" s="2" t="s">
        <v>554</v>
      </c>
      <c r="AV278" t="s">
        <v>554</v>
      </c>
      <c r="AY278" t="s">
        <v>687</v>
      </c>
      <c r="AZ278" t="s">
        <v>686</v>
      </c>
      <c r="BA278" s="1"/>
      <c r="BB278" s="1"/>
    </row>
    <row r="279" spans="1:54" ht="15" customHeight="1" x14ac:dyDescent="0.25">
      <c r="A279" s="2">
        <v>16</v>
      </c>
      <c r="B279" s="2" t="s">
        <v>486</v>
      </c>
      <c r="C279" s="2" t="s">
        <v>685</v>
      </c>
      <c r="D279" s="2" t="s">
        <v>12</v>
      </c>
      <c r="E279" s="2" t="s">
        <v>153</v>
      </c>
      <c r="F279" s="2" t="s">
        <v>684</v>
      </c>
      <c r="G279" s="2" t="s">
        <v>29</v>
      </c>
      <c r="H279" s="2" t="s">
        <v>683</v>
      </c>
      <c r="I279" t="s">
        <v>682</v>
      </c>
      <c r="J279" s="6">
        <v>44228</v>
      </c>
      <c r="K279" s="6">
        <v>44561</v>
      </c>
      <c r="L279" s="2" t="s">
        <v>6</v>
      </c>
      <c r="M279" t="s">
        <v>681</v>
      </c>
      <c r="N279" s="2" t="s">
        <v>4</v>
      </c>
      <c r="O279" s="2" t="s">
        <v>680</v>
      </c>
      <c r="P279" s="2" t="s">
        <v>679</v>
      </c>
      <c r="Q279" s="25">
        <v>1</v>
      </c>
      <c r="R279" s="25">
        <v>0.1</v>
      </c>
      <c r="S279" s="25">
        <v>0.36</v>
      </c>
      <c r="T279" s="25">
        <v>0.3</v>
      </c>
      <c r="U279" s="25">
        <v>0.24</v>
      </c>
      <c r="V279" s="25"/>
      <c r="W279" s="3"/>
      <c r="X279" s="25">
        <v>0.34</v>
      </c>
      <c r="Y279" s="3" t="s">
        <v>678</v>
      </c>
      <c r="Z279" s="25"/>
      <c r="AA279" s="3"/>
      <c r="AB279" s="25"/>
      <c r="AC279" s="12"/>
      <c r="AD279" s="12"/>
      <c r="AE279" s="4">
        <v>44391</v>
      </c>
      <c r="AF279" s="4"/>
      <c r="AG279" s="4"/>
      <c r="AH279" s="3">
        <f>IFERROR(IF((V279+X279+Z279+AB279)/Q279&gt;1,1,(V279+X279+Z279+AB279)/Q279),0)</f>
        <v>0.34</v>
      </c>
      <c r="AI279" s="3">
        <f>IFERROR(IF(R279=0,"",IF((V279/R279)&gt;1,1,(V279/R279))),"")</f>
        <v>0</v>
      </c>
      <c r="AJ279" s="3">
        <f>IFERROR(IF(S279=0,"",IF((V279+X279/S279)&gt;1,1,(V279+X279/S279))),"")</f>
        <v>0.94444444444444453</v>
      </c>
      <c r="AK279" s="3">
        <f>IFERROR(IF(T279=0,"",IF((V279+X279+Z279/T279)&gt;1,1,(V279+X279+Z279/T279))),"")</f>
        <v>0.34</v>
      </c>
      <c r="AL279" s="3">
        <f>IFERROR(IF(U279=0,"",IF((V279+X279+Z279+AB279/U279)&gt;1,1,(V279+X279+Z279+AB279/U279))),"")</f>
        <v>0.34</v>
      </c>
      <c r="AM279" s="2" t="s">
        <v>554</v>
      </c>
      <c r="AN279" s="2" t="s">
        <v>554</v>
      </c>
      <c r="AO279" s="2"/>
      <c r="AP279" s="2"/>
      <c r="AQ279" s="2" t="s">
        <v>677</v>
      </c>
      <c r="AR279" s="2" t="s">
        <v>676</v>
      </c>
      <c r="AS279" s="2"/>
      <c r="AT279" s="2"/>
      <c r="AU279" s="2" t="s">
        <v>554</v>
      </c>
      <c r="AV279" t="s">
        <v>554</v>
      </c>
      <c r="AY279" t="s">
        <v>675</v>
      </c>
      <c r="AZ279" t="s">
        <v>674</v>
      </c>
      <c r="BA279" s="1"/>
      <c r="BB279" s="1"/>
    </row>
    <row r="280" spans="1:54" ht="15" customHeight="1" x14ac:dyDescent="0.25">
      <c r="A280">
        <v>29</v>
      </c>
      <c r="B280" s="2" t="s">
        <v>486</v>
      </c>
      <c r="C280" s="2" t="s">
        <v>13</v>
      </c>
      <c r="D280" s="2" t="s">
        <v>12</v>
      </c>
      <c r="E280" s="2" t="s">
        <v>59</v>
      </c>
      <c r="F280" s="2" t="s">
        <v>10</v>
      </c>
      <c r="G280" s="2" t="s">
        <v>9</v>
      </c>
      <c r="H280" s="2" t="s">
        <v>8</v>
      </c>
      <c r="I280" t="s">
        <v>673</v>
      </c>
      <c r="J280" s="4">
        <v>44197</v>
      </c>
      <c r="K280" s="4">
        <v>44561</v>
      </c>
      <c r="L280" s="2" t="s">
        <v>80</v>
      </c>
      <c r="M280" t="s">
        <v>180</v>
      </c>
      <c r="N280" s="2" t="s">
        <v>25</v>
      </c>
      <c r="O280" s="2" t="s">
        <v>72</v>
      </c>
      <c r="P280" s="2" t="s">
        <v>2</v>
      </c>
      <c r="Q280" s="24">
        <v>4</v>
      </c>
      <c r="R280" s="24">
        <v>1</v>
      </c>
      <c r="S280" s="24">
        <v>1</v>
      </c>
      <c r="T280" s="24">
        <v>1</v>
      </c>
      <c r="U280" s="24">
        <v>1</v>
      </c>
      <c r="V280" s="24"/>
      <c r="W280" s="3"/>
      <c r="X280" s="24"/>
      <c r="Y280" s="3"/>
      <c r="Z280" s="24"/>
      <c r="AA280" s="3"/>
      <c r="AB280" s="24"/>
      <c r="AC280" s="12"/>
      <c r="AD280" s="12"/>
      <c r="AE280" s="12"/>
      <c r="AF280" s="4"/>
      <c r="AG280" s="4"/>
      <c r="AH280" s="3">
        <f>IFERROR(IF((V280+X280+Z280+AB280)/Q280&gt;1,1,(V280+X280+Z280+AB280)/Q280),0)</f>
        <v>0</v>
      </c>
      <c r="AI280" s="3">
        <f>IFERROR(IF(R280=0,"",IF((V280/R280)&gt;1,1,(V280/R280))),"")</f>
        <v>0</v>
      </c>
      <c r="AJ280" s="3">
        <f>IFERROR(IF(S280=0,"",IF((V280+X280/S280)&gt;1,1,(V280+X280/S280))),"")</f>
        <v>0</v>
      </c>
      <c r="AK280" s="3">
        <f>IFERROR(IF(T280=0,"",IF((V280+X280+Z280/T280)&gt;1,1,(V280+X280+Z280/T280))),"")</f>
        <v>0</v>
      </c>
      <c r="AL280" s="3">
        <f>IFERROR(IF(U280=0,"",IF((V280+X280+Z280+AB280/U280)&gt;1,1,(V280+X280+Z280+AB280/U280))),"")</f>
        <v>0</v>
      </c>
      <c r="AN280" t="s">
        <v>554</v>
      </c>
      <c r="AR280" t="s">
        <v>672</v>
      </c>
      <c r="AU280" t="s">
        <v>554</v>
      </c>
      <c r="AV280" t="s">
        <v>554</v>
      </c>
      <c r="AY280" t="s">
        <v>669</v>
      </c>
      <c r="AZ280" t="s">
        <v>663</v>
      </c>
      <c r="BA280" s="1"/>
      <c r="BB280" s="1"/>
    </row>
    <row r="281" spans="1:54" ht="15" customHeight="1" x14ac:dyDescent="0.25">
      <c r="A281">
        <v>31</v>
      </c>
      <c r="B281" s="2" t="s">
        <v>486</v>
      </c>
      <c r="C281" t="s">
        <v>13</v>
      </c>
      <c r="D281" t="s">
        <v>12</v>
      </c>
      <c r="E281" t="s">
        <v>59</v>
      </c>
      <c r="F281" t="s">
        <v>10</v>
      </c>
      <c r="G281" t="s">
        <v>9</v>
      </c>
      <c r="H281" t="s">
        <v>8</v>
      </c>
      <c r="I281" t="s">
        <v>671</v>
      </c>
      <c r="J281" s="4">
        <v>44197</v>
      </c>
      <c r="K281" s="4">
        <v>44561</v>
      </c>
      <c r="L281" s="2" t="s">
        <v>74</v>
      </c>
      <c r="M281" t="s">
        <v>180</v>
      </c>
      <c r="N281" s="2" t="s">
        <v>25</v>
      </c>
      <c r="O281" t="s">
        <v>72</v>
      </c>
      <c r="P281" t="s">
        <v>2</v>
      </c>
      <c r="Q281" s="24">
        <v>4</v>
      </c>
      <c r="R281" s="24">
        <v>1</v>
      </c>
      <c r="S281" s="24">
        <v>1</v>
      </c>
      <c r="T281" s="24">
        <v>1</v>
      </c>
      <c r="U281" s="24">
        <v>1</v>
      </c>
      <c r="V281" s="24"/>
      <c r="W281" s="3"/>
      <c r="X281" s="24"/>
      <c r="Y281" s="3"/>
      <c r="Z281" s="24"/>
      <c r="AA281" s="3"/>
      <c r="AB281" s="24"/>
      <c r="AC281" s="12"/>
      <c r="AD281" s="12"/>
      <c r="AE281" s="12"/>
      <c r="AF281" s="4"/>
      <c r="AG281" s="4"/>
      <c r="AH281" s="3">
        <f>IFERROR(IF((V281+X281+Z281+AB281)/Q281&gt;1,1,(V281+X281+Z281+AB281)/Q281),0)</f>
        <v>0</v>
      </c>
      <c r="AI281" s="3">
        <f>IFERROR(IF(R281=0,"",IF((V281/R281)&gt;1,1,(V281/R281))),"")</f>
        <v>0</v>
      </c>
      <c r="AJ281" s="3">
        <f>IFERROR(IF(S281=0,"",IF((V281+X281/S281)&gt;1,1,(V281+X281/S281))),"")</f>
        <v>0</v>
      </c>
      <c r="AK281" s="3">
        <f>IFERROR(IF(T281=0,"",IF((V281+X281+Z281/T281)&gt;1,1,(V281+X281+Z281/T281))),"")</f>
        <v>0</v>
      </c>
      <c r="AL281" s="3">
        <f>IFERROR(IF(U281=0,"",IF((V281+X281+Z281+AB281/U281)&gt;1,1,(V281+X281+Z281+AB281/U281))),"")</f>
        <v>0</v>
      </c>
      <c r="AN281" t="s">
        <v>554</v>
      </c>
      <c r="AR281" t="s">
        <v>670</v>
      </c>
      <c r="AU281" t="s">
        <v>554</v>
      </c>
      <c r="AV281" t="s">
        <v>554</v>
      </c>
      <c r="AY281" t="s">
        <v>669</v>
      </c>
      <c r="AZ281" t="s">
        <v>663</v>
      </c>
      <c r="BA281" s="1"/>
      <c r="BB281" s="1"/>
    </row>
    <row r="282" spans="1:54" ht="15" customHeight="1" x14ac:dyDescent="0.25">
      <c r="A282">
        <v>33</v>
      </c>
      <c r="B282" s="2" t="s">
        <v>486</v>
      </c>
      <c r="C282" t="s">
        <v>13</v>
      </c>
      <c r="D282" t="s">
        <v>12</v>
      </c>
      <c r="E282" t="s">
        <v>59</v>
      </c>
      <c r="F282" t="s">
        <v>10</v>
      </c>
      <c r="G282" t="s">
        <v>9</v>
      </c>
      <c r="H282" t="s">
        <v>8</v>
      </c>
      <c r="I282" t="s">
        <v>16</v>
      </c>
      <c r="J282" s="4">
        <v>44317</v>
      </c>
      <c r="K282" s="4">
        <v>44561</v>
      </c>
      <c r="L282" s="2" t="s">
        <v>204</v>
      </c>
      <c r="M282" t="s">
        <v>180</v>
      </c>
      <c r="N282" s="2" t="s">
        <v>25</v>
      </c>
      <c r="O282" t="s">
        <v>72</v>
      </c>
      <c r="P282" t="s">
        <v>2</v>
      </c>
      <c r="Q282" s="24">
        <v>4</v>
      </c>
      <c r="R282" s="24">
        <v>0</v>
      </c>
      <c r="S282" s="24">
        <v>2</v>
      </c>
      <c r="T282" s="24">
        <v>1</v>
      </c>
      <c r="U282" s="24">
        <v>1</v>
      </c>
      <c r="V282" s="24"/>
      <c r="W282" s="3"/>
      <c r="X282" s="24"/>
      <c r="Y282" s="3"/>
      <c r="Z282" s="24"/>
      <c r="AA282" s="3"/>
      <c r="AB282" s="24"/>
      <c r="AC282" s="12"/>
      <c r="AD282" s="12"/>
      <c r="AE282" s="12"/>
      <c r="AF282" s="4"/>
      <c r="AG282" s="4"/>
      <c r="AH282" s="3">
        <f>IFERROR(IF((V282+X282+Z282+AB282)/Q282&gt;1,1,(V282+X282+Z282+AB282)/Q282),0)</f>
        <v>0</v>
      </c>
      <c r="AI282" s="3" t="str">
        <f>IFERROR(IF(R282=0,"",IF((V282/R282)&gt;1,1,(V282/R282))),"")</f>
        <v/>
      </c>
      <c r="AJ282" s="3">
        <f>IFERROR(IF(S282=0,"",IF((V282+X282/S282)&gt;1,1,(V282+X282/S282))),"")</f>
        <v>0</v>
      </c>
      <c r="AK282" s="3">
        <f>IFERROR(IF(T282=0,"",IF((V282+X282+Z282/T282)&gt;1,1,(V282+X282+Z282/T282))),"")</f>
        <v>0</v>
      </c>
      <c r="AL282" s="3">
        <f>IFERROR(IF(U282=0,"",IF((V282+X282+Z282+AB282/U282)&gt;1,1,(V282+X282+Z282+AB282/U282))),"")</f>
        <v>0</v>
      </c>
      <c r="AN282" t="s">
        <v>554</v>
      </c>
      <c r="AR282" t="s">
        <v>668</v>
      </c>
      <c r="AU282" t="s">
        <v>0</v>
      </c>
      <c r="AV282" t="s">
        <v>554</v>
      </c>
      <c r="AY282" t="s">
        <v>485</v>
      </c>
      <c r="AZ282" t="s">
        <v>663</v>
      </c>
      <c r="BA282" s="1"/>
      <c r="BB282" s="1"/>
    </row>
    <row r="283" spans="1:54" ht="15" customHeight="1" x14ac:dyDescent="0.25">
      <c r="A283">
        <v>34</v>
      </c>
      <c r="B283" s="2" t="s">
        <v>486</v>
      </c>
      <c r="C283" t="s">
        <v>13</v>
      </c>
      <c r="D283" t="s">
        <v>12</v>
      </c>
      <c r="E283" t="s">
        <v>11</v>
      </c>
      <c r="F283" t="s">
        <v>10</v>
      </c>
      <c r="G283" t="s">
        <v>9</v>
      </c>
      <c r="H283" t="s">
        <v>8</v>
      </c>
      <c r="I283" t="s">
        <v>667</v>
      </c>
      <c r="J283" s="4">
        <v>44197</v>
      </c>
      <c r="K283" s="4">
        <v>44560</v>
      </c>
      <c r="L283" s="2" t="s">
        <v>666</v>
      </c>
      <c r="M283" t="s">
        <v>312</v>
      </c>
      <c r="N283" s="2" t="s">
        <v>25</v>
      </c>
      <c r="O283" t="s">
        <v>311</v>
      </c>
      <c r="P283" t="s">
        <v>2</v>
      </c>
      <c r="Q283" s="24">
        <v>12</v>
      </c>
      <c r="R283" s="24">
        <v>3</v>
      </c>
      <c r="S283" s="24">
        <v>3</v>
      </c>
      <c r="T283" s="24">
        <v>3</v>
      </c>
      <c r="U283" s="24">
        <v>3</v>
      </c>
      <c r="V283" s="24"/>
      <c r="W283" s="3"/>
      <c r="X283" s="24"/>
      <c r="Y283" s="3"/>
      <c r="Z283" s="24"/>
      <c r="AA283" s="3"/>
      <c r="AB283" s="24"/>
      <c r="AC283" s="12"/>
      <c r="AD283" s="12"/>
      <c r="AE283" s="12"/>
      <c r="AF283" s="4"/>
      <c r="AG283" s="4"/>
      <c r="AH283" s="3">
        <f>IFERROR(IF((V283+X283+Z283+AB283)/Q283&gt;1,1,(V283+X283+Z283+AB283)/Q283),0)</f>
        <v>0</v>
      </c>
      <c r="AI283" s="3">
        <f>IFERROR(IF(R283=0,"",IF((V283/R283)&gt;1,1,(V283/R283))),"")</f>
        <v>0</v>
      </c>
      <c r="AJ283" s="3">
        <f>IFERROR(IF(S283=0,"",IF((V283+X283/S283)&gt;1,1,(V283+X283/S283))),"")</f>
        <v>0</v>
      </c>
      <c r="AK283" s="3">
        <f>IFERROR(IF(T283=0,"",IF((V283+X283+Z283/T283)&gt;1,1,(V283+X283+Z283/T283))),"")</f>
        <v>0</v>
      </c>
      <c r="AL283" s="3">
        <f>IFERROR(IF(U283=0,"",IF((V283+X283+Z283+AB283/U283)&gt;1,1,(V283+X283+Z283+AB283/U283))),"")</f>
        <v>0</v>
      </c>
      <c r="AN283" t="s">
        <v>554</v>
      </c>
      <c r="AR283" t="s">
        <v>665</v>
      </c>
      <c r="AU283" t="s">
        <v>554</v>
      </c>
      <c r="AV283" t="s">
        <v>554</v>
      </c>
      <c r="AY283" t="s">
        <v>664</v>
      </c>
      <c r="AZ283" t="s">
        <v>663</v>
      </c>
      <c r="BA283" s="1"/>
      <c r="BB283" s="1"/>
    </row>
    <row r="284" spans="1:54" ht="15" customHeight="1" x14ac:dyDescent="0.25">
      <c r="A284" s="2">
        <v>1</v>
      </c>
      <c r="B284" s="2" t="s">
        <v>484</v>
      </c>
      <c r="C284" s="2" t="s">
        <v>657</v>
      </c>
      <c r="D284" s="2" t="s">
        <v>12</v>
      </c>
      <c r="E284" s="2" t="s">
        <v>153</v>
      </c>
      <c r="F284" s="2" t="s">
        <v>152</v>
      </c>
      <c r="G284" s="2" t="s">
        <v>29</v>
      </c>
      <c r="H284" s="2" t="s">
        <v>151</v>
      </c>
      <c r="I284" s="2" t="s">
        <v>662</v>
      </c>
      <c r="J284" s="6">
        <v>44200</v>
      </c>
      <c r="K284" s="6">
        <v>44561</v>
      </c>
      <c r="L284" s="2" t="s">
        <v>570</v>
      </c>
      <c r="M284" s="2" t="s">
        <v>655</v>
      </c>
      <c r="N284" s="2" t="s">
        <v>25</v>
      </c>
      <c r="O284" s="2" t="s">
        <v>654</v>
      </c>
      <c r="P284" s="2" t="s">
        <v>41</v>
      </c>
      <c r="Q284" s="33">
        <v>1500000</v>
      </c>
      <c r="R284" s="33">
        <v>200000</v>
      </c>
      <c r="S284" s="33">
        <v>400000</v>
      </c>
      <c r="T284" s="33">
        <v>400000</v>
      </c>
      <c r="U284" s="33">
        <v>500000</v>
      </c>
      <c r="V284" s="33">
        <v>164505</v>
      </c>
      <c r="W284" s="33" t="s">
        <v>661</v>
      </c>
      <c r="X284" s="33">
        <v>52727</v>
      </c>
      <c r="Y284" s="33" t="s">
        <v>660</v>
      </c>
      <c r="Z284" s="33"/>
      <c r="AA284" s="33"/>
      <c r="AB284" s="33"/>
      <c r="AC284" s="33"/>
      <c r="AD284" s="6">
        <v>44295</v>
      </c>
      <c r="AE284" s="6">
        <v>44392</v>
      </c>
      <c r="AF284" s="6"/>
      <c r="AG284" s="6"/>
      <c r="AH284" s="3">
        <f>IFERROR(IF((V284+X284+Z284+AB284)/Q284&gt;1,1,(V284+X284+Z284+AB284)/Q284),0)</f>
        <v>0.14482133333333333</v>
      </c>
      <c r="AI284" s="3">
        <f>IFERROR(IF(R284=0,"",IF((V284/R284)&gt;1,1,(V284/R284))),"")</f>
        <v>0.82252499999999995</v>
      </c>
      <c r="AJ284" s="3">
        <f>IFERROR(IF(S284=0,"",IF((V284+X284/S284)&gt;1,1,(V284+X284/S284))),"")</f>
        <v>1</v>
      </c>
      <c r="AK284" s="3">
        <f>IFERROR(IF(T284=0,"",IF((V284+X284+Z284/T284)&gt;1,1,(V284+X284+Z284/T284))),"")</f>
        <v>1</v>
      </c>
      <c r="AL284" s="3">
        <f>IFERROR(IF(U284=0,"",IF((V284+X284+Z284+AB284/U284)&gt;1,1,(V284+X284+Z284+AB284/U284))),"")</f>
        <v>1</v>
      </c>
      <c r="AM284" s="2" t="s">
        <v>19</v>
      </c>
      <c r="AN284" s="2" t="s">
        <v>19</v>
      </c>
      <c r="AO284" s="2"/>
      <c r="AP284" s="2"/>
      <c r="AQ284" s="2" t="s">
        <v>144</v>
      </c>
      <c r="AR284" s="2" t="s">
        <v>641</v>
      </c>
      <c r="AS284" s="2"/>
      <c r="AT284" s="2"/>
      <c r="AU284" s="2" t="s">
        <v>554</v>
      </c>
      <c r="AV284" s="2" t="s">
        <v>554</v>
      </c>
      <c r="AW284" s="2"/>
      <c r="AX284" s="2"/>
      <c r="AY284" s="2" t="s">
        <v>659</v>
      </c>
      <c r="AZ284" s="2" t="s">
        <v>658</v>
      </c>
      <c r="BA284" s="1"/>
      <c r="BB284" s="1"/>
    </row>
    <row r="285" spans="1:54" ht="15" customHeight="1" x14ac:dyDescent="0.25">
      <c r="A285" s="2">
        <v>4</v>
      </c>
      <c r="B285" s="2" t="s">
        <v>484</v>
      </c>
      <c r="C285" s="2" t="s">
        <v>657</v>
      </c>
      <c r="D285" s="2" t="s">
        <v>12</v>
      </c>
      <c r="E285" s="2" t="s">
        <v>153</v>
      </c>
      <c r="F285" s="2" t="s">
        <v>152</v>
      </c>
      <c r="G285" s="2" t="s">
        <v>29</v>
      </c>
      <c r="H285" s="2" t="s">
        <v>151</v>
      </c>
      <c r="I285" s="2" t="s">
        <v>656</v>
      </c>
      <c r="J285" s="6">
        <v>44200</v>
      </c>
      <c r="K285" s="6">
        <v>44561</v>
      </c>
      <c r="L285" s="2" t="s">
        <v>570</v>
      </c>
      <c r="M285" s="2" t="s">
        <v>655</v>
      </c>
      <c r="N285" s="2" t="s">
        <v>25</v>
      </c>
      <c r="O285" s="2" t="s">
        <v>654</v>
      </c>
      <c r="P285" s="2" t="s">
        <v>41</v>
      </c>
      <c r="Q285" s="33">
        <v>2000000</v>
      </c>
      <c r="R285" s="33">
        <v>200000</v>
      </c>
      <c r="S285" s="33">
        <v>600000</v>
      </c>
      <c r="T285" s="33">
        <v>600000</v>
      </c>
      <c r="U285" s="33">
        <v>600000</v>
      </c>
      <c r="V285" s="33">
        <v>0</v>
      </c>
      <c r="W285" s="33" t="s">
        <v>653</v>
      </c>
      <c r="X285" s="33">
        <v>17798</v>
      </c>
      <c r="Y285" s="33" t="s">
        <v>652</v>
      </c>
      <c r="Z285" s="33"/>
      <c r="AA285" s="33"/>
      <c r="AB285" s="33"/>
      <c r="AC285" s="33"/>
      <c r="AD285" s="6">
        <v>44295</v>
      </c>
      <c r="AE285" s="6">
        <v>44392</v>
      </c>
      <c r="AF285" s="6"/>
      <c r="AG285" s="6"/>
      <c r="AH285" s="3">
        <f>IFERROR(IF((V285+X285+Z285+AB285)/Q285&gt;1,1,(V285+X285+Z285+AB285)/Q285),0)</f>
        <v>8.8990000000000007E-3</v>
      </c>
      <c r="AI285" s="3">
        <f>IFERROR(IF(R285=0,"",IF((V285/R285)&gt;1,1,(V285/R285))),"")</f>
        <v>0</v>
      </c>
      <c r="AJ285" s="3">
        <f>IFERROR(IF(S285=0,"",IF((V285+X285/S285)&gt;1,1,(V285+X285/S285))),"")</f>
        <v>2.9663333333333333E-2</v>
      </c>
      <c r="AK285" s="3">
        <f>IFERROR(IF(T285=0,"",IF((V285+X285+Z285/T285)&gt;1,1,(V285+X285+Z285/T285))),"")</f>
        <v>1</v>
      </c>
      <c r="AL285" s="3">
        <f>IFERROR(IF(U285=0,"",IF((V285+X285+Z285+AB285/U285)&gt;1,1,(V285+X285+Z285+AB285/U285))),"")</f>
        <v>1</v>
      </c>
      <c r="AM285" s="2" t="s">
        <v>19</v>
      </c>
      <c r="AN285" s="2" t="s">
        <v>19</v>
      </c>
      <c r="AO285" s="2"/>
      <c r="AP285" s="2"/>
      <c r="AQ285" s="2" t="s">
        <v>144</v>
      </c>
      <c r="AR285" s="2" t="s">
        <v>641</v>
      </c>
      <c r="AS285" s="2"/>
      <c r="AT285" s="2"/>
      <c r="AU285" s="2" t="s">
        <v>19</v>
      </c>
      <c r="AV285" t="s">
        <v>554</v>
      </c>
      <c r="AY285" t="s">
        <v>651</v>
      </c>
      <c r="AZ285" t="s">
        <v>650</v>
      </c>
      <c r="BA285" s="1"/>
      <c r="BB285" s="1"/>
    </row>
    <row r="286" spans="1:54" ht="15" customHeight="1" x14ac:dyDescent="0.25">
      <c r="A286" s="2">
        <v>13</v>
      </c>
      <c r="B286" s="2" t="s">
        <v>484</v>
      </c>
      <c r="C286" s="2" t="s">
        <v>649</v>
      </c>
      <c r="D286" s="2" t="s">
        <v>12</v>
      </c>
      <c r="E286" s="2" t="s">
        <v>587</v>
      </c>
      <c r="F286" s="2" t="s">
        <v>648</v>
      </c>
      <c r="G286" s="2" t="s">
        <v>29</v>
      </c>
      <c r="H286" s="2" t="s">
        <v>151</v>
      </c>
      <c r="I286" t="s">
        <v>647</v>
      </c>
      <c r="J286" s="6">
        <v>44228</v>
      </c>
      <c r="K286" s="6">
        <v>44561</v>
      </c>
      <c r="L286" s="2" t="s">
        <v>646</v>
      </c>
      <c r="M286" t="s">
        <v>645</v>
      </c>
      <c r="N286" s="2" t="s">
        <v>25</v>
      </c>
      <c r="O286" s="2" t="s">
        <v>644</v>
      </c>
      <c r="P286" s="2" t="s">
        <v>41</v>
      </c>
      <c r="Q286" s="33">
        <v>22000</v>
      </c>
      <c r="R286" s="33">
        <v>2200</v>
      </c>
      <c r="S286" s="33">
        <v>6600</v>
      </c>
      <c r="T286" s="33">
        <v>6600</v>
      </c>
      <c r="U286" s="33">
        <v>6600</v>
      </c>
      <c r="V286" s="33">
        <v>0</v>
      </c>
      <c r="W286" s="33" t="s">
        <v>643</v>
      </c>
      <c r="X286" s="33">
        <v>3238</v>
      </c>
      <c r="Y286" s="33" t="s">
        <v>642</v>
      </c>
      <c r="Z286" s="33"/>
      <c r="AA286" s="33"/>
      <c r="AB286" s="33"/>
      <c r="AC286" s="33"/>
      <c r="AD286" s="4">
        <v>44295</v>
      </c>
      <c r="AE286" s="4">
        <v>44391</v>
      </c>
      <c r="AF286" s="4"/>
      <c r="AG286" s="4"/>
      <c r="AH286" s="3">
        <f>IFERROR(IF((V286+X286+Z286+AB286)/Q286&gt;1,1,(V286+X286+Z286+AB286)/Q286),0)</f>
        <v>0.14718181818181819</v>
      </c>
      <c r="AI286" s="3">
        <f>IFERROR(IF(R286=0,"",IF((V286/R286)&gt;1,1,(V286/R286))),"")</f>
        <v>0</v>
      </c>
      <c r="AJ286" s="3">
        <f>IFERROR(IF(S286=0,"",IF((V286+X286/S286)&gt;1,1,(V286+X286/S286))),"")</f>
        <v>0.4906060606060606</v>
      </c>
      <c r="AK286" s="3">
        <f>IFERROR(IF(T286=0,"",IF((V286+X286+Z286/T286)&gt;1,1,(V286+X286+Z286/T286))),"")</f>
        <v>1</v>
      </c>
      <c r="AL286" s="3">
        <f>IFERROR(IF(U286=0,"",IF((V286+X286+Z286+AB286/U286)&gt;1,1,(V286+X286+Z286+AB286/U286))),"")</f>
        <v>1</v>
      </c>
      <c r="AM286" s="2" t="s">
        <v>19</v>
      </c>
      <c r="AN286" s="2" t="s">
        <v>19</v>
      </c>
      <c r="AO286" s="2"/>
      <c r="AP286" s="2"/>
      <c r="AQ286" s="2" t="s">
        <v>165</v>
      </c>
      <c r="AR286" s="2" t="s">
        <v>641</v>
      </c>
      <c r="AS286" s="2"/>
      <c r="AT286" s="2"/>
      <c r="AU286" s="2" t="s">
        <v>19</v>
      </c>
      <c r="AV286" t="s">
        <v>554</v>
      </c>
      <c r="AY286" t="s">
        <v>640</v>
      </c>
      <c r="AZ286" t="s">
        <v>639</v>
      </c>
      <c r="BA286" s="1"/>
      <c r="BB286" s="1"/>
    </row>
    <row r="287" spans="1:54" ht="15" customHeight="1" x14ac:dyDescent="0.25">
      <c r="A287" s="2">
        <v>11</v>
      </c>
      <c r="B287" s="2" t="s">
        <v>464</v>
      </c>
      <c r="C287" s="2" t="s">
        <v>638</v>
      </c>
      <c r="D287" s="2" t="s">
        <v>12</v>
      </c>
      <c r="E287" s="2" t="s">
        <v>153</v>
      </c>
      <c r="F287" s="2" t="s">
        <v>471</v>
      </c>
      <c r="G287" s="2" t="s">
        <v>29</v>
      </c>
      <c r="H287" s="2" t="s">
        <v>8</v>
      </c>
      <c r="I287" s="2" t="s">
        <v>637</v>
      </c>
      <c r="J287" s="6">
        <v>44256</v>
      </c>
      <c r="K287" s="6">
        <v>44561</v>
      </c>
      <c r="L287" s="2" t="s">
        <v>636</v>
      </c>
      <c r="M287" s="2" t="s">
        <v>635</v>
      </c>
      <c r="N287" s="2" t="s">
        <v>4</v>
      </c>
      <c r="O287" s="2" t="s">
        <v>634</v>
      </c>
      <c r="P287" s="2" t="s">
        <v>41</v>
      </c>
      <c r="Q287" s="31">
        <f>SUM(R287:U287)</f>
        <v>1</v>
      </c>
      <c r="R287" s="31">
        <v>0.1</v>
      </c>
      <c r="S287" s="31">
        <v>0.3</v>
      </c>
      <c r="T287" s="31">
        <v>0.3</v>
      </c>
      <c r="U287" s="31">
        <v>0.3</v>
      </c>
      <c r="V287" s="31">
        <v>0.1</v>
      </c>
      <c r="W287" s="32" t="s">
        <v>633</v>
      </c>
      <c r="X287" s="31">
        <v>0.3</v>
      </c>
      <c r="Y287" s="31" t="s">
        <v>632</v>
      </c>
      <c r="Z287" s="31"/>
      <c r="AA287" s="31"/>
      <c r="AB287" s="31"/>
      <c r="AC287" s="31"/>
      <c r="AD287" s="6">
        <v>44300</v>
      </c>
      <c r="AE287" s="3"/>
      <c r="AF287" s="6"/>
      <c r="AG287" s="6"/>
      <c r="AH287" s="3">
        <f>IFERROR(IF((V287+X287+Z287+AB287)/Q287&gt;1,1,(V287+X287+Z287+AB287)/Q287),0)</f>
        <v>0.4</v>
      </c>
      <c r="AI287" s="3">
        <f>IFERROR(IF(R287=0,"",IF((V287/R287)&gt;1,1,(V287/R287))),"")</f>
        <v>1</v>
      </c>
      <c r="AJ287" s="3">
        <f>IFERROR(IF(S287=0,"",IF((V287+X287/S287)&gt;1,1,(V287+X287/S287))),"")</f>
        <v>1</v>
      </c>
      <c r="AK287" s="3">
        <f>IFERROR(IF(T287=0,"",IF((V287+X287+Z287/T287)&gt;1,1,(V287+X287+Z287/T287))),"")</f>
        <v>0.4</v>
      </c>
      <c r="AL287" s="3">
        <f>IFERROR(IF(U287=0,"",IF((V287+X287+Z287+AB287/U287)&gt;1,1,(V287+X287+Z287+AB287/U287))),"")</f>
        <v>0.4</v>
      </c>
      <c r="AM287" s="2" t="s">
        <v>19</v>
      </c>
      <c r="AN287" s="2" t="s">
        <v>19</v>
      </c>
      <c r="AO287" s="2"/>
      <c r="AP287" s="2"/>
      <c r="AQ287" s="2" t="s">
        <v>631</v>
      </c>
      <c r="AR287" s="2" t="s">
        <v>630</v>
      </c>
      <c r="AS287" s="2"/>
      <c r="AT287" s="2"/>
      <c r="AU287" s="2" t="s">
        <v>554</v>
      </c>
      <c r="AV287" t="s">
        <v>554</v>
      </c>
      <c r="AY287" t="s">
        <v>629</v>
      </c>
      <c r="AZ287" t="s">
        <v>628</v>
      </c>
      <c r="BA287" s="1"/>
      <c r="BB287" s="1"/>
    </row>
    <row r="288" spans="1:54" ht="15" customHeight="1" x14ac:dyDescent="0.25">
      <c r="A288" s="2">
        <v>18</v>
      </c>
      <c r="B288" s="2" t="s">
        <v>464</v>
      </c>
      <c r="C288" s="2" t="s">
        <v>463</v>
      </c>
      <c r="D288" s="2" t="s">
        <v>12</v>
      </c>
      <c r="E288" s="2" t="s">
        <v>121</v>
      </c>
      <c r="F288" s="2" t="s">
        <v>462</v>
      </c>
      <c r="G288" s="2" t="s">
        <v>29</v>
      </c>
      <c r="H288" s="2" t="s">
        <v>8</v>
      </c>
      <c r="I288" t="s">
        <v>627</v>
      </c>
      <c r="J288" s="6">
        <v>44287</v>
      </c>
      <c r="K288" s="6">
        <v>44377</v>
      </c>
      <c r="L288" s="2" t="s">
        <v>621</v>
      </c>
      <c r="M288" t="s">
        <v>459</v>
      </c>
      <c r="N288" s="2" t="s">
        <v>4</v>
      </c>
      <c r="O288" s="2" t="s">
        <v>458</v>
      </c>
      <c r="P288" s="2" t="s">
        <v>2</v>
      </c>
      <c r="Q288" s="18">
        <f>SUM(R288:U288)</f>
        <v>1</v>
      </c>
      <c r="R288" s="18">
        <v>0</v>
      </c>
      <c r="S288" s="18">
        <v>1</v>
      </c>
      <c r="T288" s="18">
        <v>0</v>
      </c>
      <c r="U288" s="18">
        <v>0</v>
      </c>
      <c r="V288" s="18">
        <v>0</v>
      </c>
      <c r="W288" s="19" t="s">
        <v>60</v>
      </c>
      <c r="X288" s="18">
        <v>0.05</v>
      </c>
      <c r="Y288" s="30" t="s">
        <v>626</v>
      </c>
      <c r="Z288" s="18"/>
      <c r="AA288" s="18"/>
      <c r="AB288" s="18"/>
      <c r="AC288" s="18"/>
      <c r="AD288" s="4">
        <v>44300</v>
      </c>
      <c r="AE288" s="12"/>
      <c r="AF288" s="4"/>
      <c r="AG288" s="4"/>
      <c r="AH288" s="3">
        <f>IFERROR(IF((V288+X288+Z288+AB288)/Q288&gt;1,1,(V288+X288+Z288+AB288)/Q288),0)</f>
        <v>0.05</v>
      </c>
      <c r="AI288" s="3" t="str">
        <f>IFERROR(IF(R288=0,"",IF((V288/R288)&gt;1,1,(V288/R288))),"")</f>
        <v/>
      </c>
      <c r="AJ288" s="3">
        <f>IFERROR(IF(S288=0,"",IF((V288+X288/S288)&gt;1,1,(V288+X288/S288))),"")</f>
        <v>0.05</v>
      </c>
      <c r="AK288" s="3" t="str">
        <f>IFERROR(IF(T288=0,"",IF((V288+X288+Z288/T288)&gt;1,1,(V288+X288+Z288/T288))),"")</f>
        <v/>
      </c>
      <c r="AL288" s="3" t="str">
        <f>IFERROR(IF(U288=0,"",IF((V288+X288+Z288+AB288/U288)&gt;1,1,(V288+X288+Z288+AB288/U288))),"")</f>
        <v/>
      </c>
      <c r="AM288" s="2" t="s">
        <v>0</v>
      </c>
      <c r="AN288" s="2" t="s">
        <v>19</v>
      </c>
      <c r="AO288" s="2"/>
      <c r="AP288" s="2"/>
      <c r="AQ288" s="2" t="s">
        <v>60</v>
      </c>
      <c r="AR288" s="2" t="s">
        <v>625</v>
      </c>
      <c r="AS288" s="2"/>
      <c r="AT288" s="2"/>
      <c r="AU288" s="2" t="s">
        <v>0</v>
      </c>
      <c r="AV288" t="s">
        <v>554</v>
      </c>
      <c r="AY288" t="s">
        <v>603</v>
      </c>
      <c r="AZ288" t="s">
        <v>624</v>
      </c>
      <c r="BA288" s="1"/>
      <c r="BB288" s="1"/>
    </row>
    <row r="289" spans="1:54" ht="15" customHeight="1" x14ac:dyDescent="0.25">
      <c r="A289">
        <v>20</v>
      </c>
      <c r="B289" s="2" t="s">
        <v>464</v>
      </c>
      <c r="C289" s="2" t="s">
        <v>623</v>
      </c>
      <c r="D289" s="2" t="s">
        <v>12</v>
      </c>
      <c r="E289" s="2" t="s">
        <v>121</v>
      </c>
      <c r="F289" s="2" t="s">
        <v>613</v>
      </c>
      <c r="G289" s="2" t="s">
        <v>29</v>
      </c>
      <c r="H289" s="2" t="s">
        <v>8</v>
      </c>
      <c r="I289" t="s">
        <v>622</v>
      </c>
      <c r="J289" s="4">
        <v>44197</v>
      </c>
      <c r="K289" s="4">
        <v>44377</v>
      </c>
      <c r="L289" s="2" t="s">
        <v>621</v>
      </c>
      <c r="M289" t="s">
        <v>459</v>
      </c>
      <c r="N289" s="2" t="s">
        <v>4</v>
      </c>
      <c r="O289" s="2" t="s">
        <v>611</v>
      </c>
      <c r="P289" s="2" t="s">
        <v>2</v>
      </c>
      <c r="Q289" s="18">
        <f>SUM(R289:U289)</f>
        <v>1</v>
      </c>
      <c r="R289" s="18">
        <v>0.5</v>
      </c>
      <c r="S289" s="18">
        <v>0.5</v>
      </c>
      <c r="T289" s="18">
        <v>0</v>
      </c>
      <c r="U289" s="18">
        <v>0</v>
      </c>
      <c r="V289" s="18">
        <v>0.5</v>
      </c>
      <c r="W289" s="19" t="s">
        <v>620</v>
      </c>
      <c r="X289" s="18">
        <v>0.1</v>
      </c>
      <c r="Y289" s="30" t="s">
        <v>619</v>
      </c>
      <c r="Z289" s="18"/>
      <c r="AA289" s="18"/>
      <c r="AB289" s="18"/>
      <c r="AC289" s="18"/>
      <c r="AD289" s="4">
        <v>44300</v>
      </c>
      <c r="AE289" s="12"/>
      <c r="AF289" s="4"/>
      <c r="AG289" s="4"/>
      <c r="AH289" s="3">
        <f>IFERROR(IF((V289+X289+Z289+AB289)/Q289&gt;1,1,(V289+X289+Z289+AB289)/Q289),0)</f>
        <v>0.6</v>
      </c>
      <c r="AI289" s="3">
        <f>IFERROR(IF(R289=0,"",IF((V289/R289)&gt;1,1,(V289/R289))),"")</f>
        <v>1</v>
      </c>
      <c r="AJ289" s="3">
        <f>IFERROR(IF(S289=0,"",IF((V289+X289/S289)&gt;1,1,(V289+X289/S289))),"")</f>
        <v>0.7</v>
      </c>
      <c r="AK289" s="3" t="str">
        <f>IFERROR(IF(T289=0,"",IF((V289+X289+Z289/T289)&gt;1,1,(V289+X289+Z289/T289))),"")</f>
        <v/>
      </c>
      <c r="AL289" s="3" t="str">
        <f>IFERROR(IF(U289=0,"",IF((V289+X289+Z289+AB289/U289)&gt;1,1,(V289+X289+Z289+AB289/U289))),"")</f>
        <v/>
      </c>
      <c r="AM289" t="s">
        <v>19</v>
      </c>
      <c r="AN289" t="s">
        <v>19</v>
      </c>
      <c r="AQ289" t="s">
        <v>618</v>
      </c>
      <c r="AR289" t="s">
        <v>617</v>
      </c>
      <c r="AU289" t="s">
        <v>19</v>
      </c>
      <c r="AV289" t="s">
        <v>554</v>
      </c>
      <c r="AY289" t="s">
        <v>616</v>
      </c>
      <c r="AZ289" t="s">
        <v>615</v>
      </c>
      <c r="BA289" s="1"/>
      <c r="BB289" s="1"/>
    </row>
    <row r="290" spans="1:54" ht="15" customHeight="1" x14ac:dyDescent="0.25">
      <c r="A290">
        <v>21</v>
      </c>
      <c r="B290" s="2" t="s">
        <v>464</v>
      </c>
      <c r="C290" s="2" t="s">
        <v>614</v>
      </c>
      <c r="D290" s="2" t="s">
        <v>12</v>
      </c>
      <c r="E290" s="2" t="s">
        <v>121</v>
      </c>
      <c r="F290" s="2" t="s">
        <v>613</v>
      </c>
      <c r="G290" s="2" t="s">
        <v>29</v>
      </c>
      <c r="H290" s="2" t="s">
        <v>8</v>
      </c>
      <c r="I290" t="s">
        <v>612</v>
      </c>
      <c r="J290" s="4">
        <v>44287</v>
      </c>
      <c r="K290" s="4">
        <v>44469</v>
      </c>
      <c r="L290" s="2" t="s">
        <v>460</v>
      </c>
      <c r="M290" t="s">
        <v>459</v>
      </c>
      <c r="N290" s="2" t="s">
        <v>4</v>
      </c>
      <c r="O290" s="2" t="s">
        <v>611</v>
      </c>
      <c r="P290" s="2" t="s">
        <v>2</v>
      </c>
      <c r="Q290" s="18">
        <f>SUM(R290:U290)</f>
        <v>1</v>
      </c>
      <c r="R290" s="18">
        <v>0</v>
      </c>
      <c r="S290" s="18">
        <v>0.3</v>
      </c>
      <c r="T290" s="18">
        <v>0.7</v>
      </c>
      <c r="U290" s="18">
        <v>0</v>
      </c>
      <c r="V290" s="18">
        <v>0</v>
      </c>
      <c r="W290" s="19" t="s">
        <v>60</v>
      </c>
      <c r="X290" s="18">
        <v>0</v>
      </c>
      <c r="Y290" s="18" t="s">
        <v>610</v>
      </c>
      <c r="Z290" s="18"/>
      <c r="AA290" s="18"/>
      <c r="AB290" s="18"/>
      <c r="AC290" s="18"/>
      <c r="AD290" s="4">
        <v>44300</v>
      </c>
      <c r="AE290" s="12"/>
      <c r="AF290" s="4"/>
      <c r="AG290" s="4"/>
      <c r="AH290" s="3">
        <f>IFERROR(IF((V290+X290+Z290+AB290)/Q290&gt;1,1,(V290+X290+Z290+AB290)/Q290),0)</f>
        <v>0</v>
      </c>
      <c r="AI290" s="3" t="str">
        <f>IFERROR(IF(R290=0,"",IF((V290/R290)&gt;1,1,(V290/R290))),"")</f>
        <v/>
      </c>
      <c r="AJ290" s="3">
        <f>IFERROR(IF(S290=0,"",IF((V290+X290/S290)&gt;1,1,(V290+X290/S290))),"")</f>
        <v>0</v>
      </c>
      <c r="AK290" s="3">
        <f>IFERROR(IF(T290=0,"",IF((V290+X290+Z290/T290)&gt;1,1,(V290+X290+Z290/T290))),"")</f>
        <v>0</v>
      </c>
      <c r="AL290" s="3" t="str">
        <f>IFERROR(IF(U290=0,"",IF((V290+X290+Z290+AB290/U290)&gt;1,1,(V290+X290+Z290+AB290/U290))),"")</f>
        <v/>
      </c>
      <c r="AM290" t="s">
        <v>0</v>
      </c>
      <c r="AN290" t="s">
        <v>0</v>
      </c>
      <c r="AQ290" t="s">
        <v>60</v>
      </c>
      <c r="AR290" t="s">
        <v>456</v>
      </c>
      <c r="AU290" t="s">
        <v>0</v>
      </c>
      <c r="AV290" t="s">
        <v>554</v>
      </c>
      <c r="AY290" t="s">
        <v>68</v>
      </c>
      <c r="AZ290" t="s">
        <v>609</v>
      </c>
      <c r="BA290" s="1"/>
      <c r="BB290" s="1"/>
    </row>
    <row r="291" spans="1:54" ht="15" customHeight="1" x14ac:dyDescent="0.25">
      <c r="A291">
        <v>22</v>
      </c>
      <c r="B291" s="2" t="s">
        <v>464</v>
      </c>
      <c r="C291" s="2" t="s">
        <v>13</v>
      </c>
      <c r="D291" s="2" t="s">
        <v>12</v>
      </c>
      <c r="E291" s="2" t="s">
        <v>11</v>
      </c>
      <c r="F291" s="2" t="s">
        <v>10</v>
      </c>
      <c r="G291" s="2" t="s">
        <v>9</v>
      </c>
      <c r="H291" s="2" t="s">
        <v>8</v>
      </c>
      <c r="I291" t="s">
        <v>608</v>
      </c>
      <c r="J291" s="4">
        <v>44214</v>
      </c>
      <c r="K291" s="4">
        <v>44362</v>
      </c>
      <c r="L291" s="2" t="s">
        <v>607</v>
      </c>
      <c r="M291" t="s">
        <v>459</v>
      </c>
      <c r="N291" s="2" t="s">
        <v>606</v>
      </c>
      <c r="O291" s="2" t="s">
        <v>605</v>
      </c>
      <c r="P291" s="2" t="s">
        <v>2</v>
      </c>
      <c r="Q291" s="29">
        <f>SUM(R291:U291)</f>
        <v>1</v>
      </c>
      <c r="R291" s="29">
        <v>0</v>
      </c>
      <c r="S291" s="29">
        <v>0</v>
      </c>
      <c r="T291" s="29">
        <v>0.5</v>
      </c>
      <c r="U291" s="29">
        <v>0.5</v>
      </c>
      <c r="V291" s="22">
        <v>0</v>
      </c>
      <c r="W291" s="23" t="s">
        <v>60</v>
      </c>
      <c r="X291" s="22">
        <v>0</v>
      </c>
      <c r="Y291" s="22" t="s">
        <v>604</v>
      </c>
      <c r="Z291" s="22"/>
      <c r="AA291" s="22"/>
      <c r="AB291" s="22"/>
      <c r="AC291" s="22"/>
      <c r="AD291" s="4">
        <v>44300</v>
      </c>
      <c r="AE291" s="12"/>
      <c r="AF291" s="4"/>
      <c r="AG291" s="4"/>
      <c r="AH291" s="3">
        <f>IFERROR(IF((V291+X291+Z291+AB291)/Q291&gt;1,1,(V291+X291+Z291+AB291)/Q291),0)</f>
        <v>0</v>
      </c>
      <c r="AI291" s="3" t="str">
        <f>IFERROR(IF(R291=0,"",IF((V291/R291)&gt;1,1,(V291/R291))),"")</f>
        <v/>
      </c>
      <c r="AJ291" s="3" t="str">
        <f>IFERROR(IF(S291=0,"",IF((V291+X291/S291)&gt;1,1,(V291+X291/S291))),"")</f>
        <v/>
      </c>
      <c r="AK291" s="3">
        <f>IFERROR(IF(T291=0,"",IF((V291+X291+Z291/T291)&gt;1,1,(V291+X291+Z291/T291))),"")</f>
        <v>0</v>
      </c>
      <c r="AL291" s="3">
        <f>IFERROR(IF(U291=0,"",IF((V291+X291+Z291+AB291/U291)&gt;1,1,(V291+X291+Z291+AB291/U291))),"")</f>
        <v>0</v>
      </c>
      <c r="AM291" t="s">
        <v>0</v>
      </c>
      <c r="AN291" t="s">
        <v>0</v>
      </c>
      <c r="AQ291" t="s">
        <v>60</v>
      </c>
      <c r="AR291" t="s">
        <v>456</v>
      </c>
      <c r="AU291" t="s">
        <v>0</v>
      </c>
      <c r="AV291" t="s">
        <v>554</v>
      </c>
      <c r="AY291" t="s">
        <v>68</v>
      </c>
      <c r="AZ291" t="s">
        <v>603</v>
      </c>
      <c r="BA291" s="1"/>
      <c r="BB291" s="1"/>
    </row>
    <row r="292" spans="1:54" ht="15" customHeight="1" x14ac:dyDescent="0.25">
      <c r="A292">
        <v>28</v>
      </c>
      <c r="B292" s="2" t="s">
        <v>321</v>
      </c>
      <c r="C292" s="2" t="s">
        <v>13</v>
      </c>
      <c r="D292" s="2" t="s">
        <v>12</v>
      </c>
      <c r="E292" s="2" t="s">
        <v>11</v>
      </c>
      <c r="F292" s="2" t="s">
        <v>10</v>
      </c>
      <c r="G292" s="2" t="s">
        <v>9</v>
      </c>
      <c r="H292" s="2" t="s">
        <v>8</v>
      </c>
      <c r="I292" t="s">
        <v>602</v>
      </c>
      <c r="J292" s="4">
        <v>44197</v>
      </c>
      <c r="K292" s="4">
        <v>44561</v>
      </c>
      <c r="L292" s="2" t="s">
        <v>74</v>
      </c>
      <c r="M292" t="s">
        <v>108</v>
      </c>
      <c r="N292" s="2" t="s">
        <v>25</v>
      </c>
      <c r="O292" s="2" t="s">
        <v>72</v>
      </c>
      <c r="P292" s="2" t="s">
        <v>2</v>
      </c>
      <c r="Q292" s="8">
        <v>4</v>
      </c>
      <c r="R292" s="7">
        <v>1</v>
      </c>
      <c r="S292" s="7">
        <v>1</v>
      </c>
      <c r="T292" s="7">
        <v>1</v>
      </c>
      <c r="U292" s="7">
        <v>1</v>
      </c>
      <c r="V292" s="7">
        <v>1</v>
      </c>
      <c r="W292" s="7" t="s">
        <v>601</v>
      </c>
      <c r="X292" s="7">
        <v>1</v>
      </c>
      <c r="Y292" s="7" t="s">
        <v>600</v>
      </c>
      <c r="Z292" s="7"/>
      <c r="AA292" s="7"/>
      <c r="AB292" s="7"/>
      <c r="AC292" s="7"/>
      <c r="AD292" s="4">
        <v>44299</v>
      </c>
      <c r="AE292" s="4">
        <v>44392</v>
      </c>
      <c r="AF292" s="4"/>
      <c r="AG292" s="4"/>
      <c r="AH292" s="3">
        <f>IFERROR(IF((V292+X292+Z292+AB292)/Q292&gt;1,1,(V292+X292+Z292+AB292)/Q292),0)</f>
        <v>0.5</v>
      </c>
      <c r="AI292" s="3">
        <f>IFERROR(IF(R292=0,"",IF((V292/R292)&gt;1,1,(V292/R292))),"")</f>
        <v>1</v>
      </c>
      <c r="AJ292" s="3">
        <f>IFERROR(IF(S292=0,"",IF((V292+X292/S292)&gt;1,1,(V292+X292/S292))),"")</f>
        <v>1</v>
      </c>
      <c r="AK292" s="3">
        <f>IFERROR(IF(T292=0,"",IF((V292+X292+Z292/T292)&gt;1,1,(V292+X292+Z292/T292))),"")</f>
        <v>1</v>
      </c>
      <c r="AL292" s="3">
        <f>IFERROR(IF(U292=0,"",IF((V292+X292+Z292+AB292/U292)&gt;1,1,(V292+X292+Z292+AB292/U292))),"")</f>
        <v>1</v>
      </c>
      <c r="AM292" t="s">
        <v>19</v>
      </c>
      <c r="AN292" t="s">
        <v>19</v>
      </c>
      <c r="AQ292" t="s">
        <v>114</v>
      </c>
      <c r="AR292" t="s">
        <v>599</v>
      </c>
      <c r="AU292" t="s">
        <v>19</v>
      </c>
      <c r="AV292" t="s">
        <v>554</v>
      </c>
      <c r="AY292" t="s">
        <v>598</v>
      </c>
      <c r="AZ292" t="s">
        <v>597</v>
      </c>
      <c r="BA292" s="1"/>
      <c r="BB292" s="1"/>
    </row>
    <row r="293" spans="1:54" ht="15" customHeight="1" x14ac:dyDescent="0.25">
      <c r="A293" s="2">
        <v>9</v>
      </c>
      <c r="B293" s="2" t="s">
        <v>314</v>
      </c>
      <c r="C293" s="2" t="s">
        <v>596</v>
      </c>
      <c r="D293" s="2" t="s">
        <v>12</v>
      </c>
      <c r="E293" s="2" t="s">
        <v>587</v>
      </c>
      <c r="F293" s="2" t="s">
        <v>586</v>
      </c>
      <c r="G293" s="2" t="s">
        <v>585</v>
      </c>
      <c r="H293" s="2" t="s">
        <v>584</v>
      </c>
      <c r="I293" t="s">
        <v>595</v>
      </c>
      <c r="J293" s="6">
        <v>44287</v>
      </c>
      <c r="K293" s="6">
        <v>44560</v>
      </c>
      <c r="L293" s="2" t="s">
        <v>594</v>
      </c>
      <c r="M293" t="s">
        <v>312</v>
      </c>
      <c r="N293" s="2" t="s">
        <v>25</v>
      </c>
      <c r="O293" s="2" t="s">
        <v>593</v>
      </c>
      <c r="P293" s="2" t="s">
        <v>41</v>
      </c>
      <c r="Q293" s="17">
        <v>45</v>
      </c>
      <c r="R293" s="17">
        <v>0</v>
      </c>
      <c r="S293" s="17">
        <v>5</v>
      </c>
      <c r="T293" s="17">
        <v>15</v>
      </c>
      <c r="U293" s="17">
        <v>25</v>
      </c>
      <c r="V293" s="17">
        <v>0</v>
      </c>
      <c r="W293" s="17" t="s">
        <v>592</v>
      </c>
      <c r="X293" s="17">
        <v>0</v>
      </c>
      <c r="Y293" s="17" t="s">
        <v>591</v>
      </c>
      <c r="Z293" s="17"/>
      <c r="AA293" s="17"/>
      <c r="AB293" s="17"/>
      <c r="AC293" s="17"/>
      <c r="AD293" s="6">
        <v>44298</v>
      </c>
      <c r="AE293" s="6">
        <v>44392</v>
      </c>
      <c r="AF293" s="6"/>
      <c r="AG293" s="6"/>
      <c r="AH293" s="3">
        <f>IFERROR(IF((V293+X293+Z293+AB293)/Q293&gt;1,1,(V293+X293+Z293+AB293)/Q293),0)</f>
        <v>0</v>
      </c>
      <c r="AI293" s="3" t="str">
        <f>IFERROR(IF(R293=0,"",IF((V293/R293)&gt;1,1,(V293/R293))),"")</f>
        <v/>
      </c>
      <c r="AJ293" s="3">
        <f>IFERROR(IF(S293=0,"",IF((V293+X293/S293)&gt;1,1,(V293+X293/S293))),"")</f>
        <v>0</v>
      </c>
      <c r="AK293" s="3">
        <f>IFERROR(IF(T293=0,"",IF((V293+X293+Z293/T293)&gt;1,1,(V293+X293+Z293/T293))),"")</f>
        <v>0</v>
      </c>
      <c r="AL293" s="3">
        <f>IFERROR(IF(U293=0,"",IF((V293+X293+Z293+AB293/U293)&gt;1,1,(V293+X293+Z293+AB293/U293))),"")</f>
        <v>0</v>
      </c>
      <c r="AM293" s="2" t="s">
        <v>0</v>
      </c>
      <c r="AN293" s="2" t="s">
        <v>554</v>
      </c>
      <c r="AO293" s="2"/>
      <c r="AP293" s="2"/>
      <c r="AQ293" s="2" t="s">
        <v>590</v>
      </c>
      <c r="AR293" s="2" t="s">
        <v>578</v>
      </c>
      <c r="AS293" s="2"/>
      <c r="AT293" s="2"/>
      <c r="AU293" s="2" t="s">
        <v>0</v>
      </c>
      <c r="AV293" t="s">
        <v>554</v>
      </c>
      <c r="AY293" t="s">
        <v>105</v>
      </c>
      <c r="AZ293" t="s">
        <v>589</v>
      </c>
      <c r="BA293" s="1"/>
      <c r="BB293" s="1"/>
    </row>
    <row r="294" spans="1:54" ht="15" customHeight="1" x14ac:dyDescent="0.25">
      <c r="A294" s="2">
        <v>12</v>
      </c>
      <c r="B294" s="2" t="s">
        <v>314</v>
      </c>
      <c r="C294" s="2" t="s">
        <v>588</v>
      </c>
      <c r="D294" s="2" t="s">
        <v>12</v>
      </c>
      <c r="E294" s="2" t="s">
        <v>587</v>
      </c>
      <c r="F294" s="2" t="s">
        <v>586</v>
      </c>
      <c r="G294" s="2" t="s">
        <v>585</v>
      </c>
      <c r="H294" s="2" t="s">
        <v>584</v>
      </c>
      <c r="I294" t="s">
        <v>583</v>
      </c>
      <c r="J294" s="6">
        <v>44256</v>
      </c>
      <c r="K294" s="6">
        <v>44560</v>
      </c>
      <c r="L294" s="2" t="s">
        <v>582</v>
      </c>
      <c r="M294" s="2" t="s">
        <v>312</v>
      </c>
      <c r="N294" s="2" t="s">
        <v>25</v>
      </c>
      <c r="O294" s="2" t="s">
        <v>581</v>
      </c>
      <c r="P294" s="2" t="s">
        <v>41</v>
      </c>
      <c r="Q294" s="17">
        <v>3</v>
      </c>
      <c r="R294" s="17">
        <v>0</v>
      </c>
      <c r="S294" s="17">
        <v>1</v>
      </c>
      <c r="T294" s="17">
        <v>1</v>
      </c>
      <c r="U294" s="17">
        <v>1</v>
      </c>
      <c r="V294" s="17">
        <v>0</v>
      </c>
      <c r="W294" s="17" t="s">
        <v>580</v>
      </c>
      <c r="X294" s="17">
        <v>0</v>
      </c>
      <c r="Y294" s="17" t="s">
        <v>579</v>
      </c>
      <c r="Z294" s="17"/>
      <c r="AA294" s="17"/>
      <c r="AB294" s="17"/>
      <c r="AC294" s="17"/>
      <c r="AD294" s="6">
        <v>44298</v>
      </c>
      <c r="AE294" s="6">
        <v>44392</v>
      </c>
      <c r="AF294" s="6"/>
      <c r="AG294" s="6"/>
      <c r="AH294" s="3">
        <f>IFERROR(IF((V294+X294+Z294+AB294)/Q294&gt;1,1,(V294+X294+Z294+AB294)/Q294),0)</f>
        <v>0</v>
      </c>
      <c r="AI294" s="3" t="str">
        <f>IFERROR(IF(R294=0,"",IF((V294/R294)&gt;1,1,(V294/R294))),"")</f>
        <v/>
      </c>
      <c r="AJ294" s="3">
        <f>IFERROR(IF(S294=0,"",IF((V294+X294/S294)&gt;1,1,(V294+X294/S294))),"")</f>
        <v>0</v>
      </c>
      <c r="AK294" s="3">
        <f>IFERROR(IF(T294=0,"",IF((V294+X294+Z294/T294)&gt;1,1,(V294+X294+Z294/T294))),"")</f>
        <v>0</v>
      </c>
      <c r="AL294" s="3">
        <f>IFERROR(IF(U294=0,"",IF((V294+X294+Z294+AB294/U294)&gt;1,1,(V294+X294+Z294+AB294/U294))),"")</f>
        <v>0</v>
      </c>
      <c r="AM294" s="2" t="s">
        <v>19</v>
      </c>
      <c r="AN294" s="2" t="s">
        <v>554</v>
      </c>
      <c r="AO294" s="2"/>
      <c r="AP294" s="2"/>
      <c r="AQ294" s="2" t="s">
        <v>114</v>
      </c>
      <c r="AR294" s="2" t="s">
        <v>578</v>
      </c>
      <c r="AS294" s="2"/>
      <c r="AT294" s="2"/>
      <c r="AU294" s="2" t="s">
        <v>0</v>
      </c>
      <c r="AV294" t="s">
        <v>554</v>
      </c>
      <c r="AY294" t="s">
        <v>577</v>
      </c>
      <c r="AZ294" t="s">
        <v>576</v>
      </c>
      <c r="BA294" s="1"/>
      <c r="BB294" s="1"/>
    </row>
    <row r="295" spans="1:54" ht="15" customHeight="1" x14ac:dyDescent="0.25">
      <c r="A295">
        <v>28</v>
      </c>
      <c r="B295" s="2" t="s">
        <v>181</v>
      </c>
      <c r="C295" s="2" t="s">
        <v>13</v>
      </c>
      <c r="D295" s="2" t="s">
        <v>12</v>
      </c>
      <c r="E295" s="2" t="s">
        <v>11</v>
      </c>
      <c r="F295" s="2" t="s">
        <v>10</v>
      </c>
      <c r="G295" s="2" t="s">
        <v>9</v>
      </c>
      <c r="H295" s="2" t="s">
        <v>8</v>
      </c>
      <c r="I295" t="s">
        <v>16</v>
      </c>
      <c r="J295" s="4">
        <v>44317</v>
      </c>
      <c r="K295" s="4">
        <v>44561</v>
      </c>
      <c r="L295" s="2" t="s">
        <v>204</v>
      </c>
      <c r="M295" t="s">
        <v>180</v>
      </c>
      <c r="N295" s="2" t="s">
        <v>25</v>
      </c>
      <c r="O295" s="2" t="s">
        <v>72</v>
      </c>
      <c r="P295" s="2" t="s">
        <v>2</v>
      </c>
      <c r="Q295" s="8">
        <v>4</v>
      </c>
      <c r="R295" s="8">
        <v>0</v>
      </c>
      <c r="S295" s="8">
        <v>0</v>
      </c>
      <c r="T295" s="8">
        <v>2</v>
      </c>
      <c r="U295" s="8">
        <v>2</v>
      </c>
      <c r="V295" s="8">
        <v>0</v>
      </c>
      <c r="W295" s="8" t="s">
        <v>575</v>
      </c>
      <c r="X295" s="8">
        <v>0</v>
      </c>
      <c r="Y295" s="8" t="s">
        <v>416</v>
      </c>
      <c r="Z295" s="8"/>
      <c r="AA295" s="8"/>
      <c r="AB295" s="8"/>
      <c r="AC295" s="8"/>
      <c r="AD295" s="4">
        <v>44298</v>
      </c>
      <c r="AE295" s="4">
        <v>44389</v>
      </c>
      <c r="AF295" s="4"/>
      <c r="AG295" s="4"/>
      <c r="AH295" s="3">
        <f>IFERROR(IF((V295+X295+Z295+AB295)/Q295&gt;1,1,(V295+X295+Z295+AB295)/Q295),0)</f>
        <v>0</v>
      </c>
      <c r="AI295" s="3" t="str">
        <f>IFERROR(IF(R295=0,"",IF((V295/R295)&gt;1,1,(V295/R295))),"")</f>
        <v/>
      </c>
      <c r="AJ295" s="3" t="str">
        <f>IFERROR(IF(S295=0,"",IF((V295+X295/S295)&gt;1,1,(V295+X295/S295))),"")</f>
        <v/>
      </c>
      <c r="AK295" s="3">
        <f>IFERROR(IF(T295=0,"",IF((V295+X295+Z295/T295)&gt;1,1,(V295+X295+Z295/T295))),"")</f>
        <v>0</v>
      </c>
      <c r="AL295" s="3">
        <f>IFERROR(IF(U295=0,"",IF((V295+X295+Z295+AB295/U295)&gt;1,1,(V295+X295+Z295+AB295/U295))),"")</f>
        <v>0</v>
      </c>
      <c r="AM295" t="s">
        <v>19</v>
      </c>
      <c r="AN295" t="s">
        <v>554</v>
      </c>
      <c r="AQ295" t="s">
        <v>52</v>
      </c>
      <c r="AR295" t="s">
        <v>573</v>
      </c>
      <c r="AU295" t="s">
        <v>0</v>
      </c>
      <c r="AV295" t="s">
        <v>554</v>
      </c>
      <c r="AY295" t="s">
        <v>574</v>
      </c>
      <c r="AZ295" t="s">
        <v>573</v>
      </c>
      <c r="BA295" s="1"/>
      <c r="BB295" s="1"/>
    </row>
    <row r="296" spans="1:54" ht="15" customHeight="1" x14ac:dyDescent="0.25">
      <c r="A296" s="2">
        <v>6</v>
      </c>
      <c r="B296" s="2" t="s">
        <v>140</v>
      </c>
      <c r="C296" s="2" t="s">
        <v>572</v>
      </c>
      <c r="D296" s="2" t="s">
        <v>12</v>
      </c>
      <c r="E296" s="2" t="s">
        <v>153</v>
      </c>
      <c r="F296" s="2" t="s">
        <v>152</v>
      </c>
      <c r="G296" s="2" t="s">
        <v>29</v>
      </c>
      <c r="H296" s="2" t="s">
        <v>151</v>
      </c>
      <c r="I296" t="s">
        <v>571</v>
      </c>
      <c r="J296" s="6">
        <v>44228</v>
      </c>
      <c r="K296" s="6">
        <v>44561</v>
      </c>
      <c r="L296" s="2" t="s">
        <v>570</v>
      </c>
      <c r="M296" s="2" t="s">
        <v>160</v>
      </c>
      <c r="N296" s="2" t="s">
        <v>25</v>
      </c>
      <c r="O296" s="2" t="s">
        <v>569</v>
      </c>
      <c r="P296" s="2" t="s">
        <v>41</v>
      </c>
      <c r="Q296" s="15">
        <v>50000</v>
      </c>
      <c r="R296" s="15">
        <v>5000</v>
      </c>
      <c r="S296" s="15">
        <v>15000</v>
      </c>
      <c r="T296" s="15">
        <v>15000</v>
      </c>
      <c r="U296" s="15">
        <v>15000</v>
      </c>
      <c r="V296" s="15">
        <v>0</v>
      </c>
      <c r="W296" s="16" t="s">
        <v>568</v>
      </c>
      <c r="X296" s="15">
        <v>0</v>
      </c>
      <c r="Y296" s="16" t="s">
        <v>567</v>
      </c>
      <c r="Z296" s="15"/>
      <c r="AA296" s="15"/>
      <c r="AB296" s="15"/>
      <c r="AC296" s="15"/>
      <c r="AD296" s="6">
        <v>44300</v>
      </c>
      <c r="AE296" s="6">
        <v>44391</v>
      </c>
      <c r="AF296" s="6"/>
      <c r="AG296" s="6"/>
      <c r="AH296" s="3">
        <f>IFERROR(IF((V296+X296+Z296+AB296)/Q296&gt;1,1,(V296+X296+Z296+AB296)/Q296),0)</f>
        <v>0</v>
      </c>
      <c r="AI296" s="3">
        <f>IFERROR(IF(R296=0,"",IF((V296/R296)&gt;1,1,(V296/R296))),"")</f>
        <v>0</v>
      </c>
      <c r="AJ296" s="3">
        <f>IFERROR(IF(S296=0,"",IF((V296+X296/S296)&gt;1,1,(V296+X296/S296))),"")</f>
        <v>0</v>
      </c>
      <c r="AK296" s="3">
        <f>IFERROR(IF(T296=0,"",IF((V296+X296+Z296/T296)&gt;1,1,(V296+X296+Z296/T296))),"")</f>
        <v>0</v>
      </c>
      <c r="AL296" s="3">
        <f>IFERROR(IF(U296=0,"",IF((V296+X296+Z296+AB296/U296)&gt;1,1,(V296+X296+Z296+AB296/U296))),"")</f>
        <v>0</v>
      </c>
      <c r="AM296" s="2" t="s">
        <v>19</v>
      </c>
      <c r="AN296" s="2" t="s">
        <v>19</v>
      </c>
      <c r="AO296" s="2"/>
      <c r="AP296" s="2"/>
      <c r="AQ296" s="2" t="s">
        <v>144</v>
      </c>
      <c r="AR296" s="2" t="s">
        <v>164</v>
      </c>
      <c r="AS296" s="2"/>
      <c r="AT296" s="2"/>
      <c r="AU296" s="2" t="s">
        <v>554</v>
      </c>
      <c r="AV296" t="s">
        <v>554</v>
      </c>
      <c r="AY296" t="s">
        <v>566</v>
      </c>
      <c r="AZ296" t="s">
        <v>565</v>
      </c>
      <c r="BA296" s="1"/>
      <c r="BB296" s="1"/>
    </row>
    <row r="297" spans="1:54" ht="15" customHeight="1" x14ac:dyDescent="0.25">
      <c r="A297" s="2">
        <v>12</v>
      </c>
      <c r="B297" s="2" t="s">
        <v>140</v>
      </c>
      <c r="C297" s="2" t="s">
        <v>154</v>
      </c>
      <c r="D297" s="2" t="s">
        <v>12</v>
      </c>
      <c r="E297" s="2" t="s">
        <v>153</v>
      </c>
      <c r="F297" s="2" t="s">
        <v>152</v>
      </c>
      <c r="G297" s="2" t="s">
        <v>29</v>
      </c>
      <c r="H297" s="2" t="s">
        <v>151</v>
      </c>
      <c r="I297" t="s">
        <v>564</v>
      </c>
      <c r="J297" s="6">
        <v>44228</v>
      </c>
      <c r="K297" s="6">
        <v>44561</v>
      </c>
      <c r="L297" s="2" t="s">
        <v>563</v>
      </c>
      <c r="M297" s="2" t="s">
        <v>148</v>
      </c>
      <c r="N297" s="2" t="s">
        <v>25</v>
      </c>
      <c r="O297" s="2" t="s">
        <v>147</v>
      </c>
      <c r="P297" s="2" t="s">
        <v>41</v>
      </c>
      <c r="Q297" s="15">
        <v>100</v>
      </c>
      <c r="R297" s="15">
        <v>10</v>
      </c>
      <c r="S297" s="15">
        <v>30</v>
      </c>
      <c r="T297" s="15">
        <v>30</v>
      </c>
      <c r="U297" s="15">
        <v>30</v>
      </c>
      <c r="V297" s="15">
        <v>15</v>
      </c>
      <c r="W297" s="16" t="s">
        <v>562</v>
      </c>
      <c r="X297" s="15">
        <v>16</v>
      </c>
      <c r="Y297" s="16" t="s">
        <v>561</v>
      </c>
      <c r="Z297" s="15"/>
      <c r="AA297" s="15"/>
      <c r="AB297" s="15"/>
      <c r="AC297" s="15"/>
      <c r="AD297" s="6">
        <v>44295</v>
      </c>
      <c r="AE297" s="6">
        <v>44391</v>
      </c>
      <c r="AF297" s="6"/>
      <c r="AG297" s="6"/>
      <c r="AH297" s="3">
        <f>IFERROR(IF((V297+X297+Z297+AB297)/Q297&gt;1,1,(V297+X297+Z297+AB297)/Q297),0)</f>
        <v>0.31</v>
      </c>
      <c r="AI297" s="3">
        <f>IFERROR(IF(R297=0,"",IF((V297/R297)&gt;1,1,(V297/R297))),"")</f>
        <v>1</v>
      </c>
      <c r="AJ297" s="3">
        <f>IFERROR(IF(S297=0,"",IF((V297+X297/S297)&gt;1,1,(V297+X297/S297))),"")</f>
        <v>1</v>
      </c>
      <c r="AK297" s="3">
        <f>IFERROR(IF(T297=0,"",IF((V297+X297+Z297/T297)&gt;1,1,(V297+X297+Z297/T297))),"")</f>
        <v>1</v>
      </c>
      <c r="AL297" s="3">
        <f>IFERROR(IF(U297=0,"",IF((V297+X297+Z297+AB297/U297)&gt;1,1,(V297+X297+Z297+AB297/U297))),"")</f>
        <v>1</v>
      </c>
      <c r="AM297" s="2" t="s">
        <v>19</v>
      </c>
      <c r="AN297" s="2" t="s">
        <v>19</v>
      </c>
      <c r="AO297" s="2"/>
      <c r="AP297" s="2"/>
      <c r="AQ297" s="2" t="s">
        <v>144</v>
      </c>
      <c r="AR297" s="2" t="s">
        <v>164</v>
      </c>
      <c r="AS297" s="2"/>
      <c r="AT297" s="2"/>
      <c r="AU297" s="2" t="s">
        <v>19</v>
      </c>
      <c r="AV297" t="s">
        <v>554</v>
      </c>
      <c r="AY297" t="s">
        <v>560</v>
      </c>
      <c r="AZ297" t="s">
        <v>559</v>
      </c>
      <c r="BA297" s="1"/>
      <c r="BB297" s="1"/>
    </row>
    <row r="298" spans="1:54" ht="15" customHeight="1" x14ac:dyDescent="0.25">
      <c r="A298" s="2">
        <v>16</v>
      </c>
      <c r="B298" s="2" t="s">
        <v>14</v>
      </c>
      <c r="C298" s="2" t="s">
        <v>33</v>
      </c>
      <c r="D298" s="2" t="s">
        <v>32</v>
      </c>
      <c r="E298" s="2" t="s">
        <v>31</v>
      </c>
      <c r="F298" s="2" t="s">
        <v>30</v>
      </c>
      <c r="G298" s="2" t="s">
        <v>29</v>
      </c>
      <c r="H298" s="2" t="s">
        <v>28</v>
      </c>
      <c r="I298" t="s">
        <v>558</v>
      </c>
      <c r="J298" s="6">
        <v>44256</v>
      </c>
      <c r="K298" s="6">
        <v>44316</v>
      </c>
      <c r="L298" s="2" t="s">
        <v>557</v>
      </c>
      <c r="M298" t="s">
        <v>5</v>
      </c>
      <c r="N298" s="2" t="s">
        <v>25</v>
      </c>
      <c r="O298" s="2" t="s">
        <v>24</v>
      </c>
      <c r="P298" s="2" t="s">
        <v>23</v>
      </c>
      <c r="Q298" s="7">
        <v>1</v>
      </c>
      <c r="R298" s="7">
        <v>0</v>
      </c>
      <c r="S298" s="7">
        <v>1</v>
      </c>
      <c r="T298" s="7">
        <v>0</v>
      </c>
      <c r="U298" s="7">
        <v>0</v>
      </c>
      <c r="V298" s="7">
        <v>0</v>
      </c>
      <c r="W298" s="7" t="s">
        <v>556</v>
      </c>
      <c r="X298" s="7">
        <v>0</v>
      </c>
      <c r="Y298" s="7" t="s">
        <v>555</v>
      </c>
      <c r="Z298" s="7"/>
      <c r="AA298" s="7"/>
      <c r="AB298" s="7"/>
      <c r="AC298" s="7"/>
      <c r="AD298" s="4">
        <v>44298</v>
      </c>
      <c r="AE298" s="4">
        <v>44389</v>
      </c>
      <c r="AF298" s="4"/>
      <c r="AG298" s="4"/>
      <c r="AH298" s="3">
        <f>IFERROR(IF((V298+X298+Z298+AB298)/Q298&gt;1,1,(V298+X298+Z298+AB298)/Q298),0)</f>
        <v>0</v>
      </c>
      <c r="AI298" s="3" t="str">
        <f>IFERROR(IF(R298=0,"",IF((V298/R298)&gt;1,1,(V298/R298))),"")</f>
        <v/>
      </c>
      <c r="AJ298" s="3">
        <f>IFERROR(IF(S298=0,"",IF((V298+X298/S298)&gt;1,1,(V298+X298/S298))),"")</f>
        <v>0</v>
      </c>
      <c r="AK298" s="3" t="str">
        <f>IFERROR(IF(T298=0,"",IF((V298+X298+Z298/T298)&gt;1,1,(V298+X298+Z298/T298))),"")</f>
        <v/>
      </c>
      <c r="AL298" s="3" t="str">
        <f>IFERROR(IF(U298=0,"",IF((V298+X298+Z298+AB298/U298)&gt;1,1,(V298+X298+Z298+AB298/U298))),"")</f>
        <v/>
      </c>
      <c r="AM298" s="2" t="s">
        <v>0</v>
      </c>
      <c r="AN298" s="2" t="s">
        <v>554</v>
      </c>
      <c r="AO298" s="2"/>
      <c r="AP298" s="2"/>
      <c r="AQ298" s="2" t="s">
        <v>0</v>
      </c>
      <c r="AR298" s="2" t="s">
        <v>553</v>
      </c>
      <c r="AS298" s="2"/>
      <c r="AT298" s="2"/>
      <c r="AU298" s="2" t="s">
        <v>0</v>
      </c>
      <c r="AV298" t="s">
        <v>554</v>
      </c>
      <c r="AY298" s="2" t="s">
        <v>0</v>
      </c>
      <c r="AZ298" t="s">
        <v>553</v>
      </c>
      <c r="BA298" s="1"/>
      <c r="BB298" s="1"/>
    </row>
    <row r="299" spans="1:54" ht="15" customHeight="1" x14ac:dyDescent="0.25">
      <c r="A299" s="2">
        <v>5</v>
      </c>
      <c r="B299" s="2" t="s">
        <v>550</v>
      </c>
      <c r="C299" s="2" t="s">
        <v>13</v>
      </c>
      <c r="D299" s="2" t="s">
        <v>12</v>
      </c>
      <c r="E299" s="2" t="s">
        <v>11</v>
      </c>
      <c r="F299" s="2" t="s">
        <v>10</v>
      </c>
      <c r="G299" s="2" t="s">
        <v>9</v>
      </c>
      <c r="H299" s="2" t="s">
        <v>8</v>
      </c>
      <c r="I299" t="s">
        <v>552</v>
      </c>
      <c r="J299" s="6">
        <v>44197</v>
      </c>
      <c r="K299" s="6">
        <v>44561</v>
      </c>
      <c r="L299" s="2" t="s">
        <v>212</v>
      </c>
      <c r="M299" s="2" t="s">
        <v>549</v>
      </c>
      <c r="N299" s="2" t="s">
        <v>4</v>
      </c>
      <c r="O299" s="2" t="s">
        <v>72</v>
      </c>
      <c r="P299" s="2" t="s">
        <v>2</v>
      </c>
      <c r="Q299" s="5">
        <v>1</v>
      </c>
      <c r="R299" s="5">
        <v>0</v>
      </c>
      <c r="S299" s="5">
        <v>0</v>
      </c>
      <c r="T299" s="5">
        <v>0.5</v>
      </c>
      <c r="U299" s="5">
        <v>0.5</v>
      </c>
      <c r="V299" s="5">
        <v>0</v>
      </c>
      <c r="W299" s="5" t="s">
        <v>548</v>
      </c>
      <c r="X299" s="5">
        <v>0</v>
      </c>
      <c r="Y299" s="5" t="s">
        <v>551</v>
      </c>
      <c r="Z299" s="5"/>
      <c r="AA299" s="5"/>
      <c r="AB299" s="5"/>
      <c r="AC299" s="5"/>
      <c r="AD299" s="6">
        <v>44296</v>
      </c>
      <c r="AE299" s="6">
        <v>44389</v>
      </c>
      <c r="AF299" s="6"/>
      <c r="AG299" s="6"/>
      <c r="AH299" s="3">
        <f>IFERROR(IF((V299+X299+Z299+AB299)/Q299&gt;1,1,(V299+X299+Z299+AB299)/Q299),0)</f>
        <v>0</v>
      </c>
      <c r="AI299" s="3" t="str">
        <f>IFERROR(IF(R299=0,"",IF((V299/R299)&gt;1,1,(V299/R299))),"")</f>
        <v/>
      </c>
      <c r="AJ299" s="3" t="str">
        <f>IFERROR(IF(S299=0,"",IF((V299+X299/S299)&gt;1,1,(V299+X299/S299))),"")</f>
        <v/>
      </c>
      <c r="AK299" s="3">
        <f>IFERROR(IF(T299=0,"",IF((V299+X299+Z299/T299)&gt;1,1,(V299+X299+Z299/T299))),"")</f>
        <v>0</v>
      </c>
      <c r="AL299" s="3">
        <f>IFERROR(IF(U299=0,"",IF((V299+X299+Z299+AB299/U299)&gt;1,1,(V299+X299+Z299+AB299/U299))),"")</f>
        <v>0</v>
      </c>
      <c r="AM299" s="2" t="s">
        <v>0</v>
      </c>
      <c r="AN299" s="2" t="s">
        <v>0</v>
      </c>
      <c r="AO299" s="2"/>
      <c r="AP299" s="2"/>
      <c r="AQ299" s="2" t="s">
        <v>547</v>
      </c>
      <c r="AR299" s="2" t="s">
        <v>0</v>
      </c>
      <c r="AS299" s="2"/>
      <c r="AT299" s="2"/>
      <c r="AU299" s="2" t="s">
        <v>0</v>
      </c>
      <c r="AV299" t="s">
        <v>0</v>
      </c>
      <c r="AY299" t="s">
        <v>546</v>
      </c>
      <c r="AZ299" t="s">
        <v>546</v>
      </c>
      <c r="BA299" s="1"/>
      <c r="BB299" s="1"/>
    </row>
    <row r="300" spans="1:54" ht="15" customHeight="1" x14ac:dyDescent="0.25">
      <c r="A300" s="2">
        <v>7</v>
      </c>
      <c r="B300" s="2" t="s">
        <v>550</v>
      </c>
      <c r="C300" s="2" t="s">
        <v>13</v>
      </c>
      <c r="D300" s="2" t="s">
        <v>12</v>
      </c>
      <c r="E300" s="2" t="s">
        <v>11</v>
      </c>
      <c r="F300" s="2" t="s">
        <v>10</v>
      </c>
      <c r="G300" s="2" t="s">
        <v>9</v>
      </c>
      <c r="H300" s="2" t="s">
        <v>8</v>
      </c>
      <c r="I300" t="s">
        <v>81</v>
      </c>
      <c r="J300" s="6">
        <v>44470</v>
      </c>
      <c r="K300" s="6">
        <v>44561</v>
      </c>
      <c r="L300" s="2" t="s">
        <v>80</v>
      </c>
      <c r="M300" t="s">
        <v>549</v>
      </c>
      <c r="N300" s="2" t="s">
        <v>25</v>
      </c>
      <c r="O300" s="2" t="s">
        <v>72</v>
      </c>
      <c r="P300" s="2" t="s">
        <v>2</v>
      </c>
      <c r="Q300" s="7">
        <v>1</v>
      </c>
      <c r="R300" s="7">
        <v>0</v>
      </c>
      <c r="S300" s="7">
        <v>0</v>
      </c>
      <c r="T300" s="7">
        <v>0</v>
      </c>
      <c r="U300" s="7">
        <v>1</v>
      </c>
      <c r="V300" s="7">
        <v>0</v>
      </c>
      <c r="W300" s="7" t="s">
        <v>548</v>
      </c>
      <c r="X300" s="7">
        <v>0</v>
      </c>
      <c r="Y300" s="7" t="s">
        <v>411</v>
      </c>
      <c r="Z300" s="7"/>
      <c r="AA300" s="7"/>
      <c r="AB300" s="7"/>
      <c r="AC300" s="7"/>
      <c r="AD300" s="6">
        <v>44296</v>
      </c>
      <c r="AE300" s="6">
        <v>44389</v>
      </c>
      <c r="AF300" s="6"/>
      <c r="AG300" s="6"/>
      <c r="AH300" s="3">
        <f>IFERROR(IF((V300+X300+Z300+AB300)/Q300&gt;1,1,(V300+X300+Z300+AB300)/Q300),0)</f>
        <v>0</v>
      </c>
      <c r="AI300" s="3" t="str">
        <f>IFERROR(IF(R300=0,"",IF((V300/R300)&gt;1,1,(V300/R300))),"")</f>
        <v/>
      </c>
      <c r="AJ300" s="3" t="str">
        <f>IFERROR(IF(S300=0,"",IF((V300+X300/S300)&gt;1,1,(V300+X300/S300))),"")</f>
        <v/>
      </c>
      <c r="AK300" s="3" t="str">
        <f>IFERROR(IF(T300=0,"",IF((V300+X300+Z300/T300)&gt;1,1,(V300+X300+Z300/T300))),"")</f>
        <v/>
      </c>
      <c r="AL300" s="3">
        <f>IFERROR(IF(U300=0,"",IF((V300+X300+Z300+AB300/U300)&gt;1,1,(V300+X300+Z300+AB300/U300))),"")</f>
        <v>0</v>
      </c>
      <c r="AM300" s="2" t="s">
        <v>0</v>
      </c>
      <c r="AN300" s="2" t="s">
        <v>0</v>
      </c>
      <c r="AO300" s="2"/>
      <c r="AP300" s="2"/>
      <c r="AQ300" s="2" t="s">
        <v>547</v>
      </c>
      <c r="AR300" s="2" t="s">
        <v>0</v>
      </c>
      <c r="AS300" s="2"/>
      <c r="AT300" s="2"/>
      <c r="AU300" s="2" t="s">
        <v>0</v>
      </c>
      <c r="AV300" t="s">
        <v>0</v>
      </c>
      <c r="AY300" t="s">
        <v>546</v>
      </c>
      <c r="AZ300" t="s">
        <v>546</v>
      </c>
      <c r="BA300" s="1"/>
      <c r="BB300" s="1"/>
    </row>
    <row r="301" spans="1:54" ht="15" customHeight="1" x14ac:dyDescent="0.25">
      <c r="A301" s="2">
        <v>9</v>
      </c>
      <c r="B301" s="2" t="s">
        <v>550</v>
      </c>
      <c r="C301" s="2" t="s">
        <v>13</v>
      </c>
      <c r="D301" s="2" t="s">
        <v>12</v>
      </c>
      <c r="E301" s="2" t="s">
        <v>11</v>
      </c>
      <c r="F301" s="2" t="s">
        <v>10</v>
      </c>
      <c r="G301" s="2" t="s">
        <v>9</v>
      </c>
      <c r="H301" s="2" t="s">
        <v>8</v>
      </c>
      <c r="I301" t="s">
        <v>75</v>
      </c>
      <c r="J301" s="6">
        <v>44470</v>
      </c>
      <c r="K301" s="6">
        <v>44561</v>
      </c>
      <c r="L301" s="2" t="s">
        <v>74</v>
      </c>
      <c r="M301" t="s">
        <v>549</v>
      </c>
      <c r="N301" s="2" t="s">
        <v>25</v>
      </c>
      <c r="O301" s="2" t="s">
        <v>72</v>
      </c>
      <c r="P301" s="2" t="s">
        <v>2</v>
      </c>
      <c r="Q301" s="7">
        <v>2</v>
      </c>
      <c r="R301" s="7">
        <v>0</v>
      </c>
      <c r="S301" s="7">
        <v>0</v>
      </c>
      <c r="T301" s="7">
        <v>0</v>
      </c>
      <c r="U301" s="7">
        <v>2</v>
      </c>
      <c r="V301" s="7">
        <v>0</v>
      </c>
      <c r="W301" s="7" t="s">
        <v>548</v>
      </c>
      <c r="X301" s="7">
        <v>0</v>
      </c>
      <c r="Y301" s="7" t="s">
        <v>411</v>
      </c>
      <c r="Z301" s="7"/>
      <c r="AA301" s="7"/>
      <c r="AB301" s="7"/>
      <c r="AC301" s="7"/>
      <c r="AD301" s="6">
        <v>44296</v>
      </c>
      <c r="AE301" s="6">
        <v>44389</v>
      </c>
      <c r="AF301" s="6"/>
      <c r="AG301" s="6"/>
      <c r="AH301" s="3">
        <f>IFERROR(IF((V301+X301+Z301+AB301)/Q301&gt;1,1,(V301+X301+Z301+AB301)/Q301),0)</f>
        <v>0</v>
      </c>
      <c r="AI301" s="3" t="str">
        <f>IFERROR(IF(R301=0,"",IF((V301/R301)&gt;1,1,(V301/R301))),"")</f>
        <v/>
      </c>
      <c r="AJ301" s="3" t="str">
        <f>IFERROR(IF(S301=0,"",IF((V301+X301/S301)&gt;1,1,(V301+X301/S301))),"")</f>
        <v/>
      </c>
      <c r="AK301" s="3" t="str">
        <f>IFERROR(IF(T301=0,"",IF((V301+X301+Z301/T301)&gt;1,1,(V301+X301+Z301/T301))),"")</f>
        <v/>
      </c>
      <c r="AL301" s="3">
        <f>IFERROR(IF(U301=0,"",IF((V301+X301+Z301+AB301/U301)&gt;1,1,(V301+X301+Z301+AB301/U301))),"")</f>
        <v>0</v>
      </c>
      <c r="AM301" s="2" t="s">
        <v>0</v>
      </c>
      <c r="AN301" s="2" t="s">
        <v>0</v>
      </c>
      <c r="AO301" s="2"/>
      <c r="AP301" s="2"/>
      <c r="AQ301" s="2" t="s">
        <v>547</v>
      </c>
      <c r="AR301" s="2" t="s">
        <v>0</v>
      </c>
      <c r="AS301" s="2"/>
      <c r="AT301" s="2"/>
      <c r="AU301" s="2" t="s">
        <v>0</v>
      </c>
      <c r="AV301" t="s">
        <v>0</v>
      </c>
      <c r="AY301" t="s">
        <v>546</v>
      </c>
      <c r="AZ301" t="s">
        <v>546</v>
      </c>
      <c r="BA301" s="1"/>
      <c r="BB301" s="1"/>
    </row>
    <row r="302" spans="1:54" ht="15" customHeight="1" x14ac:dyDescent="0.25">
      <c r="A302" s="28">
        <v>3</v>
      </c>
      <c r="B302" s="26" t="s">
        <v>9</v>
      </c>
      <c r="C302" s="26" t="s">
        <v>540</v>
      </c>
      <c r="D302" s="26" t="s">
        <v>60</v>
      </c>
      <c r="E302" s="26" t="s">
        <v>59</v>
      </c>
      <c r="F302" s="26" t="s">
        <v>10</v>
      </c>
      <c r="G302" s="26" t="s">
        <v>9</v>
      </c>
      <c r="H302" s="26" t="s">
        <v>197</v>
      </c>
      <c r="I302" s="26" t="s">
        <v>545</v>
      </c>
      <c r="J302" s="27">
        <v>44228</v>
      </c>
      <c r="K302" s="27">
        <v>44286</v>
      </c>
      <c r="L302" s="26" t="s">
        <v>544</v>
      </c>
      <c r="M302" s="26" t="s">
        <v>180</v>
      </c>
      <c r="N302" s="26" t="s">
        <v>25</v>
      </c>
      <c r="O302" s="26" t="s">
        <v>537</v>
      </c>
      <c r="P302" s="26" t="s">
        <v>41</v>
      </c>
      <c r="Q302" s="10">
        <v>1</v>
      </c>
      <c r="R302" s="10">
        <v>1</v>
      </c>
      <c r="S302" s="10">
        <v>0</v>
      </c>
      <c r="T302" s="10">
        <v>0</v>
      </c>
      <c r="U302" s="10">
        <v>0</v>
      </c>
      <c r="V302" s="10">
        <v>1</v>
      </c>
      <c r="W302" s="3" t="s">
        <v>543</v>
      </c>
      <c r="X302" s="10">
        <v>0</v>
      </c>
      <c r="Y302" s="3" t="s">
        <v>535</v>
      </c>
      <c r="Z302" s="10"/>
      <c r="AA302" s="3"/>
      <c r="AB302" s="10"/>
      <c r="AC302" s="3"/>
      <c r="AD302" s="6">
        <v>44295</v>
      </c>
      <c r="AE302" s="6">
        <v>44379</v>
      </c>
      <c r="AF302" s="6"/>
      <c r="AG302" s="6"/>
      <c r="AH302" s="3">
        <f>IFERROR(IF((V302+X302+Z302+AB302)/Q302&gt;1,1,(V302+X302+Z302+AB302)/Q302),0)</f>
        <v>1</v>
      </c>
      <c r="AI302" s="3">
        <f>IFERROR(IF(R302=0,"",IF((V302/R302)&gt;1,1,(V302/R302))),"")</f>
        <v>1</v>
      </c>
      <c r="AJ302" s="3" t="str">
        <f>IFERROR(IF(S302=0,"",IF((V302+X302/S302)&gt;1,1,(V302+X302/S302))),"")</f>
        <v/>
      </c>
      <c r="AK302" s="3" t="str">
        <f>IFERROR(IF(T302=0,"",IF((V302+X302+Z302/T302)&gt;1,1,(V302+X302+Z302/T302))),"")</f>
        <v/>
      </c>
      <c r="AL302" s="3" t="str">
        <f>IFERROR(IF(U302=0,"",IF((V302+X302+Z302+AB302/U302)&gt;1,1,(V302+X302+Z302+AB302/U302))),"")</f>
        <v/>
      </c>
      <c r="AM302" s="2" t="s">
        <v>19</v>
      </c>
      <c r="AN302" s="2" t="s">
        <v>0</v>
      </c>
      <c r="AO302" s="2"/>
      <c r="AP302" s="2"/>
      <c r="AQ302" s="2" t="s">
        <v>542</v>
      </c>
      <c r="AR302" s="2" t="s">
        <v>0</v>
      </c>
      <c r="AS302" s="2"/>
      <c r="AT302" s="2"/>
      <c r="AU302" s="2" t="s">
        <v>19</v>
      </c>
      <c r="AV302" t="s">
        <v>0</v>
      </c>
      <c r="AY302" t="s">
        <v>541</v>
      </c>
      <c r="AZ302" t="s">
        <v>104</v>
      </c>
      <c r="BA302" s="1"/>
      <c r="BB302" s="1"/>
    </row>
    <row r="303" spans="1:54" ht="15" customHeight="1" x14ac:dyDescent="0.25">
      <c r="A303" s="28">
        <v>4</v>
      </c>
      <c r="B303" s="26" t="s">
        <v>9</v>
      </c>
      <c r="C303" s="26" t="s">
        <v>540</v>
      </c>
      <c r="D303" s="26" t="s">
        <v>60</v>
      </c>
      <c r="E303" s="26" t="s">
        <v>59</v>
      </c>
      <c r="F303" s="26" t="s">
        <v>10</v>
      </c>
      <c r="G303" s="26" t="s">
        <v>9</v>
      </c>
      <c r="H303" s="26" t="s">
        <v>197</v>
      </c>
      <c r="I303" s="26" t="s">
        <v>539</v>
      </c>
      <c r="J303" s="27">
        <v>44256</v>
      </c>
      <c r="K303" s="27">
        <v>44286</v>
      </c>
      <c r="L303" s="26" t="s">
        <v>538</v>
      </c>
      <c r="M303" s="26" t="s">
        <v>180</v>
      </c>
      <c r="N303" s="26" t="s">
        <v>25</v>
      </c>
      <c r="O303" s="26" t="s">
        <v>537</v>
      </c>
      <c r="P303" s="26" t="s">
        <v>41</v>
      </c>
      <c r="Q303" s="10">
        <v>1</v>
      </c>
      <c r="R303" s="10">
        <v>1</v>
      </c>
      <c r="S303" s="10">
        <v>0</v>
      </c>
      <c r="T303" s="10">
        <v>0</v>
      </c>
      <c r="U303" s="10">
        <v>0</v>
      </c>
      <c r="V303" s="10">
        <v>1</v>
      </c>
      <c r="W303" s="3" t="s">
        <v>536</v>
      </c>
      <c r="X303" s="10">
        <v>0</v>
      </c>
      <c r="Y303" s="3" t="s">
        <v>535</v>
      </c>
      <c r="Z303" s="10"/>
      <c r="AA303" s="3"/>
      <c r="AB303" s="10"/>
      <c r="AC303" s="3"/>
      <c r="AD303" s="6">
        <v>44295</v>
      </c>
      <c r="AE303" s="6">
        <v>44379</v>
      </c>
      <c r="AF303" s="6"/>
      <c r="AG303" s="6"/>
      <c r="AH303" s="3">
        <f>IFERROR(IF((V303+X303+Z303+AB303)/Q303&gt;1,1,(V303+X303+Z303+AB303)/Q303),0)</f>
        <v>1</v>
      </c>
      <c r="AI303" s="3">
        <f>IFERROR(IF(R303=0,"",IF((V303/R303)&gt;1,1,(V303/R303))),"")</f>
        <v>1</v>
      </c>
      <c r="AJ303" s="3" t="str">
        <f>IFERROR(IF(S303=0,"",IF((V303+X303/S303)&gt;1,1,(V303+X303/S303))),"")</f>
        <v/>
      </c>
      <c r="AK303" s="3" t="str">
        <f>IFERROR(IF(T303=0,"",IF((V303+X303+Z303/T303)&gt;1,1,(V303+X303+Z303/T303))),"")</f>
        <v/>
      </c>
      <c r="AL303" s="3" t="str">
        <f>IFERROR(IF(U303=0,"",IF((V303+X303+Z303+AB303/U303)&gt;1,1,(V303+X303+Z303+AB303/U303))),"")</f>
        <v/>
      </c>
      <c r="AM303" s="2" t="s">
        <v>19</v>
      </c>
      <c r="AN303" s="2" t="s">
        <v>0</v>
      </c>
      <c r="AO303" s="2"/>
      <c r="AP303" s="2"/>
      <c r="AQ303" s="2" t="s">
        <v>534</v>
      </c>
      <c r="AR303" s="2" t="s">
        <v>0</v>
      </c>
      <c r="AS303" s="2"/>
      <c r="AT303" s="2"/>
      <c r="AU303" s="2" t="s">
        <v>19</v>
      </c>
      <c r="AV303" t="s">
        <v>0</v>
      </c>
      <c r="AY303" t="s">
        <v>533</v>
      </c>
      <c r="AZ303" t="s">
        <v>104</v>
      </c>
      <c r="BA303" s="1"/>
      <c r="BB303" s="1"/>
    </row>
    <row r="304" spans="1:54" ht="15" customHeight="1" x14ac:dyDescent="0.25">
      <c r="A304" s="28">
        <v>6</v>
      </c>
      <c r="B304" s="26" t="s">
        <v>9</v>
      </c>
      <c r="C304" s="26" t="s">
        <v>527</v>
      </c>
      <c r="D304" s="26" t="s">
        <v>60</v>
      </c>
      <c r="E304" s="26" t="s">
        <v>59</v>
      </c>
      <c r="F304" s="26" t="s">
        <v>10</v>
      </c>
      <c r="G304" s="26" t="s">
        <v>9</v>
      </c>
      <c r="H304" s="26" t="s">
        <v>526</v>
      </c>
      <c r="I304" s="26" t="s">
        <v>532</v>
      </c>
      <c r="J304" s="27">
        <v>44197</v>
      </c>
      <c r="K304" s="27">
        <v>44408</v>
      </c>
      <c r="L304" s="26" t="s">
        <v>531</v>
      </c>
      <c r="M304" s="26" t="s">
        <v>180</v>
      </c>
      <c r="N304" s="26" t="s">
        <v>25</v>
      </c>
      <c r="O304" s="26" t="s">
        <v>523</v>
      </c>
      <c r="P304" s="26" t="s">
        <v>41</v>
      </c>
      <c r="Q304" s="10">
        <v>2</v>
      </c>
      <c r="R304" s="10">
        <v>1</v>
      </c>
      <c r="S304" s="10">
        <v>0</v>
      </c>
      <c r="T304" s="10">
        <v>1</v>
      </c>
      <c r="U304" s="10">
        <v>0</v>
      </c>
      <c r="V304" s="10">
        <v>1</v>
      </c>
      <c r="W304" s="3" t="s">
        <v>530</v>
      </c>
      <c r="X304" s="10">
        <v>0</v>
      </c>
      <c r="Y304" s="3" t="s">
        <v>521</v>
      </c>
      <c r="Z304" s="10"/>
      <c r="AA304" s="3"/>
      <c r="AB304" s="10"/>
      <c r="AC304" s="3"/>
      <c r="AD304" s="6">
        <v>44295</v>
      </c>
      <c r="AE304" s="6">
        <v>44379</v>
      </c>
      <c r="AF304" s="6"/>
      <c r="AG304" s="6"/>
      <c r="AH304" s="3">
        <f>IFERROR(IF((V304+X304+Z304+AB304)/Q304&gt;1,1,(V304+X304+Z304+AB304)/Q304),0)</f>
        <v>0.5</v>
      </c>
      <c r="AI304" s="3">
        <f>IFERROR(IF(R304=0,"",IF((V304/R304)&gt;1,1,(V304/R304))),"")</f>
        <v>1</v>
      </c>
      <c r="AJ304" s="3" t="str">
        <f>IFERROR(IF(S304=0,"",IF((V304+X304/S304)&gt;1,1,(V304+X304/S304))),"")</f>
        <v/>
      </c>
      <c r="AK304" s="3">
        <f>IFERROR(IF(T304=0,"",IF((V304+X304+Z304/T304)&gt;1,1,(V304+X304+Z304/T304))),"")</f>
        <v>1</v>
      </c>
      <c r="AL304" s="3" t="str">
        <f>IFERROR(IF(U304=0,"",IF((V304+X304+Z304+AB304/U304)&gt;1,1,(V304+X304+Z304+AB304/U304))),"")</f>
        <v/>
      </c>
      <c r="AM304" s="2" t="s">
        <v>19</v>
      </c>
      <c r="AN304" s="2" t="s">
        <v>0</v>
      </c>
      <c r="AO304" s="2"/>
      <c r="AP304" s="2"/>
      <c r="AQ304" s="2" t="s">
        <v>529</v>
      </c>
      <c r="AR304" s="2" t="s">
        <v>0</v>
      </c>
      <c r="AS304" s="2"/>
      <c r="AT304" s="2"/>
      <c r="AU304" s="2" t="s">
        <v>19</v>
      </c>
      <c r="AV304" t="s">
        <v>0</v>
      </c>
      <c r="AY304" t="s">
        <v>528</v>
      </c>
      <c r="AZ304" t="s">
        <v>0</v>
      </c>
      <c r="BA304" s="1"/>
      <c r="BB304" s="1"/>
    </row>
    <row r="305" spans="1:54" ht="15" customHeight="1" x14ac:dyDescent="0.25">
      <c r="A305" s="28">
        <v>8</v>
      </c>
      <c r="B305" s="26" t="s">
        <v>9</v>
      </c>
      <c r="C305" s="26" t="s">
        <v>527</v>
      </c>
      <c r="D305" s="26" t="s">
        <v>60</v>
      </c>
      <c r="E305" s="26" t="s">
        <v>59</v>
      </c>
      <c r="F305" s="26" t="s">
        <v>10</v>
      </c>
      <c r="G305" s="26" t="s">
        <v>9</v>
      </c>
      <c r="H305" s="26" t="s">
        <v>526</v>
      </c>
      <c r="I305" s="26" t="s">
        <v>525</v>
      </c>
      <c r="J305" s="27">
        <v>44197</v>
      </c>
      <c r="K305" s="27">
        <v>44439</v>
      </c>
      <c r="L305" s="26" t="s">
        <v>524</v>
      </c>
      <c r="M305" s="26" t="s">
        <v>180</v>
      </c>
      <c r="N305" s="26" t="s">
        <v>25</v>
      </c>
      <c r="O305" s="26" t="s">
        <v>523</v>
      </c>
      <c r="P305" s="26" t="s">
        <v>41</v>
      </c>
      <c r="Q305" s="10">
        <v>2</v>
      </c>
      <c r="R305" s="10">
        <v>1</v>
      </c>
      <c r="S305" s="10">
        <v>0</v>
      </c>
      <c r="T305" s="10">
        <v>1</v>
      </c>
      <c r="U305" s="10">
        <v>0</v>
      </c>
      <c r="V305" s="10">
        <v>1</v>
      </c>
      <c r="W305" s="3" t="s">
        <v>522</v>
      </c>
      <c r="X305" s="10">
        <v>0</v>
      </c>
      <c r="Y305" s="3" t="s">
        <v>521</v>
      </c>
      <c r="Z305" s="10"/>
      <c r="AA305" s="3"/>
      <c r="AB305" s="10"/>
      <c r="AC305" s="3"/>
      <c r="AD305" s="6">
        <v>44295</v>
      </c>
      <c r="AE305" s="6">
        <v>44379</v>
      </c>
      <c r="AF305" s="6"/>
      <c r="AG305" s="6"/>
      <c r="AH305" s="3">
        <f>IFERROR(IF((V305+X305+Z305+AB305)/Q305&gt;1,1,(V305+X305+Z305+AB305)/Q305),0)</f>
        <v>0.5</v>
      </c>
      <c r="AI305" s="3">
        <f>IFERROR(IF(R305=0,"",IF((V305/R305)&gt;1,1,(V305/R305))),"")</f>
        <v>1</v>
      </c>
      <c r="AJ305" s="3" t="str">
        <f>IFERROR(IF(S305=0,"",IF((V305+X305/S305)&gt;1,1,(V305+X305/S305))),"")</f>
        <v/>
      </c>
      <c r="AK305" s="3">
        <f>IFERROR(IF(T305=0,"",IF((V305+X305+Z305/T305)&gt;1,1,(V305+X305+Z305/T305))),"")</f>
        <v>1</v>
      </c>
      <c r="AL305" s="3" t="str">
        <f>IFERROR(IF(U305=0,"",IF((V305+X305+Z305+AB305/U305)&gt;1,1,(V305+X305+Z305+AB305/U305))),"")</f>
        <v/>
      </c>
      <c r="AM305" s="2" t="s">
        <v>19</v>
      </c>
      <c r="AN305" s="2" t="s">
        <v>0</v>
      </c>
      <c r="AO305" s="2"/>
      <c r="AP305" s="2"/>
      <c r="AQ305" s="2" t="s">
        <v>520</v>
      </c>
      <c r="AR305" s="2" t="s">
        <v>0</v>
      </c>
      <c r="AS305" s="2"/>
      <c r="AT305" s="2"/>
      <c r="AU305" s="2" t="s">
        <v>19</v>
      </c>
      <c r="AV305" t="s">
        <v>0</v>
      </c>
      <c r="AY305" t="s">
        <v>519</v>
      </c>
      <c r="AZ305" t="s">
        <v>0</v>
      </c>
      <c r="BA305" s="1"/>
      <c r="BB305" s="1"/>
    </row>
    <row r="306" spans="1:54" ht="15" customHeight="1" x14ac:dyDescent="0.25">
      <c r="A306" s="28">
        <v>13</v>
      </c>
      <c r="B306" s="26" t="s">
        <v>9</v>
      </c>
      <c r="C306" s="26" t="s">
        <v>13</v>
      </c>
      <c r="D306" s="26" t="s">
        <v>12</v>
      </c>
      <c r="E306" s="26" t="s">
        <v>11</v>
      </c>
      <c r="F306" s="26" t="s">
        <v>10</v>
      </c>
      <c r="G306" s="26" t="s">
        <v>9</v>
      </c>
      <c r="H306" s="26" t="s">
        <v>8</v>
      </c>
      <c r="I306" s="26" t="s">
        <v>518</v>
      </c>
      <c r="J306" s="27">
        <v>44197</v>
      </c>
      <c r="K306" s="27">
        <v>44439</v>
      </c>
      <c r="L306" s="26" t="s">
        <v>508</v>
      </c>
      <c r="M306" s="26" t="s">
        <v>180</v>
      </c>
      <c r="N306" s="26" t="s">
        <v>25</v>
      </c>
      <c r="O306" s="26" t="s">
        <v>72</v>
      </c>
      <c r="P306" s="26" t="s">
        <v>2</v>
      </c>
      <c r="Q306" s="10">
        <v>2</v>
      </c>
      <c r="R306" s="10">
        <v>1</v>
      </c>
      <c r="S306" s="10">
        <v>0</v>
      </c>
      <c r="T306" s="10">
        <v>1</v>
      </c>
      <c r="U306" s="10">
        <v>0</v>
      </c>
      <c r="V306" s="10">
        <v>1</v>
      </c>
      <c r="W306" s="3" t="s">
        <v>517</v>
      </c>
      <c r="X306" s="10">
        <v>0</v>
      </c>
      <c r="Y306" s="3" t="s">
        <v>512</v>
      </c>
      <c r="Z306" s="10"/>
      <c r="AA306" s="3"/>
      <c r="AB306" s="10"/>
      <c r="AC306" s="12"/>
      <c r="AD306" s="4">
        <v>44295</v>
      </c>
      <c r="AE306" s="4">
        <v>44379</v>
      </c>
      <c r="AF306" s="4"/>
      <c r="AG306" s="4"/>
      <c r="AH306" s="3">
        <f>IFERROR(IF((V306+X306+Z306+AB306)/Q306&gt;1,1,(V306+X306+Z306+AB306)/Q306),0)</f>
        <v>0.5</v>
      </c>
      <c r="AI306" s="3">
        <f>IFERROR(IF(R306=0,"",IF((V306/R306)&gt;1,1,(V306/R306))),"")</f>
        <v>1</v>
      </c>
      <c r="AJ306" s="3" t="str">
        <f>IFERROR(IF(S306=0,"",IF((V306+X306/S306)&gt;1,1,(V306+X306/S306))),"")</f>
        <v/>
      </c>
      <c r="AK306" s="3">
        <f>IFERROR(IF(T306=0,"",IF((V306+X306+Z306/T306)&gt;1,1,(V306+X306+Z306/T306))),"")</f>
        <v>1</v>
      </c>
      <c r="AL306" s="3" t="str">
        <f>IFERROR(IF(U306=0,"",IF((V306+X306+Z306+AB306/U306)&gt;1,1,(V306+X306+Z306+AB306/U306))),"")</f>
        <v/>
      </c>
      <c r="AM306" s="2" t="s">
        <v>19</v>
      </c>
      <c r="AN306" s="2" t="s">
        <v>0</v>
      </c>
      <c r="AO306" s="2"/>
      <c r="AP306" s="2"/>
      <c r="AQ306" s="2" t="s">
        <v>516</v>
      </c>
      <c r="AR306" s="2" t="s">
        <v>0</v>
      </c>
      <c r="AS306" s="2"/>
      <c r="AT306" s="2"/>
      <c r="AU306" s="2" t="s">
        <v>19</v>
      </c>
      <c r="AV306" t="s">
        <v>0</v>
      </c>
      <c r="AY306" t="s">
        <v>515</v>
      </c>
      <c r="AZ306" t="s">
        <v>0</v>
      </c>
      <c r="BA306" s="1"/>
      <c r="BB306" s="1"/>
    </row>
    <row r="307" spans="1:54" ht="15" customHeight="1" x14ac:dyDescent="0.25">
      <c r="A307" s="28">
        <v>14</v>
      </c>
      <c r="B307" s="26" t="s">
        <v>9</v>
      </c>
      <c r="C307" s="26" t="s">
        <v>13</v>
      </c>
      <c r="D307" s="26" t="s">
        <v>12</v>
      </c>
      <c r="E307" s="26" t="s">
        <v>11</v>
      </c>
      <c r="F307" s="26" t="s">
        <v>10</v>
      </c>
      <c r="G307" s="26" t="s">
        <v>9</v>
      </c>
      <c r="H307" s="26" t="s">
        <v>8</v>
      </c>
      <c r="I307" s="26" t="s">
        <v>514</v>
      </c>
      <c r="J307" s="27">
        <v>44197</v>
      </c>
      <c r="K307" s="27">
        <v>44561</v>
      </c>
      <c r="L307" s="26" t="s">
        <v>111</v>
      </c>
      <c r="M307" s="26" t="s">
        <v>180</v>
      </c>
      <c r="N307" s="26" t="s">
        <v>4</v>
      </c>
      <c r="O307" s="26" t="s">
        <v>72</v>
      </c>
      <c r="P307" s="26" t="s">
        <v>2</v>
      </c>
      <c r="Q307" s="11">
        <v>1</v>
      </c>
      <c r="R307" s="11">
        <v>0</v>
      </c>
      <c r="S307" s="11">
        <v>0</v>
      </c>
      <c r="T307" s="11">
        <v>0.5</v>
      </c>
      <c r="U307" s="11">
        <v>0.5</v>
      </c>
      <c r="V307" s="11">
        <v>0</v>
      </c>
      <c r="W307" s="3" t="s">
        <v>513</v>
      </c>
      <c r="X307" s="11">
        <v>0</v>
      </c>
      <c r="Y307" s="3" t="s">
        <v>512</v>
      </c>
      <c r="Z307" s="11"/>
      <c r="AA307" s="3"/>
      <c r="AB307" s="11"/>
      <c r="AC307" s="12"/>
      <c r="AD307" s="4">
        <v>44295</v>
      </c>
      <c r="AE307" s="4">
        <v>44379</v>
      </c>
      <c r="AF307" s="4"/>
      <c r="AG307" s="4"/>
      <c r="AH307" s="3">
        <f>IFERROR(IF((V307+X307+Z307+AB307)/Q307&gt;1,1,(V307+X307+Z307+AB307)/Q307),0)</f>
        <v>0</v>
      </c>
      <c r="AI307" s="3" t="str">
        <f>IFERROR(IF(R307=0,"",IF((V307/R307)&gt;1,1,(V307/R307))),"")</f>
        <v/>
      </c>
      <c r="AJ307" s="3" t="str">
        <f>IFERROR(IF(S307=0,"",IF((V307+X307/S307)&gt;1,1,(V307+X307/S307))),"")</f>
        <v/>
      </c>
      <c r="AK307" s="3">
        <f>IFERROR(IF(T307=0,"",IF((V307+X307+Z307/T307)&gt;1,1,(V307+X307+Z307/T307))),"")</f>
        <v>0</v>
      </c>
      <c r="AL307" s="3">
        <f>IFERROR(IF(U307=0,"",IF((V307+X307+Z307+AB307/U307)&gt;1,1,(V307+X307+Z307+AB307/U307))),"")</f>
        <v>0</v>
      </c>
      <c r="AM307" s="2" t="s">
        <v>0</v>
      </c>
      <c r="AN307" s="2" t="s">
        <v>0</v>
      </c>
      <c r="AO307" s="2"/>
      <c r="AP307" s="2"/>
      <c r="AQ307" s="2" t="s">
        <v>0</v>
      </c>
      <c r="AR307" s="2" t="s">
        <v>0</v>
      </c>
      <c r="AS307" s="2"/>
      <c r="AT307" s="2"/>
      <c r="AU307" s="2" t="s">
        <v>0</v>
      </c>
      <c r="AV307" t="s">
        <v>0</v>
      </c>
      <c r="AY307" t="s">
        <v>0</v>
      </c>
      <c r="AZ307" t="s">
        <v>0</v>
      </c>
      <c r="BA307" s="1"/>
      <c r="BB307" s="1"/>
    </row>
    <row r="308" spans="1:54" ht="15" customHeight="1" x14ac:dyDescent="0.25">
      <c r="A308" s="28">
        <v>16</v>
      </c>
      <c r="B308" s="26" t="s">
        <v>9</v>
      </c>
      <c r="C308" s="26" t="s">
        <v>13</v>
      </c>
      <c r="D308" s="26" t="s">
        <v>12</v>
      </c>
      <c r="E308" s="26" t="s">
        <v>11</v>
      </c>
      <c r="F308" s="26" t="s">
        <v>10</v>
      </c>
      <c r="G308" s="26" t="s">
        <v>9</v>
      </c>
      <c r="H308" s="26" t="s">
        <v>8</v>
      </c>
      <c r="I308" s="26" t="s">
        <v>511</v>
      </c>
      <c r="J308" s="27">
        <v>44470</v>
      </c>
      <c r="K308" s="27">
        <v>44561</v>
      </c>
      <c r="L308" s="26" t="s">
        <v>80</v>
      </c>
      <c r="M308" s="26" t="s">
        <v>180</v>
      </c>
      <c r="N308" s="26" t="s">
        <v>25</v>
      </c>
      <c r="O308" s="26" t="s">
        <v>72</v>
      </c>
      <c r="P308" s="26" t="s">
        <v>2</v>
      </c>
      <c r="Q308" s="10">
        <v>1</v>
      </c>
      <c r="R308" s="10">
        <v>0</v>
      </c>
      <c r="S308" s="10">
        <v>0</v>
      </c>
      <c r="T308" s="10">
        <v>0</v>
      </c>
      <c r="U308" s="10">
        <v>1</v>
      </c>
      <c r="V308" s="10">
        <v>0</v>
      </c>
      <c r="W308" s="3" t="s">
        <v>100</v>
      </c>
      <c r="X308" s="10">
        <v>0</v>
      </c>
      <c r="Y308" s="3" t="s">
        <v>100</v>
      </c>
      <c r="Z308" s="10"/>
      <c r="AA308" s="3"/>
      <c r="AB308" s="10"/>
      <c r="AC308" s="12"/>
      <c r="AD308" s="4">
        <v>44295</v>
      </c>
      <c r="AE308" s="4">
        <v>44379</v>
      </c>
      <c r="AF308" s="4"/>
      <c r="AG308" s="4"/>
      <c r="AH308" s="3">
        <f>IFERROR(IF((V308+X308+Z308+AB308)/Q308&gt;1,1,(V308+X308+Z308+AB308)/Q308),0)</f>
        <v>0</v>
      </c>
      <c r="AI308" s="3" t="str">
        <f>IFERROR(IF(R308=0,"",IF((V308/R308)&gt;1,1,(V308/R308))),"")</f>
        <v/>
      </c>
      <c r="AJ308" s="3" t="str">
        <f>IFERROR(IF(S308=0,"",IF((V308+X308/S308)&gt;1,1,(V308+X308/S308))),"")</f>
        <v/>
      </c>
      <c r="AK308" s="3" t="str">
        <f>IFERROR(IF(T308=0,"",IF((V308+X308+Z308/T308)&gt;1,1,(V308+X308+Z308/T308))),"")</f>
        <v/>
      </c>
      <c r="AL308" s="3">
        <f>IFERROR(IF(U308=0,"",IF((V308+X308+Z308+AB308/U308)&gt;1,1,(V308+X308+Z308+AB308/U308))),"")</f>
        <v>0</v>
      </c>
      <c r="AM308" s="2" t="s">
        <v>0</v>
      </c>
      <c r="AN308" s="2" t="s">
        <v>0</v>
      </c>
      <c r="AO308" s="2"/>
      <c r="AP308" s="2"/>
      <c r="AQ308" s="2" t="s">
        <v>0</v>
      </c>
      <c r="AR308" s="2" t="s">
        <v>0</v>
      </c>
      <c r="AS308" s="2"/>
      <c r="AT308" s="2"/>
      <c r="AU308" s="2" t="s">
        <v>0</v>
      </c>
      <c r="AV308" t="s">
        <v>0</v>
      </c>
      <c r="AY308" t="s">
        <v>489</v>
      </c>
      <c r="AZ308" t="s">
        <v>0</v>
      </c>
      <c r="BA308" s="1"/>
      <c r="BB308" s="1"/>
    </row>
    <row r="309" spans="1:54" ht="15" customHeight="1" x14ac:dyDescent="0.25">
      <c r="A309" s="28">
        <v>18</v>
      </c>
      <c r="B309" s="26" t="s">
        <v>9</v>
      </c>
      <c r="C309" s="26" t="s">
        <v>13</v>
      </c>
      <c r="D309" s="26" t="s">
        <v>12</v>
      </c>
      <c r="E309" s="26" t="s">
        <v>11</v>
      </c>
      <c r="F309" s="26" t="s">
        <v>10</v>
      </c>
      <c r="G309" s="26" t="s">
        <v>9</v>
      </c>
      <c r="H309" s="26" t="s">
        <v>8</v>
      </c>
      <c r="I309" s="26" t="s">
        <v>510</v>
      </c>
      <c r="J309" s="27">
        <v>44470</v>
      </c>
      <c r="K309" s="27">
        <v>44561</v>
      </c>
      <c r="L309" s="26" t="s">
        <v>74</v>
      </c>
      <c r="M309" s="26" t="s">
        <v>180</v>
      </c>
      <c r="N309" s="26" t="s">
        <v>25</v>
      </c>
      <c r="O309" s="26" t="s">
        <v>72</v>
      </c>
      <c r="P309" s="26" t="s">
        <v>2</v>
      </c>
      <c r="Q309" s="10">
        <v>2</v>
      </c>
      <c r="R309" s="10">
        <v>0</v>
      </c>
      <c r="S309" s="10">
        <v>0</v>
      </c>
      <c r="T309" s="10">
        <v>0</v>
      </c>
      <c r="U309" s="10">
        <v>2</v>
      </c>
      <c r="V309" s="10">
        <v>0</v>
      </c>
      <c r="W309" s="3" t="s">
        <v>100</v>
      </c>
      <c r="X309" s="10">
        <v>0</v>
      </c>
      <c r="Y309" s="3" t="s">
        <v>100</v>
      </c>
      <c r="Z309" s="10"/>
      <c r="AA309" s="3"/>
      <c r="AB309" s="10"/>
      <c r="AC309" s="12"/>
      <c r="AD309" s="4">
        <v>44295</v>
      </c>
      <c r="AE309" s="4">
        <v>44379</v>
      </c>
      <c r="AF309" s="4"/>
      <c r="AG309" s="4"/>
      <c r="AH309" s="3">
        <f>IFERROR(IF((V309+X309+Z309+AB309)/Q309&gt;1,1,(V309+X309+Z309+AB309)/Q309),0)</f>
        <v>0</v>
      </c>
      <c r="AI309" s="3" t="str">
        <f>IFERROR(IF(R309=0,"",IF((V309/R309)&gt;1,1,(V309/R309))),"")</f>
        <v/>
      </c>
      <c r="AJ309" s="3" t="str">
        <f>IFERROR(IF(S309=0,"",IF((V309+X309/S309)&gt;1,1,(V309+X309/S309))),"")</f>
        <v/>
      </c>
      <c r="AK309" s="3" t="str">
        <f>IFERROR(IF(T309=0,"",IF((V309+X309+Z309/T309)&gt;1,1,(V309+X309+Z309/T309))),"")</f>
        <v/>
      </c>
      <c r="AL309" s="3">
        <f>IFERROR(IF(U309=0,"",IF((V309+X309+Z309+AB309/U309)&gt;1,1,(V309+X309+Z309+AB309/U309))),"")</f>
        <v>0</v>
      </c>
      <c r="AM309" s="2" t="s">
        <v>0</v>
      </c>
      <c r="AN309" s="2" t="s">
        <v>0</v>
      </c>
      <c r="AO309" s="2"/>
      <c r="AP309" s="2"/>
      <c r="AQ309" s="2" t="s">
        <v>0</v>
      </c>
      <c r="AR309" s="2" t="s">
        <v>0</v>
      </c>
      <c r="AS309" s="2"/>
      <c r="AT309" s="2"/>
      <c r="AU309" s="2" t="s">
        <v>0</v>
      </c>
      <c r="AV309" t="s">
        <v>0</v>
      </c>
      <c r="AY309" t="s">
        <v>489</v>
      </c>
      <c r="AZ309" t="s">
        <v>0</v>
      </c>
      <c r="BA309" s="1"/>
      <c r="BB309" s="1"/>
    </row>
    <row r="310" spans="1:54" ht="15" customHeight="1" x14ac:dyDescent="0.25">
      <c r="A310" s="28">
        <v>21</v>
      </c>
      <c r="B310" s="26" t="s">
        <v>9</v>
      </c>
      <c r="C310" s="26" t="s">
        <v>13</v>
      </c>
      <c r="D310" s="26" t="s">
        <v>12</v>
      </c>
      <c r="E310" s="26" t="s">
        <v>11</v>
      </c>
      <c r="F310" s="26" t="s">
        <v>10</v>
      </c>
      <c r="G310" s="26" t="s">
        <v>9</v>
      </c>
      <c r="H310" s="26" t="s">
        <v>8</v>
      </c>
      <c r="I310" s="26" t="s">
        <v>509</v>
      </c>
      <c r="J310" s="27">
        <v>44317</v>
      </c>
      <c r="K310" s="27">
        <v>44408</v>
      </c>
      <c r="L310" s="26" t="s">
        <v>508</v>
      </c>
      <c r="M310" s="26" t="s">
        <v>180</v>
      </c>
      <c r="N310" s="26" t="s">
        <v>25</v>
      </c>
      <c r="O310" s="26" t="s">
        <v>72</v>
      </c>
      <c r="P310" s="26" t="s">
        <v>2</v>
      </c>
      <c r="Q310" s="10">
        <v>1</v>
      </c>
      <c r="R310" s="10">
        <v>0</v>
      </c>
      <c r="S310" s="10">
        <v>0</v>
      </c>
      <c r="T310" s="10">
        <v>1</v>
      </c>
      <c r="U310" s="10">
        <v>0</v>
      </c>
      <c r="V310" s="10">
        <v>0</v>
      </c>
      <c r="W310" s="3" t="s">
        <v>507</v>
      </c>
      <c r="X310" s="10">
        <v>0</v>
      </c>
      <c r="Y310" s="3" t="s">
        <v>506</v>
      </c>
      <c r="Z310" s="10"/>
      <c r="AA310" s="3"/>
      <c r="AB310" s="10"/>
      <c r="AC310" s="12"/>
      <c r="AD310" s="4">
        <v>44295</v>
      </c>
      <c r="AE310" s="4">
        <v>44379</v>
      </c>
      <c r="AF310" s="4"/>
      <c r="AG310" s="4"/>
      <c r="AH310" s="3">
        <f>IFERROR(IF((V310+X310+Z310+AB310)/Q310&gt;1,1,(V310+X310+Z310+AB310)/Q310),0)</f>
        <v>0</v>
      </c>
      <c r="AI310" s="3" t="str">
        <f>IFERROR(IF(R310=0,"",IF((V310/R310)&gt;1,1,(V310/R310))),"")</f>
        <v/>
      </c>
      <c r="AJ310" s="3" t="str">
        <f>IFERROR(IF(S310=0,"",IF((V310+X310/S310)&gt;1,1,(V310+X310/S310))),"")</f>
        <v/>
      </c>
      <c r="AK310" s="3">
        <f>IFERROR(IF(T310=0,"",IF((V310+X310+Z310/T310)&gt;1,1,(V310+X310+Z310/T310))),"")</f>
        <v>0</v>
      </c>
      <c r="AL310" s="3" t="str">
        <f>IFERROR(IF(U310=0,"",IF((V310+X310+Z310+AB310/U310)&gt;1,1,(V310+X310+Z310+AB310/U310))),"")</f>
        <v/>
      </c>
      <c r="AM310" t="s">
        <v>0</v>
      </c>
      <c r="AN310" t="s">
        <v>0</v>
      </c>
      <c r="AQ310" t="s">
        <v>0</v>
      </c>
      <c r="AR310" t="s">
        <v>0</v>
      </c>
      <c r="AU310" t="s">
        <v>0</v>
      </c>
      <c r="AV310" t="s">
        <v>0</v>
      </c>
      <c r="AY310" t="s">
        <v>0</v>
      </c>
      <c r="AZ310" t="s">
        <v>0</v>
      </c>
      <c r="BA310" s="1"/>
      <c r="BB310" s="1"/>
    </row>
    <row r="311" spans="1:54" ht="15" customHeight="1" x14ac:dyDescent="0.25">
      <c r="A311" s="28">
        <v>25</v>
      </c>
      <c r="B311" s="26" t="s">
        <v>9</v>
      </c>
      <c r="C311" s="26" t="s">
        <v>13</v>
      </c>
      <c r="D311" s="26" t="s">
        <v>12</v>
      </c>
      <c r="E311" s="26" t="s">
        <v>11</v>
      </c>
      <c r="F311" s="26" t="s">
        <v>10</v>
      </c>
      <c r="G311" s="26" t="s">
        <v>9</v>
      </c>
      <c r="H311" s="26" t="s">
        <v>8</v>
      </c>
      <c r="I311" s="26" t="s">
        <v>505</v>
      </c>
      <c r="J311" s="27">
        <v>44256</v>
      </c>
      <c r="K311" s="27">
        <v>44286</v>
      </c>
      <c r="L311" s="26" t="s">
        <v>504</v>
      </c>
      <c r="M311" s="26" t="s">
        <v>180</v>
      </c>
      <c r="N311" s="26" t="s">
        <v>25</v>
      </c>
      <c r="O311" s="26" t="s">
        <v>72</v>
      </c>
      <c r="P311" s="26" t="s">
        <v>2</v>
      </c>
      <c r="Q311" s="10">
        <v>1</v>
      </c>
      <c r="R311" s="10">
        <v>1</v>
      </c>
      <c r="S311" s="10">
        <v>0</v>
      </c>
      <c r="T311" s="10">
        <v>0</v>
      </c>
      <c r="U311" s="10">
        <v>0</v>
      </c>
      <c r="V311" s="10">
        <v>0</v>
      </c>
      <c r="W311" s="3" t="s">
        <v>503</v>
      </c>
      <c r="X311" s="10">
        <v>0</v>
      </c>
      <c r="Y311" s="3" t="s">
        <v>502</v>
      </c>
      <c r="Z311" s="10"/>
      <c r="AA311" s="3"/>
      <c r="AB311" s="10"/>
      <c r="AC311" s="12"/>
      <c r="AD311" s="4">
        <v>44295</v>
      </c>
      <c r="AE311" s="4">
        <v>44379</v>
      </c>
      <c r="AF311" s="4"/>
      <c r="AG311" s="4"/>
      <c r="AH311" s="3">
        <f>IFERROR(IF((V311+X311+Z311+AB311)/Q311&gt;1,1,(V311+X311+Z311+AB311)/Q311),0)</f>
        <v>0</v>
      </c>
      <c r="AI311" s="3">
        <f>IFERROR(IF(R311=0,"",IF((V311/R311)&gt;1,1,(V311/R311))),"")</f>
        <v>0</v>
      </c>
      <c r="AJ311" s="3" t="str">
        <f>IFERROR(IF(S311=0,"",IF((V311+X311/S311)&gt;1,1,(V311+X311/S311))),"")</f>
        <v/>
      </c>
      <c r="AK311" s="3" t="str">
        <f>IFERROR(IF(T311=0,"",IF((V311+X311+Z311/T311)&gt;1,1,(V311+X311+Z311/T311))),"")</f>
        <v/>
      </c>
      <c r="AL311" s="3" t="str">
        <f>IFERROR(IF(U311=0,"",IF((V311+X311+Z311+AB311/U311)&gt;1,1,(V311+X311+Z311+AB311/U311))),"")</f>
        <v/>
      </c>
      <c r="AM311" t="s">
        <v>19</v>
      </c>
      <c r="AN311" t="s">
        <v>0</v>
      </c>
      <c r="AQ311" t="s">
        <v>501</v>
      </c>
      <c r="AR311" t="s">
        <v>0</v>
      </c>
      <c r="AU311" t="s">
        <v>19</v>
      </c>
      <c r="AV311" t="s">
        <v>0</v>
      </c>
      <c r="AY311" t="s">
        <v>500</v>
      </c>
      <c r="AZ311" t="s">
        <v>0</v>
      </c>
      <c r="BA311" s="1"/>
      <c r="BB311" s="1"/>
    </row>
    <row r="312" spans="1:54" ht="15" customHeight="1" x14ac:dyDescent="0.25">
      <c r="A312" s="28">
        <v>26</v>
      </c>
      <c r="B312" s="26" t="s">
        <v>9</v>
      </c>
      <c r="C312" s="26" t="s">
        <v>13</v>
      </c>
      <c r="D312" s="26" t="s">
        <v>12</v>
      </c>
      <c r="E312" s="26" t="s">
        <v>11</v>
      </c>
      <c r="F312" s="26" t="s">
        <v>10</v>
      </c>
      <c r="G312" s="26" t="s">
        <v>9</v>
      </c>
      <c r="H312" s="26" t="s">
        <v>8</v>
      </c>
      <c r="I312" s="26" t="s">
        <v>499</v>
      </c>
      <c r="J312" s="27">
        <v>44501</v>
      </c>
      <c r="K312" s="27">
        <v>44530</v>
      </c>
      <c r="L312" s="26" t="s">
        <v>498</v>
      </c>
      <c r="M312" s="26" t="s">
        <v>180</v>
      </c>
      <c r="N312" s="26" t="s">
        <v>25</v>
      </c>
      <c r="O312" s="26" t="s">
        <v>72</v>
      </c>
      <c r="P312" s="26" t="s">
        <v>2</v>
      </c>
      <c r="Q312" s="10">
        <v>1</v>
      </c>
      <c r="R312" s="10">
        <v>0</v>
      </c>
      <c r="S312" s="10">
        <v>0</v>
      </c>
      <c r="T312" s="10">
        <v>0</v>
      </c>
      <c r="U312" s="10">
        <v>1</v>
      </c>
      <c r="V312" s="10">
        <v>0</v>
      </c>
      <c r="W312" s="3" t="s">
        <v>100</v>
      </c>
      <c r="X312" s="10">
        <v>0</v>
      </c>
      <c r="Y312" s="3" t="s">
        <v>497</v>
      </c>
      <c r="Z312" s="10"/>
      <c r="AA312" s="3"/>
      <c r="AB312" s="10"/>
      <c r="AC312" s="12"/>
      <c r="AD312" s="4">
        <v>44295</v>
      </c>
      <c r="AE312" s="4">
        <v>44379</v>
      </c>
      <c r="AF312" s="4"/>
      <c r="AG312" s="4"/>
      <c r="AH312" s="3">
        <f>IFERROR(IF((V312+X312+Z312+AB312)/Q312&gt;1,1,(V312+X312+Z312+AB312)/Q312),0)</f>
        <v>0</v>
      </c>
      <c r="AI312" s="3" t="str">
        <f>IFERROR(IF(R312=0,"",IF((V312/R312)&gt;1,1,(V312/R312))),"")</f>
        <v/>
      </c>
      <c r="AJ312" s="3" t="str">
        <f>IFERROR(IF(S312=0,"",IF((V312+X312/S312)&gt;1,1,(V312+X312/S312))),"")</f>
        <v/>
      </c>
      <c r="AK312" s="3" t="str">
        <f>IFERROR(IF(T312=0,"",IF((V312+X312+Z312/T312)&gt;1,1,(V312+X312+Z312/T312))),"")</f>
        <v/>
      </c>
      <c r="AL312" s="3">
        <f>IFERROR(IF(U312=0,"",IF((V312+X312+Z312+AB312/U312)&gt;1,1,(V312+X312+Z312+AB312/U312))),"")</f>
        <v>0</v>
      </c>
      <c r="AM312" t="s">
        <v>0</v>
      </c>
      <c r="AN312" t="s">
        <v>0</v>
      </c>
      <c r="AQ312" t="s">
        <v>0</v>
      </c>
      <c r="AR312" t="s">
        <v>0</v>
      </c>
      <c r="AU312" t="s">
        <v>0</v>
      </c>
      <c r="AV312" t="s">
        <v>0</v>
      </c>
      <c r="AY312" t="s">
        <v>489</v>
      </c>
      <c r="AZ312" t="s">
        <v>0</v>
      </c>
      <c r="BA312" s="1"/>
      <c r="BB312" s="1"/>
    </row>
    <row r="313" spans="1:54" ht="15" customHeight="1" x14ac:dyDescent="0.25">
      <c r="A313" s="28">
        <v>28</v>
      </c>
      <c r="B313" s="26" t="s">
        <v>9</v>
      </c>
      <c r="C313" s="26" t="s">
        <v>496</v>
      </c>
      <c r="D313" s="26" t="s">
        <v>12</v>
      </c>
      <c r="E313" s="26" t="s">
        <v>59</v>
      </c>
      <c r="F313" s="26" t="s">
        <v>10</v>
      </c>
      <c r="G313" s="26" t="s">
        <v>29</v>
      </c>
      <c r="H313" s="26" t="s">
        <v>151</v>
      </c>
      <c r="I313" s="26" t="s">
        <v>495</v>
      </c>
      <c r="J313" s="27">
        <v>44378</v>
      </c>
      <c r="K313" s="27">
        <v>44408</v>
      </c>
      <c r="L313" s="26" t="s">
        <v>494</v>
      </c>
      <c r="M313" s="26" t="s">
        <v>180</v>
      </c>
      <c r="N313" s="26" t="s">
        <v>25</v>
      </c>
      <c r="O313" s="26" t="s">
        <v>493</v>
      </c>
      <c r="P313" s="26" t="s">
        <v>492</v>
      </c>
      <c r="Q313" s="10">
        <v>1</v>
      </c>
      <c r="R313" s="10">
        <v>0</v>
      </c>
      <c r="S313" s="10">
        <v>0</v>
      </c>
      <c r="T313" s="10">
        <v>1</v>
      </c>
      <c r="U313" s="10">
        <v>0</v>
      </c>
      <c r="V313" s="10">
        <v>0</v>
      </c>
      <c r="W313" s="3" t="s">
        <v>491</v>
      </c>
      <c r="X313" s="10">
        <v>0</v>
      </c>
      <c r="Y313" s="3" t="s">
        <v>490</v>
      </c>
      <c r="Z313" s="10"/>
      <c r="AA313" s="3"/>
      <c r="AB313" s="10"/>
      <c r="AC313" s="12"/>
      <c r="AD313" s="4">
        <v>44295</v>
      </c>
      <c r="AE313" s="4">
        <v>44386</v>
      </c>
      <c r="AF313" s="4"/>
      <c r="AG313" s="4"/>
      <c r="AH313" s="3">
        <f>IFERROR(IF((V313+X313+Z313+AB313)/Q313&gt;1,1,(V313+X313+Z313+AB313)/Q313),0)</f>
        <v>0</v>
      </c>
      <c r="AI313" s="3" t="str">
        <f>IFERROR(IF(R313=0,"",IF((V313/R313)&gt;1,1,(V313/R313))),"")</f>
        <v/>
      </c>
      <c r="AJ313" s="3" t="str">
        <f>IFERROR(IF(S313=0,"",IF((V313+X313/S313)&gt;1,1,(V313+X313/S313))),"")</f>
        <v/>
      </c>
      <c r="AK313" s="3">
        <f>IFERROR(IF(T313=0,"",IF((V313+X313+Z313/T313)&gt;1,1,(V313+X313+Z313/T313))),"")</f>
        <v>0</v>
      </c>
      <c r="AL313" s="3" t="str">
        <f>IFERROR(IF(U313=0,"",IF((V313+X313+Z313+AB313/U313)&gt;1,1,(V313+X313+Z313+AB313/U313))),"")</f>
        <v/>
      </c>
      <c r="AM313" t="s">
        <v>0</v>
      </c>
      <c r="AN313" t="s">
        <v>0</v>
      </c>
      <c r="AQ313" t="s">
        <v>0</v>
      </c>
      <c r="AR313" t="s">
        <v>0</v>
      </c>
      <c r="AU313" t="s">
        <v>0</v>
      </c>
      <c r="AV313" t="s">
        <v>0</v>
      </c>
      <c r="AY313" t="s">
        <v>489</v>
      </c>
      <c r="AZ313" t="s">
        <v>0</v>
      </c>
      <c r="BA313" s="1"/>
      <c r="BB313" s="1"/>
    </row>
    <row r="314" spans="1:54" ht="15" customHeight="1" x14ac:dyDescent="0.25">
      <c r="A314">
        <v>28</v>
      </c>
      <c r="B314" s="2" t="s">
        <v>486</v>
      </c>
      <c r="C314" s="2" t="s">
        <v>13</v>
      </c>
      <c r="D314" s="2" t="s">
        <v>12</v>
      </c>
      <c r="E314" s="2" t="s">
        <v>59</v>
      </c>
      <c r="F314" s="2" t="s">
        <v>10</v>
      </c>
      <c r="G314" s="2" t="s">
        <v>9</v>
      </c>
      <c r="H314" s="2" t="s">
        <v>8</v>
      </c>
      <c r="I314" t="s">
        <v>187</v>
      </c>
      <c r="J314" s="4">
        <v>44197</v>
      </c>
      <c r="K314" s="4">
        <v>44561</v>
      </c>
      <c r="L314" s="2" t="s">
        <v>111</v>
      </c>
      <c r="M314" t="s">
        <v>180</v>
      </c>
      <c r="N314" s="2" t="s">
        <v>4</v>
      </c>
      <c r="O314" s="2" t="s">
        <v>72</v>
      </c>
      <c r="P314" s="2" t="s">
        <v>2</v>
      </c>
      <c r="Q314" s="25">
        <v>1</v>
      </c>
      <c r="R314" s="25">
        <v>0</v>
      </c>
      <c r="S314" s="25">
        <v>0</v>
      </c>
      <c r="T314" s="25">
        <v>0.5</v>
      </c>
      <c r="U314" s="25">
        <v>0.5</v>
      </c>
      <c r="V314" s="24"/>
      <c r="W314" s="3"/>
      <c r="X314" s="24"/>
      <c r="Y314" s="3"/>
      <c r="Z314" s="24"/>
      <c r="AA314" s="3"/>
      <c r="AB314" s="24"/>
      <c r="AC314" s="12"/>
      <c r="AD314" s="12"/>
      <c r="AE314" s="12"/>
      <c r="AF314" s="4"/>
      <c r="AG314" s="4"/>
      <c r="AH314" s="3">
        <f>IFERROR(IF((V314+X314+Z314+AB314)/Q314&gt;1,1,(V314+X314+Z314+AB314)/Q314),0)</f>
        <v>0</v>
      </c>
      <c r="AI314" s="3" t="str">
        <f>IFERROR(IF(R314=0,"",IF((V314/R314)&gt;1,1,(V314/R314))),"")</f>
        <v/>
      </c>
      <c r="AJ314" s="3" t="str">
        <f>IFERROR(IF(S314=0,"",IF((V314+X314/S314)&gt;1,1,(V314+X314/S314))),"")</f>
        <v/>
      </c>
      <c r="AK314" s="3">
        <f>IFERROR(IF(T314=0,"",IF((V314+X314+Z314/T314)&gt;1,1,(V314+X314+Z314/T314))),"")</f>
        <v>0</v>
      </c>
      <c r="AL314" s="3">
        <f>IFERROR(IF(U314=0,"",IF((V314+X314+Z314+AB314/U314)&gt;1,1,(V314+X314+Z314+AB314/U314))),"")</f>
        <v>0</v>
      </c>
      <c r="AN314" t="s">
        <v>0</v>
      </c>
      <c r="AR314" t="s">
        <v>488</v>
      </c>
      <c r="AU314" t="s">
        <v>0</v>
      </c>
      <c r="AV314" t="s">
        <v>0</v>
      </c>
      <c r="AY314" t="s">
        <v>485</v>
      </c>
      <c r="AZ314" t="s">
        <v>172</v>
      </c>
      <c r="BA314" s="1"/>
      <c r="BB314" s="1"/>
    </row>
    <row r="315" spans="1:54" ht="15" customHeight="1" x14ac:dyDescent="0.25">
      <c r="A315">
        <v>30</v>
      </c>
      <c r="B315" s="2" t="s">
        <v>486</v>
      </c>
      <c r="C315" s="2" t="s">
        <v>13</v>
      </c>
      <c r="D315" s="2" t="s">
        <v>12</v>
      </c>
      <c r="E315" s="2" t="s">
        <v>59</v>
      </c>
      <c r="F315" s="2" t="s">
        <v>10</v>
      </c>
      <c r="G315" s="2" t="s">
        <v>9</v>
      </c>
      <c r="H315" s="2" t="s">
        <v>8</v>
      </c>
      <c r="I315" t="s">
        <v>81</v>
      </c>
      <c r="J315" s="4">
        <v>44470</v>
      </c>
      <c r="K315" s="6">
        <v>44561</v>
      </c>
      <c r="L315" s="2" t="s">
        <v>80</v>
      </c>
      <c r="M315" t="s">
        <v>180</v>
      </c>
      <c r="N315" s="2" t="s">
        <v>25</v>
      </c>
      <c r="O315" s="2" t="s">
        <v>72</v>
      </c>
      <c r="P315" s="2" t="s">
        <v>2</v>
      </c>
      <c r="Q315" s="24">
        <v>1</v>
      </c>
      <c r="R315" s="24">
        <v>0</v>
      </c>
      <c r="S315" s="24">
        <v>0</v>
      </c>
      <c r="T315" s="24">
        <v>0</v>
      </c>
      <c r="U315" s="24">
        <v>1</v>
      </c>
      <c r="V315" s="24"/>
      <c r="W315" s="3"/>
      <c r="X315" s="24"/>
      <c r="Y315" s="3"/>
      <c r="Z315" s="24"/>
      <c r="AA315" s="3"/>
      <c r="AB315" s="24"/>
      <c r="AC315" s="12"/>
      <c r="AD315" s="12"/>
      <c r="AE315" s="12"/>
      <c r="AF315" s="4"/>
      <c r="AG315" s="4"/>
      <c r="AH315" s="3">
        <f>IFERROR(IF((V315+X315+Z315+AB315)/Q315&gt;1,1,(V315+X315+Z315+AB315)/Q315),0)</f>
        <v>0</v>
      </c>
      <c r="AI315" s="3" t="str">
        <f>IFERROR(IF(R315=0,"",IF((V315/R315)&gt;1,1,(V315/R315))),"")</f>
        <v/>
      </c>
      <c r="AJ315" s="3" t="str">
        <f>IFERROR(IF(S315=0,"",IF((V315+X315/S315)&gt;1,1,(V315+X315/S315))),"")</f>
        <v/>
      </c>
      <c r="AK315" s="3" t="str">
        <f>IFERROR(IF(T315=0,"",IF((V315+X315+Z315/T315)&gt;1,1,(V315+X315+Z315/T315))),"")</f>
        <v/>
      </c>
      <c r="AL315" s="3">
        <f>IFERROR(IF(U315=0,"",IF((V315+X315+Z315+AB315/U315)&gt;1,1,(V315+X315+Z315+AB315/U315))),"")</f>
        <v>0</v>
      </c>
      <c r="AN315" t="s">
        <v>0</v>
      </c>
      <c r="AR315" t="s">
        <v>487</v>
      </c>
      <c r="AU315" t="s">
        <v>0</v>
      </c>
      <c r="AV315" t="s">
        <v>0</v>
      </c>
      <c r="AY315" t="s">
        <v>485</v>
      </c>
      <c r="AZ315" t="s">
        <v>485</v>
      </c>
      <c r="BA315" s="1"/>
      <c r="BB315" s="1"/>
    </row>
    <row r="316" spans="1:54" ht="15" customHeight="1" x14ac:dyDescent="0.25">
      <c r="A316">
        <v>32</v>
      </c>
      <c r="B316" s="2" t="s">
        <v>486</v>
      </c>
      <c r="C316" t="s">
        <v>13</v>
      </c>
      <c r="D316" t="s">
        <v>12</v>
      </c>
      <c r="E316" t="s">
        <v>59</v>
      </c>
      <c r="F316" t="s">
        <v>10</v>
      </c>
      <c r="G316" t="s">
        <v>9</v>
      </c>
      <c r="H316" t="s">
        <v>8</v>
      </c>
      <c r="I316" t="s">
        <v>75</v>
      </c>
      <c r="J316" s="4">
        <v>44470</v>
      </c>
      <c r="K316" s="4">
        <v>44561</v>
      </c>
      <c r="L316" s="2" t="s">
        <v>74</v>
      </c>
      <c r="M316" t="s">
        <v>180</v>
      </c>
      <c r="N316" s="2" t="s">
        <v>25</v>
      </c>
      <c r="O316" t="s">
        <v>72</v>
      </c>
      <c r="P316" t="s">
        <v>2</v>
      </c>
      <c r="Q316" s="24">
        <v>2</v>
      </c>
      <c r="R316" s="24">
        <v>0</v>
      </c>
      <c r="S316" s="24">
        <v>0</v>
      </c>
      <c r="T316" s="24">
        <v>0</v>
      </c>
      <c r="U316" s="24">
        <v>2</v>
      </c>
      <c r="V316" s="24"/>
      <c r="W316" s="3"/>
      <c r="X316" s="24"/>
      <c r="Y316" s="3"/>
      <c r="Z316" s="24"/>
      <c r="AA316" s="3"/>
      <c r="AB316" s="24"/>
      <c r="AC316" s="12"/>
      <c r="AD316" s="12"/>
      <c r="AE316" s="12"/>
      <c r="AF316" s="4"/>
      <c r="AG316" s="4"/>
      <c r="AH316" s="3">
        <f>IFERROR(IF((V316+X316+Z316+AB316)/Q316&gt;1,1,(V316+X316+Z316+AB316)/Q316),0)</f>
        <v>0</v>
      </c>
      <c r="AI316" s="3" t="str">
        <f>IFERROR(IF(R316=0,"",IF((V316/R316)&gt;1,1,(V316/R316))),"")</f>
        <v/>
      </c>
      <c r="AJ316" s="3" t="str">
        <f>IFERROR(IF(S316=0,"",IF((V316+X316/S316)&gt;1,1,(V316+X316/S316))),"")</f>
        <v/>
      </c>
      <c r="AK316" s="3" t="str">
        <f>IFERROR(IF(T316=0,"",IF((V316+X316+Z316/T316)&gt;1,1,(V316+X316+Z316/T316))),"")</f>
        <v/>
      </c>
      <c r="AL316" s="3">
        <f>IFERROR(IF(U316=0,"",IF((V316+X316+Z316+AB316/U316)&gt;1,1,(V316+X316+Z316+AB316/U316))),"")</f>
        <v>0</v>
      </c>
      <c r="AN316" t="s">
        <v>0</v>
      </c>
      <c r="AR316" t="s">
        <v>319</v>
      </c>
      <c r="AU316" t="s">
        <v>0</v>
      </c>
      <c r="AV316" t="s">
        <v>0</v>
      </c>
      <c r="AY316" t="s">
        <v>485</v>
      </c>
      <c r="AZ316" t="s">
        <v>485</v>
      </c>
      <c r="BA316" s="1"/>
      <c r="BB316" s="1"/>
    </row>
    <row r="317" spans="1:54" ht="15" customHeight="1" x14ac:dyDescent="0.25">
      <c r="A317">
        <v>20</v>
      </c>
      <c r="B317" s="2" t="s">
        <v>484</v>
      </c>
      <c r="C317" s="2" t="s">
        <v>13</v>
      </c>
      <c r="D317" s="2" t="s">
        <v>12</v>
      </c>
      <c r="E317" s="2" t="s">
        <v>11</v>
      </c>
      <c r="F317" s="2" t="s">
        <v>10</v>
      </c>
      <c r="G317" s="2" t="s">
        <v>9</v>
      </c>
      <c r="H317" s="2" t="s">
        <v>8</v>
      </c>
      <c r="I317" t="s">
        <v>75</v>
      </c>
      <c r="J317" s="4">
        <v>44470</v>
      </c>
      <c r="K317" s="4">
        <v>44561</v>
      </c>
      <c r="L317" s="2" t="s">
        <v>74</v>
      </c>
      <c r="M317" t="s">
        <v>139</v>
      </c>
      <c r="N317" s="2" t="s">
        <v>25</v>
      </c>
      <c r="O317" s="2" t="s">
        <v>72</v>
      </c>
      <c r="P317" s="2" t="s">
        <v>2</v>
      </c>
      <c r="Q317" s="8">
        <v>2</v>
      </c>
      <c r="R317" s="8">
        <v>0</v>
      </c>
      <c r="S317" s="8">
        <v>0</v>
      </c>
      <c r="T317" s="8">
        <v>0</v>
      </c>
      <c r="U317" s="8">
        <v>2</v>
      </c>
      <c r="V317" s="8">
        <v>0</v>
      </c>
      <c r="W317" s="8" t="s">
        <v>138</v>
      </c>
      <c r="X317" s="8">
        <v>0</v>
      </c>
      <c r="Y317" s="8" t="s">
        <v>138</v>
      </c>
      <c r="Z317" s="8"/>
      <c r="AA317" s="8"/>
      <c r="AB317" s="8"/>
      <c r="AC317" s="8"/>
      <c r="AD317" s="4">
        <v>44295</v>
      </c>
      <c r="AE317" s="4">
        <v>44391</v>
      </c>
      <c r="AF317" s="4"/>
      <c r="AG317" s="4"/>
      <c r="AH317" s="3">
        <f>IFERROR(IF((V317+X317+Z317+AB317)/Q317&gt;1,1,(V317+X317+Z317+AB317)/Q317),0)</f>
        <v>0</v>
      </c>
      <c r="AI317" s="3" t="str">
        <f>IFERROR(IF(R317=0,"",IF((V317/R317)&gt;1,1,(V317/R317))),"")</f>
        <v/>
      </c>
      <c r="AJ317" s="3" t="str">
        <f>IFERROR(IF(S317=0,"",IF((V317+X317/S317)&gt;1,1,(V317+X317/S317))),"")</f>
        <v/>
      </c>
      <c r="AK317" s="3" t="str">
        <f>IFERROR(IF(T317=0,"",IF((V317+X317+Z317/T317)&gt;1,1,(V317+X317+Z317/T317))),"")</f>
        <v/>
      </c>
      <c r="AL317" s="3">
        <f>IFERROR(IF(U317=0,"",IF((V317+X317+Z317+AB317/U317)&gt;1,1,(V317+X317+Z317+AB317/U317))),"")</f>
        <v>0</v>
      </c>
      <c r="AM317" t="s">
        <v>19</v>
      </c>
      <c r="AN317" t="s">
        <v>19</v>
      </c>
      <c r="AQ317" t="s">
        <v>483</v>
      </c>
      <c r="AR317" t="s">
        <v>136</v>
      </c>
      <c r="AU317" t="s">
        <v>0</v>
      </c>
      <c r="AV317" t="s">
        <v>0</v>
      </c>
      <c r="AY317" t="s">
        <v>482</v>
      </c>
      <c r="AZ317" t="s">
        <v>481</v>
      </c>
      <c r="BA317" s="1"/>
      <c r="BB317" s="1"/>
    </row>
    <row r="318" spans="1:54" ht="15" customHeight="1" x14ac:dyDescent="0.25">
      <c r="A318" s="2">
        <v>3</v>
      </c>
      <c r="B318" s="2" t="s">
        <v>464</v>
      </c>
      <c r="C318" s="2" t="s">
        <v>480</v>
      </c>
      <c r="D318" s="2" t="s">
        <v>12</v>
      </c>
      <c r="E318" s="2" t="s">
        <v>479</v>
      </c>
      <c r="F318" s="2" t="s">
        <v>478</v>
      </c>
      <c r="G318" s="2" t="s">
        <v>29</v>
      </c>
      <c r="H318" s="2" t="s">
        <v>8</v>
      </c>
      <c r="I318" s="2" t="s">
        <v>477</v>
      </c>
      <c r="J318" s="6">
        <v>44378</v>
      </c>
      <c r="K318" s="6">
        <v>44561</v>
      </c>
      <c r="L318" s="2" t="s">
        <v>460</v>
      </c>
      <c r="M318" s="2" t="s">
        <v>476</v>
      </c>
      <c r="N318" s="2" t="s">
        <v>4</v>
      </c>
      <c r="O318" s="2" t="s">
        <v>475</v>
      </c>
      <c r="P318" s="2" t="s">
        <v>2</v>
      </c>
      <c r="Q318" s="22">
        <f>SUM(R318:U318)</f>
        <v>1</v>
      </c>
      <c r="R318" s="22">
        <v>0</v>
      </c>
      <c r="S318" s="22">
        <v>0</v>
      </c>
      <c r="T318" s="22">
        <v>0</v>
      </c>
      <c r="U318" s="22">
        <v>1</v>
      </c>
      <c r="V318" s="22">
        <v>0</v>
      </c>
      <c r="W318" s="23" t="s">
        <v>60</v>
      </c>
      <c r="X318" s="22">
        <v>0</v>
      </c>
      <c r="Y318" s="22" t="s">
        <v>457</v>
      </c>
      <c r="Z318" s="22"/>
      <c r="AA318" s="22"/>
      <c r="AB318" s="22"/>
      <c r="AC318" s="22"/>
      <c r="AD318" s="6">
        <v>44300</v>
      </c>
      <c r="AE318" s="3"/>
      <c r="AF318" s="6"/>
      <c r="AG318" s="6"/>
      <c r="AH318" s="3">
        <f>IFERROR(IF((V318+X318+Z318+AB318)/Q318&gt;1,1,(V318+X318+Z318+AB318)/Q318),0)</f>
        <v>0</v>
      </c>
      <c r="AI318" s="3" t="str">
        <f>IFERROR(IF(R318=0,"",IF((V318/R318)&gt;1,1,(V318/R318))),"")</f>
        <v/>
      </c>
      <c r="AJ318" s="3" t="str">
        <f>IFERROR(IF(S318=0,"",IF((V318+X318/S318)&gt;1,1,(V318+X318/S318))),"")</f>
        <v/>
      </c>
      <c r="AK318" s="3" t="str">
        <f>IFERROR(IF(T318=0,"",IF((V318+X318+Z318/T318)&gt;1,1,(V318+X318+Z318/T318))),"")</f>
        <v/>
      </c>
      <c r="AL318" s="3">
        <f>IFERROR(IF(U318=0,"",IF((V318+X318+Z318+AB318/U318)&gt;1,1,(V318+X318+Z318+AB318/U318))),"")</f>
        <v>0</v>
      </c>
      <c r="AM318" s="2" t="s">
        <v>0</v>
      </c>
      <c r="AN318" s="2" t="s">
        <v>0</v>
      </c>
      <c r="AO318" s="2"/>
      <c r="AP318" s="2"/>
      <c r="AQ318" s="2" t="s">
        <v>474</v>
      </c>
      <c r="AR318" s="2" t="s">
        <v>473</v>
      </c>
      <c r="AS318" s="2"/>
      <c r="AT318" s="2"/>
      <c r="AU318" s="2" t="s">
        <v>0</v>
      </c>
      <c r="AV318" t="s">
        <v>0</v>
      </c>
      <c r="AY318" t="s">
        <v>68</v>
      </c>
      <c r="AZ318" t="s">
        <v>68</v>
      </c>
      <c r="BA318" s="1"/>
      <c r="BB318" s="1"/>
    </row>
    <row r="319" spans="1:54" ht="15" customHeight="1" x14ac:dyDescent="0.25">
      <c r="A319" s="2">
        <v>5</v>
      </c>
      <c r="B319" s="2" t="s">
        <v>464</v>
      </c>
      <c r="C319" s="2" t="s">
        <v>472</v>
      </c>
      <c r="D319" s="2" t="s">
        <v>12</v>
      </c>
      <c r="E319" s="2" t="s">
        <v>153</v>
      </c>
      <c r="F319" s="2" t="s">
        <v>471</v>
      </c>
      <c r="G319" s="2" t="s">
        <v>29</v>
      </c>
      <c r="H319" s="2" t="s">
        <v>8</v>
      </c>
      <c r="I319" t="s">
        <v>470</v>
      </c>
      <c r="J319" s="6">
        <v>44317</v>
      </c>
      <c r="K319" s="6">
        <v>44530</v>
      </c>
      <c r="L319" s="2" t="s">
        <v>469</v>
      </c>
      <c r="M319" s="2" t="s">
        <v>468</v>
      </c>
      <c r="N319" s="2" t="s">
        <v>25</v>
      </c>
      <c r="O319" s="2" t="s">
        <v>467</v>
      </c>
      <c r="P319" s="2" t="s">
        <v>2</v>
      </c>
      <c r="Q319" s="20">
        <f>SUM(R319:U319)</f>
        <v>4921</v>
      </c>
      <c r="R319" s="20">
        <v>0</v>
      </c>
      <c r="S319" s="20">
        <v>0</v>
      </c>
      <c r="T319" s="20">
        <v>0</v>
      </c>
      <c r="U319" s="20">
        <v>4921</v>
      </c>
      <c r="V319" s="20">
        <v>0</v>
      </c>
      <c r="W319" s="21" t="s">
        <v>456</v>
      </c>
      <c r="X319" s="20">
        <v>0</v>
      </c>
      <c r="Y319" s="20" t="s">
        <v>457</v>
      </c>
      <c r="Z319" s="20"/>
      <c r="AA319" s="20"/>
      <c r="AB319" s="20"/>
      <c r="AC319" s="20"/>
      <c r="AD319" s="6">
        <v>44300</v>
      </c>
      <c r="AE319" s="3"/>
      <c r="AF319" s="6"/>
      <c r="AG319" s="6"/>
      <c r="AH319" s="3">
        <f>IFERROR(IF((V319+X319+Z319+AB319)/Q319&gt;1,1,(V319+X319+Z319+AB319)/Q319),0)</f>
        <v>0</v>
      </c>
      <c r="AI319" s="3" t="str">
        <f>IFERROR(IF(R319=0,"",IF((V319/R319)&gt;1,1,(V319/R319))),"")</f>
        <v/>
      </c>
      <c r="AJ319" s="3" t="str">
        <f>IFERROR(IF(S319=0,"",IF((V319+X319/S319)&gt;1,1,(V319+X319/S319))),"")</f>
        <v/>
      </c>
      <c r="AK319" s="3" t="str">
        <f>IFERROR(IF(T319=0,"",IF((V319+X319+Z319/T319)&gt;1,1,(V319+X319+Z319/T319))),"")</f>
        <v/>
      </c>
      <c r="AL319" s="3">
        <f>IFERROR(IF(U319=0,"",IF((V319+X319+Z319+AB319/U319)&gt;1,1,(V319+X319+Z319+AB319/U319))),"")</f>
        <v>0</v>
      </c>
      <c r="AM319" s="2" t="s">
        <v>0</v>
      </c>
      <c r="AN319" s="2" t="s">
        <v>0</v>
      </c>
      <c r="AO319" s="2"/>
      <c r="AP319" s="2"/>
      <c r="AQ319" s="2" t="s">
        <v>466</v>
      </c>
      <c r="AR319" s="2" t="s">
        <v>465</v>
      </c>
      <c r="AS319" s="2"/>
      <c r="AT319" s="2"/>
      <c r="AU319" s="2" t="s">
        <v>0</v>
      </c>
      <c r="AV319" t="s">
        <v>0</v>
      </c>
      <c r="AY319" t="s">
        <v>68</v>
      </c>
      <c r="AZ319" t="s">
        <v>68</v>
      </c>
      <c r="BA319" s="1"/>
      <c r="BB319" s="1"/>
    </row>
    <row r="320" spans="1:54" ht="15" customHeight="1" x14ac:dyDescent="0.25">
      <c r="A320">
        <v>19</v>
      </c>
      <c r="B320" s="2" t="s">
        <v>464</v>
      </c>
      <c r="C320" s="2" t="s">
        <v>463</v>
      </c>
      <c r="D320" s="2" t="s">
        <v>12</v>
      </c>
      <c r="E320" s="2" t="s">
        <v>121</v>
      </c>
      <c r="F320" s="2" t="s">
        <v>462</v>
      </c>
      <c r="G320" s="2" t="s">
        <v>29</v>
      </c>
      <c r="H320" s="2" t="s">
        <v>8</v>
      </c>
      <c r="I320" t="s">
        <v>461</v>
      </c>
      <c r="J320" s="4">
        <v>44378</v>
      </c>
      <c r="K320" s="4">
        <v>44561</v>
      </c>
      <c r="L320" s="2" t="s">
        <v>460</v>
      </c>
      <c r="M320" t="s">
        <v>459</v>
      </c>
      <c r="N320" s="2" t="s">
        <v>4</v>
      </c>
      <c r="O320" s="2" t="s">
        <v>458</v>
      </c>
      <c r="P320" s="2" t="s">
        <v>2</v>
      </c>
      <c r="Q320" s="18">
        <f>SUM(R320:U320)</f>
        <v>1</v>
      </c>
      <c r="R320" s="18">
        <v>0</v>
      </c>
      <c r="S320" s="18">
        <v>0</v>
      </c>
      <c r="T320" s="18">
        <v>0.5</v>
      </c>
      <c r="U320" s="18">
        <v>0.5</v>
      </c>
      <c r="V320" s="18">
        <v>0</v>
      </c>
      <c r="W320" s="19" t="s">
        <v>60</v>
      </c>
      <c r="X320" s="18">
        <v>0</v>
      </c>
      <c r="Y320" s="18" t="s">
        <v>457</v>
      </c>
      <c r="Z320" s="18"/>
      <c r="AA320" s="18"/>
      <c r="AB320" s="18"/>
      <c r="AC320" s="18"/>
      <c r="AD320" s="4">
        <v>44300</v>
      </c>
      <c r="AE320" s="12"/>
      <c r="AF320" s="4"/>
      <c r="AG320" s="4"/>
      <c r="AH320" s="3">
        <f>IFERROR(IF((V320+X320+Z320+AB320)/Q320&gt;1,1,(V320+X320+Z320+AB320)/Q320),0)</f>
        <v>0</v>
      </c>
      <c r="AI320" s="3" t="str">
        <f>IFERROR(IF(R320=0,"",IF((V320/R320)&gt;1,1,(V320/R320))),"")</f>
        <v/>
      </c>
      <c r="AJ320" s="3" t="str">
        <f>IFERROR(IF(S320=0,"",IF((V320+X320/S320)&gt;1,1,(V320+X320/S320))),"")</f>
        <v/>
      </c>
      <c r="AK320" s="3">
        <f>IFERROR(IF(T320=0,"",IF((V320+X320+Z320/T320)&gt;1,1,(V320+X320+Z320/T320))),"")</f>
        <v>0</v>
      </c>
      <c r="AL320" s="3">
        <f>IFERROR(IF(U320=0,"",IF((V320+X320+Z320+AB320/U320)&gt;1,1,(V320+X320+Z320+AB320/U320))),"")</f>
        <v>0</v>
      </c>
      <c r="AM320" t="s">
        <v>0</v>
      </c>
      <c r="AN320" t="s">
        <v>0</v>
      </c>
      <c r="AQ320" t="s">
        <v>60</v>
      </c>
      <c r="AR320" t="s">
        <v>456</v>
      </c>
      <c r="AU320" t="s">
        <v>0</v>
      </c>
      <c r="AV320" t="s">
        <v>0</v>
      </c>
      <c r="AY320" t="s">
        <v>68</v>
      </c>
      <c r="AZ320" t="s">
        <v>68</v>
      </c>
      <c r="BA320" s="1"/>
      <c r="BB320" s="1"/>
    </row>
    <row r="321" spans="1:54" ht="15" customHeight="1" x14ac:dyDescent="0.25">
      <c r="A321" s="2">
        <v>14</v>
      </c>
      <c r="B321" s="2" t="s">
        <v>447</v>
      </c>
      <c r="C321" s="2" t="s">
        <v>13</v>
      </c>
      <c r="D321" s="2" t="s">
        <v>12</v>
      </c>
      <c r="E321" s="2" t="s">
        <v>59</v>
      </c>
      <c r="F321" s="2" t="s">
        <v>10</v>
      </c>
      <c r="G321" s="2" t="s">
        <v>9</v>
      </c>
      <c r="H321" s="2" t="s">
        <v>8</v>
      </c>
      <c r="I321" t="s">
        <v>17</v>
      </c>
      <c r="J321" s="6">
        <v>44348</v>
      </c>
      <c r="K321" s="6">
        <v>44469</v>
      </c>
      <c r="L321" s="2" t="s">
        <v>6</v>
      </c>
      <c r="M321" t="s">
        <v>446</v>
      </c>
      <c r="N321" s="2" t="s">
        <v>4</v>
      </c>
      <c r="O321" s="2" t="s">
        <v>3</v>
      </c>
      <c r="P321" s="2" t="s">
        <v>2</v>
      </c>
      <c r="Q321" s="5">
        <v>1</v>
      </c>
      <c r="R321" s="5">
        <v>0</v>
      </c>
      <c r="S321" s="5">
        <v>0</v>
      </c>
      <c r="T321" s="5">
        <v>0.5</v>
      </c>
      <c r="U321" s="5">
        <v>0.5</v>
      </c>
      <c r="V321" s="5">
        <v>0</v>
      </c>
      <c r="W321" s="5" t="s">
        <v>445</v>
      </c>
      <c r="X321" s="5">
        <v>0</v>
      </c>
      <c r="Y321" s="5" t="s">
        <v>455</v>
      </c>
      <c r="Z321" s="5"/>
      <c r="AA321" s="5"/>
      <c r="AB321" s="5"/>
      <c r="AC321" s="5"/>
      <c r="AD321" s="4">
        <v>44296</v>
      </c>
      <c r="AE321" s="4">
        <v>44384</v>
      </c>
      <c r="AF321" s="4"/>
      <c r="AG321" s="4"/>
      <c r="AH321" s="3">
        <f>IFERROR(IF((V321+X321+Z321+AB321)/Q321&gt;1,1,(V321+X321+Z321+AB321)/Q321),0)</f>
        <v>0</v>
      </c>
      <c r="AI321" s="3" t="str">
        <f>IFERROR(IF(R321=0,"",IF((V321/R321)&gt;1,1,(V321/R321))),"")</f>
        <v/>
      </c>
      <c r="AJ321" s="3" t="str">
        <f>IFERROR(IF(S321=0,"",IF((V321+X321/S321)&gt;1,1,(V321+X321/S321))),"")</f>
        <v/>
      </c>
      <c r="AK321" s="3">
        <f>IFERROR(IF(T321=0,"",IF((V321+X321+Z321/T321)&gt;1,1,(V321+X321+Z321/T321))),"")</f>
        <v>0</v>
      </c>
      <c r="AL321" s="3">
        <f>IFERROR(IF(U321=0,"",IF((V321+X321+Z321+AB321/U321)&gt;1,1,(V321+X321+Z321+AB321/U321))),"")</f>
        <v>0</v>
      </c>
      <c r="AM321" s="2" t="s">
        <v>0</v>
      </c>
      <c r="AN321" s="2" t="s">
        <v>0</v>
      </c>
      <c r="AO321" s="2"/>
      <c r="AP321" s="2"/>
      <c r="AQ321" s="2" t="s">
        <v>454</v>
      </c>
      <c r="AR321" s="2" t="s">
        <v>453</v>
      </c>
      <c r="AS321" s="2"/>
      <c r="AT321" s="2"/>
      <c r="AU321" s="2" t="s">
        <v>0</v>
      </c>
      <c r="AV321" t="s">
        <v>0</v>
      </c>
      <c r="AY321" t="s">
        <v>297</v>
      </c>
      <c r="AZ321" t="s">
        <v>297</v>
      </c>
      <c r="BA321" s="1"/>
      <c r="BB321" s="1"/>
    </row>
    <row r="322" spans="1:54" ht="15" customHeight="1" x14ac:dyDescent="0.25">
      <c r="A322" s="2">
        <v>16</v>
      </c>
      <c r="B322" s="2" t="s">
        <v>447</v>
      </c>
      <c r="C322" s="2" t="s">
        <v>13</v>
      </c>
      <c r="D322" s="2" t="s">
        <v>12</v>
      </c>
      <c r="E322" s="2" t="s">
        <v>59</v>
      </c>
      <c r="F322" s="2" t="s">
        <v>10</v>
      </c>
      <c r="G322" s="2" t="s">
        <v>9</v>
      </c>
      <c r="H322" s="2" t="s">
        <v>8</v>
      </c>
      <c r="I322" t="s">
        <v>234</v>
      </c>
      <c r="J322" s="6">
        <v>44378</v>
      </c>
      <c r="K322" s="6">
        <v>44408</v>
      </c>
      <c r="L322" s="2" t="s">
        <v>6</v>
      </c>
      <c r="M322" t="s">
        <v>446</v>
      </c>
      <c r="N322" s="2" t="s">
        <v>4</v>
      </c>
      <c r="O322" s="2" t="s">
        <v>3</v>
      </c>
      <c r="P322" s="2" t="s">
        <v>2</v>
      </c>
      <c r="Q322" s="5">
        <v>1</v>
      </c>
      <c r="R322" s="5">
        <v>0</v>
      </c>
      <c r="S322" s="5">
        <v>0</v>
      </c>
      <c r="T322" s="5">
        <v>1</v>
      </c>
      <c r="U322" s="5">
        <v>0</v>
      </c>
      <c r="V322" s="5">
        <v>0</v>
      </c>
      <c r="W322" s="5" t="s">
        <v>445</v>
      </c>
      <c r="X322" s="5">
        <v>0</v>
      </c>
      <c r="Y322" s="5" t="s">
        <v>444</v>
      </c>
      <c r="Z322" s="5"/>
      <c r="AA322" s="5"/>
      <c r="AB322" s="5"/>
      <c r="AC322" s="5"/>
      <c r="AD322" s="4">
        <v>44296</v>
      </c>
      <c r="AE322" s="4">
        <v>44384</v>
      </c>
      <c r="AF322" s="4"/>
      <c r="AG322" s="4"/>
      <c r="AH322" s="3">
        <f>IFERROR(IF((V322+X322+Z322+AB322)/Q322&gt;1,1,(V322+X322+Z322+AB322)/Q322),0)</f>
        <v>0</v>
      </c>
      <c r="AI322" s="3" t="str">
        <f>IFERROR(IF(R322=0,"",IF((V322/R322)&gt;1,1,(V322/R322))),"")</f>
        <v/>
      </c>
      <c r="AJ322" s="3" t="str">
        <f>IFERROR(IF(S322=0,"",IF((V322+X322/S322)&gt;1,1,(V322+X322/S322))),"")</f>
        <v/>
      </c>
      <c r="AK322" s="3">
        <f>IFERROR(IF(T322=0,"",IF((V322+X322+Z322/T322)&gt;1,1,(V322+X322+Z322/T322))),"")</f>
        <v>0</v>
      </c>
      <c r="AL322" s="3" t="str">
        <f>IFERROR(IF(U322=0,"",IF((V322+X322+Z322+AB322/U322)&gt;1,1,(V322+X322+Z322+AB322/U322))),"")</f>
        <v/>
      </c>
      <c r="AM322" s="2" t="s">
        <v>0</v>
      </c>
      <c r="AN322" s="2" t="s">
        <v>0</v>
      </c>
      <c r="AO322" s="2"/>
      <c r="AP322" s="2"/>
      <c r="AQ322" s="2" t="s">
        <v>450</v>
      </c>
      <c r="AR322" s="2" t="s">
        <v>452</v>
      </c>
      <c r="AS322" s="2"/>
      <c r="AT322" s="2"/>
      <c r="AU322" s="2" t="s">
        <v>0</v>
      </c>
      <c r="AV322" t="s">
        <v>0</v>
      </c>
      <c r="AY322" t="s">
        <v>441</v>
      </c>
      <c r="AZ322" t="s">
        <v>451</v>
      </c>
      <c r="BA322" s="1"/>
      <c r="BB322" s="1"/>
    </row>
    <row r="323" spans="1:54" ht="15" customHeight="1" x14ac:dyDescent="0.25">
      <c r="A323" s="2">
        <v>17</v>
      </c>
      <c r="B323" s="2" t="s">
        <v>447</v>
      </c>
      <c r="C323" s="2" t="s">
        <v>13</v>
      </c>
      <c r="D323" s="2" t="s">
        <v>12</v>
      </c>
      <c r="E323" s="2" t="s">
        <v>59</v>
      </c>
      <c r="F323" s="2" t="s">
        <v>10</v>
      </c>
      <c r="G323" s="2" t="s">
        <v>9</v>
      </c>
      <c r="H323" s="2" t="s">
        <v>8</v>
      </c>
      <c r="I323" t="s">
        <v>16</v>
      </c>
      <c r="J323" s="6">
        <v>44378</v>
      </c>
      <c r="K323" s="6">
        <v>44561</v>
      </c>
      <c r="L323" s="2" t="s">
        <v>6</v>
      </c>
      <c r="M323" t="s">
        <v>446</v>
      </c>
      <c r="N323" s="2" t="s">
        <v>4</v>
      </c>
      <c r="O323" s="2" t="s">
        <v>3</v>
      </c>
      <c r="P323" s="2" t="s">
        <v>2</v>
      </c>
      <c r="Q323" s="5">
        <v>1</v>
      </c>
      <c r="R323" s="5">
        <v>0</v>
      </c>
      <c r="S323" s="5">
        <v>0</v>
      </c>
      <c r="T323" s="5">
        <v>0.45</v>
      </c>
      <c r="U323" s="5">
        <v>0.55000000000000004</v>
      </c>
      <c r="V323" s="5">
        <v>0</v>
      </c>
      <c r="W323" s="5" t="s">
        <v>445</v>
      </c>
      <c r="X323" s="5">
        <v>0</v>
      </c>
      <c r="Y323" s="5" t="s">
        <v>444</v>
      </c>
      <c r="Z323" s="5"/>
      <c r="AA323" s="5"/>
      <c r="AB323" s="5"/>
      <c r="AC323" s="5"/>
      <c r="AD323" s="4">
        <v>44296</v>
      </c>
      <c r="AE323" s="4">
        <v>44384</v>
      </c>
      <c r="AF323" s="4"/>
      <c r="AG323" s="4"/>
      <c r="AH323" s="3">
        <f>IFERROR(IF((V323+X323+Z323+AB323)/Q323&gt;1,1,(V323+X323+Z323+AB323)/Q323),0)</f>
        <v>0</v>
      </c>
      <c r="AI323" s="3" t="str">
        <f>IFERROR(IF(R323=0,"",IF((V323/R323)&gt;1,1,(V323/R323))),"")</f>
        <v/>
      </c>
      <c r="AJ323" s="3" t="str">
        <f>IFERROR(IF(S323=0,"",IF((V323+X323/S323)&gt;1,1,(V323+X323/S323))),"")</f>
        <v/>
      </c>
      <c r="AK323" s="3">
        <f>IFERROR(IF(T323=0,"",IF((V323+X323+Z323/T323)&gt;1,1,(V323+X323+Z323/T323))),"")</f>
        <v>0</v>
      </c>
      <c r="AL323" s="3">
        <f>IFERROR(IF(U323=0,"",IF((V323+X323+Z323+AB323/U323)&gt;1,1,(V323+X323+Z323+AB323/U323))),"")</f>
        <v>0</v>
      </c>
      <c r="AM323" s="2" t="s">
        <v>0</v>
      </c>
      <c r="AN323" s="2" t="s">
        <v>0</v>
      </c>
      <c r="AO323" s="2"/>
      <c r="AP323" s="2"/>
      <c r="AQ323" s="2" t="s">
        <v>450</v>
      </c>
      <c r="AR323" s="2" t="s">
        <v>449</v>
      </c>
      <c r="AS323" s="2"/>
      <c r="AT323" s="2"/>
      <c r="AU323" s="2" t="s">
        <v>0</v>
      </c>
      <c r="AV323" t="s">
        <v>0</v>
      </c>
      <c r="AY323" t="s">
        <v>441</v>
      </c>
      <c r="AZ323" t="s">
        <v>448</v>
      </c>
      <c r="BA323" s="1"/>
      <c r="BB323" s="1"/>
    </row>
    <row r="324" spans="1:54" ht="15" customHeight="1" x14ac:dyDescent="0.25">
      <c r="A324" s="2">
        <v>18</v>
      </c>
      <c r="B324" s="2" t="s">
        <v>447</v>
      </c>
      <c r="C324" s="2" t="s">
        <v>13</v>
      </c>
      <c r="D324" s="2" t="s">
        <v>12</v>
      </c>
      <c r="E324" s="2" t="s">
        <v>59</v>
      </c>
      <c r="F324" s="2" t="s">
        <v>10</v>
      </c>
      <c r="G324" s="2" t="s">
        <v>9</v>
      </c>
      <c r="H324" s="2" t="s">
        <v>8</v>
      </c>
      <c r="I324" t="s">
        <v>7</v>
      </c>
      <c r="J324" s="6">
        <v>44378</v>
      </c>
      <c r="K324" s="6">
        <v>44408</v>
      </c>
      <c r="L324" s="2" t="s">
        <v>6</v>
      </c>
      <c r="M324" t="s">
        <v>446</v>
      </c>
      <c r="N324" s="2" t="s">
        <v>4</v>
      </c>
      <c r="O324" s="2" t="s">
        <v>3</v>
      </c>
      <c r="P324" s="2" t="s">
        <v>2</v>
      </c>
      <c r="Q324" s="5">
        <v>1</v>
      </c>
      <c r="R324" s="5">
        <v>0</v>
      </c>
      <c r="S324" s="5">
        <v>0</v>
      </c>
      <c r="T324" s="5">
        <v>1</v>
      </c>
      <c r="U324" s="5">
        <v>0</v>
      </c>
      <c r="V324" s="5">
        <v>0</v>
      </c>
      <c r="W324" s="5" t="s">
        <v>445</v>
      </c>
      <c r="X324" s="5">
        <v>0</v>
      </c>
      <c r="Y324" s="5" t="s">
        <v>444</v>
      </c>
      <c r="Z324" s="5"/>
      <c r="AA324" s="5"/>
      <c r="AB324" s="5"/>
      <c r="AC324" s="5"/>
      <c r="AD324" s="4">
        <v>44296</v>
      </c>
      <c r="AE324" s="4">
        <v>44384</v>
      </c>
      <c r="AF324" s="4"/>
      <c r="AG324" s="4"/>
      <c r="AH324" s="3">
        <f>IFERROR(IF((V324+X324+Z324+AB324)/Q324&gt;1,1,(V324+X324+Z324+AB324)/Q324),0)</f>
        <v>0</v>
      </c>
      <c r="AI324" s="3" t="str">
        <f>IFERROR(IF(R324=0,"",IF((V324/R324)&gt;1,1,(V324/R324))),"")</f>
        <v/>
      </c>
      <c r="AJ324" s="3" t="str">
        <f>IFERROR(IF(S324=0,"",IF((V324+X324/S324)&gt;1,1,(V324+X324/S324))),"")</f>
        <v/>
      </c>
      <c r="AK324" s="3">
        <f>IFERROR(IF(T324=0,"",IF((V324+X324+Z324/T324)&gt;1,1,(V324+X324+Z324/T324))),"")</f>
        <v>0</v>
      </c>
      <c r="AL324" s="3" t="str">
        <f>IFERROR(IF(U324=0,"",IF((V324+X324+Z324+AB324/U324)&gt;1,1,(V324+X324+Z324+AB324/U324))),"")</f>
        <v/>
      </c>
      <c r="AM324" s="2" t="s">
        <v>0</v>
      </c>
      <c r="AN324" s="2" t="s">
        <v>0</v>
      </c>
      <c r="AO324" s="2"/>
      <c r="AP324" s="2"/>
      <c r="AQ324" s="2" t="s">
        <v>443</v>
      </c>
      <c r="AR324" s="2" t="s">
        <v>442</v>
      </c>
      <c r="AS324" s="2"/>
      <c r="AT324" s="2"/>
      <c r="AU324" s="2" t="s">
        <v>0</v>
      </c>
      <c r="AV324" t="s">
        <v>0</v>
      </c>
      <c r="AY324" t="s">
        <v>441</v>
      </c>
      <c r="AZ324" t="s">
        <v>297</v>
      </c>
      <c r="BA324" s="1"/>
      <c r="BB324" s="1"/>
    </row>
    <row r="325" spans="1:54" ht="15" customHeight="1" x14ac:dyDescent="0.25">
      <c r="A325" s="2">
        <v>1</v>
      </c>
      <c r="B325" s="2" t="s">
        <v>423</v>
      </c>
      <c r="C325" s="2" t="s">
        <v>440</v>
      </c>
      <c r="D325" s="2" t="s">
        <v>12</v>
      </c>
      <c r="E325" s="2" t="s">
        <v>439</v>
      </c>
      <c r="F325" s="2" t="s">
        <v>438</v>
      </c>
      <c r="G325" s="2" t="s">
        <v>221</v>
      </c>
      <c r="H325" s="2" t="s">
        <v>437</v>
      </c>
      <c r="I325" s="2" t="s">
        <v>436</v>
      </c>
      <c r="J325" s="6">
        <v>44197</v>
      </c>
      <c r="K325" s="6">
        <v>44286</v>
      </c>
      <c r="L325" s="2" t="s">
        <v>435</v>
      </c>
      <c r="M325" s="2" t="s">
        <v>434</v>
      </c>
      <c r="N325" s="2" t="s">
        <v>25</v>
      </c>
      <c r="O325" s="2" t="s">
        <v>433</v>
      </c>
      <c r="P325" s="2" t="s">
        <v>41</v>
      </c>
      <c r="Q325" s="7">
        <v>1</v>
      </c>
      <c r="R325" s="7">
        <v>1</v>
      </c>
      <c r="S325" s="7">
        <v>0</v>
      </c>
      <c r="T325" s="7">
        <v>0</v>
      </c>
      <c r="U325" s="7">
        <v>0</v>
      </c>
      <c r="V325" s="7">
        <v>1</v>
      </c>
      <c r="W325" s="7" t="s">
        <v>432</v>
      </c>
      <c r="X325" s="7"/>
      <c r="Y325" s="7"/>
      <c r="Z325" s="7"/>
      <c r="AA325" s="7"/>
      <c r="AB325" s="7"/>
      <c r="AC325" s="7"/>
      <c r="AD325" s="6">
        <v>44300</v>
      </c>
      <c r="AE325" s="6"/>
      <c r="AF325" s="6"/>
      <c r="AG325" s="6"/>
      <c r="AH325" s="3">
        <f>IFERROR(IF((V325+X325+Z325+AB325)/Q325&gt;1,1,(V325+X325+Z325+AB325)/Q325),0)</f>
        <v>1</v>
      </c>
      <c r="AI325" s="3">
        <f>IFERROR(IF(R325=0,"",IF((V325/R325)&gt;1,1,(V325/R325))),"")</f>
        <v>1</v>
      </c>
      <c r="AJ325" s="3" t="str">
        <f>IFERROR(IF(S325=0,"",IF((V325+X325/S325)&gt;1,1,(V325+X325/S325))),"")</f>
        <v/>
      </c>
      <c r="AK325" s="3" t="str">
        <f>IFERROR(IF(T325=0,"",IF((V325+X325+Z325/T325)&gt;1,1,(V325+X325+Z325/T325))),"")</f>
        <v/>
      </c>
      <c r="AL325" s="3" t="str">
        <f>IFERROR(IF(U325=0,"",IF((V325+X325+Z325+AB325/U325)&gt;1,1,(V325+X325+Z325+AB325/U325))),"")</f>
        <v/>
      </c>
      <c r="AM325" s="2" t="s">
        <v>19</v>
      </c>
      <c r="AN325" s="2" t="s">
        <v>0</v>
      </c>
      <c r="AO325" s="2"/>
      <c r="AP325" s="2"/>
      <c r="AQ325" s="2" t="s">
        <v>431</v>
      </c>
      <c r="AR325" s="2" t="s">
        <v>0</v>
      </c>
      <c r="AS325" s="2"/>
      <c r="AT325" s="2"/>
      <c r="AU325" s="2" t="s">
        <v>19</v>
      </c>
      <c r="AV325" s="2" t="s">
        <v>0</v>
      </c>
      <c r="AW325" s="2"/>
      <c r="AX325" s="2"/>
      <c r="AY325" s="2" t="s">
        <v>430</v>
      </c>
      <c r="AZ325" s="2" t="s">
        <v>0</v>
      </c>
      <c r="BA325" s="1"/>
      <c r="BB325" s="1"/>
    </row>
    <row r="326" spans="1:54" ht="15" customHeight="1" x14ac:dyDescent="0.25">
      <c r="A326">
        <v>19</v>
      </c>
      <c r="B326" s="2" t="s">
        <v>423</v>
      </c>
      <c r="C326" s="2" t="s">
        <v>13</v>
      </c>
      <c r="D326" s="2" t="s">
        <v>12</v>
      </c>
      <c r="E326" s="2" t="s">
        <v>11</v>
      </c>
      <c r="F326" s="2" t="s">
        <v>10</v>
      </c>
      <c r="G326" s="2" t="s">
        <v>9</v>
      </c>
      <c r="H326" s="2" t="s">
        <v>8</v>
      </c>
      <c r="I326" t="s">
        <v>429</v>
      </c>
      <c r="J326" s="4">
        <v>44409</v>
      </c>
      <c r="K326" s="4">
        <v>44439</v>
      </c>
      <c r="L326" s="2" t="s">
        <v>428</v>
      </c>
      <c r="M326" t="s">
        <v>420</v>
      </c>
      <c r="N326" s="2" t="s">
        <v>4</v>
      </c>
      <c r="O326" s="2" t="s">
        <v>311</v>
      </c>
      <c r="P326" s="2" t="s">
        <v>41</v>
      </c>
      <c r="Q326" s="5">
        <v>1</v>
      </c>
      <c r="R326" s="5">
        <v>0</v>
      </c>
      <c r="S326" s="5">
        <v>0</v>
      </c>
      <c r="T326" s="5">
        <v>0.5</v>
      </c>
      <c r="U326" s="5">
        <v>0.5</v>
      </c>
      <c r="V326" s="5"/>
      <c r="W326" s="5"/>
      <c r="X326" s="5">
        <v>0</v>
      </c>
      <c r="Y326" s="5" t="s">
        <v>425</v>
      </c>
      <c r="Z326" s="5"/>
      <c r="AA326" s="5"/>
      <c r="AB326" s="5"/>
      <c r="AC326" s="5"/>
      <c r="AD326" s="12"/>
      <c r="AE326" s="4">
        <v>44392</v>
      </c>
      <c r="AF326" s="4"/>
      <c r="AG326" s="4"/>
      <c r="AH326" s="3">
        <f>IFERROR(IF((V326+X326+Z326+AB326)/Q326&gt;1,1,(V326+X326+Z326+AB326)/Q326),0)</f>
        <v>0</v>
      </c>
      <c r="AI326" s="3" t="str">
        <f>IFERROR(IF(R326=0,"",IF((V326/R326)&gt;1,1,(V326/R326))),"")</f>
        <v/>
      </c>
      <c r="AJ326" s="3" t="str">
        <f>IFERROR(IF(S326=0,"",IF((V326+X326/S326)&gt;1,1,(V326+X326/S326))),"")</f>
        <v/>
      </c>
      <c r="AK326" s="3">
        <f>IFERROR(IF(T326=0,"",IF((V326+X326+Z326/T326)&gt;1,1,(V326+X326+Z326/T326))),"")</f>
        <v>0</v>
      </c>
      <c r="AL326" s="3">
        <f>IFERROR(IF(U326=0,"",IF((V326+X326+Z326+AB326/U326)&gt;1,1,(V326+X326+Z326+AB326/U326))),"")</f>
        <v>0</v>
      </c>
      <c r="AM326" t="s">
        <v>0</v>
      </c>
      <c r="AN326" t="s">
        <v>0</v>
      </c>
      <c r="AQ326" t="s">
        <v>0</v>
      </c>
      <c r="AR326" t="s">
        <v>0</v>
      </c>
      <c r="AU326" t="s">
        <v>0</v>
      </c>
      <c r="AV326" t="s">
        <v>0</v>
      </c>
      <c r="AY326" t="s">
        <v>0</v>
      </c>
      <c r="AZ326" t="s">
        <v>0</v>
      </c>
      <c r="BA326" s="1"/>
      <c r="BB326" s="1"/>
    </row>
    <row r="327" spans="1:54" ht="15" customHeight="1" x14ac:dyDescent="0.25">
      <c r="A327">
        <v>21</v>
      </c>
      <c r="B327" s="2" t="s">
        <v>423</v>
      </c>
      <c r="C327" s="2" t="s">
        <v>13</v>
      </c>
      <c r="D327" s="2" t="s">
        <v>12</v>
      </c>
      <c r="E327" s="2" t="s">
        <v>11</v>
      </c>
      <c r="F327" s="2" t="s">
        <v>10</v>
      </c>
      <c r="G327" s="2" t="s">
        <v>9</v>
      </c>
      <c r="H327" s="2" t="s">
        <v>8</v>
      </c>
      <c r="I327" t="s">
        <v>427</v>
      </c>
      <c r="J327" s="4">
        <v>44348</v>
      </c>
      <c r="K327" s="4">
        <v>44377</v>
      </c>
      <c r="L327" s="2" t="s">
        <v>426</v>
      </c>
      <c r="M327" t="s">
        <v>420</v>
      </c>
      <c r="N327" s="2" t="s">
        <v>4</v>
      </c>
      <c r="O327" s="2" t="s">
        <v>311</v>
      </c>
      <c r="P327" s="2" t="s">
        <v>41</v>
      </c>
      <c r="Q327" s="5">
        <v>1</v>
      </c>
      <c r="R327" s="5">
        <v>0</v>
      </c>
      <c r="S327" s="5">
        <v>0</v>
      </c>
      <c r="T327" s="5">
        <v>1</v>
      </c>
      <c r="U327" s="5">
        <v>0</v>
      </c>
      <c r="V327" s="5"/>
      <c r="W327" s="5"/>
      <c r="X327" s="5">
        <v>0</v>
      </c>
      <c r="Y327" s="5" t="s">
        <v>425</v>
      </c>
      <c r="Z327" s="5"/>
      <c r="AA327" s="5"/>
      <c r="AB327" s="5"/>
      <c r="AC327" s="5"/>
      <c r="AD327" s="12"/>
      <c r="AE327" s="4">
        <v>44392</v>
      </c>
      <c r="AF327" s="4"/>
      <c r="AG327" s="4"/>
      <c r="AH327" s="3">
        <f>IFERROR(IF((V327+X327+Z327+AB327)/Q327&gt;1,1,(V327+X327+Z327+AB327)/Q327),0)</f>
        <v>0</v>
      </c>
      <c r="AI327" s="3" t="str">
        <f>IFERROR(IF(R327=0,"",IF((V327/R327)&gt;1,1,(V327/R327))),"")</f>
        <v/>
      </c>
      <c r="AJ327" s="3" t="str">
        <f>IFERROR(IF(S327=0,"",IF((V327+X327/S327)&gt;1,1,(V327+X327/S327))),"")</f>
        <v/>
      </c>
      <c r="AK327" s="3">
        <f>IFERROR(IF(T327=0,"",IF((V327+X327+Z327/T327)&gt;1,1,(V327+X327+Z327/T327))),"")</f>
        <v>0</v>
      </c>
      <c r="AL327" s="3" t="str">
        <f>IFERROR(IF(U327=0,"",IF((V327+X327+Z327+AB327/U327)&gt;1,1,(V327+X327+Z327+AB327/U327))),"")</f>
        <v/>
      </c>
      <c r="AM327" t="s">
        <v>0</v>
      </c>
      <c r="AN327" t="s">
        <v>0</v>
      </c>
      <c r="AQ327" t="s">
        <v>0</v>
      </c>
      <c r="AR327" t="s">
        <v>0</v>
      </c>
      <c r="AU327" t="s">
        <v>0</v>
      </c>
      <c r="AV327" t="s">
        <v>0</v>
      </c>
      <c r="AY327" t="s">
        <v>0</v>
      </c>
      <c r="AZ327" t="s">
        <v>424</v>
      </c>
      <c r="BA327" s="1"/>
      <c r="BB327" s="1"/>
    </row>
    <row r="328" spans="1:54" ht="15" customHeight="1" x14ac:dyDescent="0.25">
      <c r="A328">
        <v>22</v>
      </c>
      <c r="B328" s="2" t="s">
        <v>423</v>
      </c>
      <c r="C328" s="2" t="s">
        <v>13</v>
      </c>
      <c r="D328" s="2" t="s">
        <v>12</v>
      </c>
      <c r="E328" s="2" t="s">
        <v>11</v>
      </c>
      <c r="F328" s="2" t="s">
        <v>10</v>
      </c>
      <c r="G328" s="2" t="s">
        <v>9</v>
      </c>
      <c r="H328" s="2" t="s">
        <v>8</v>
      </c>
      <c r="I328" t="s">
        <v>422</v>
      </c>
      <c r="J328" s="4">
        <v>44378</v>
      </c>
      <c r="K328" s="4">
        <v>44408</v>
      </c>
      <c r="L328" s="2" t="s">
        <v>421</v>
      </c>
      <c r="M328" t="s">
        <v>420</v>
      </c>
      <c r="N328" s="2" t="s">
        <v>4</v>
      </c>
      <c r="O328" s="2" t="s">
        <v>311</v>
      </c>
      <c r="P328" s="2" t="s">
        <v>41</v>
      </c>
      <c r="Q328" s="5">
        <v>1</v>
      </c>
      <c r="R328" s="5">
        <v>0</v>
      </c>
      <c r="S328" s="5">
        <v>0</v>
      </c>
      <c r="T328" s="5">
        <v>0</v>
      </c>
      <c r="U328" s="5">
        <v>1</v>
      </c>
      <c r="V328" s="5"/>
      <c r="W328" s="5"/>
      <c r="X328" s="5">
        <v>0</v>
      </c>
      <c r="Y328" s="5" t="s">
        <v>419</v>
      </c>
      <c r="Z328" s="5"/>
      <c r="AA328" s="5"/>
      <c r="AB328" s="5"/>
      <c r="AC328" s="5"/>
      <c r="AD328" s="12"/>
      <c r="AE328" s="4">
        <v>44392</v>
      </c>
      <c r="AF328" s="4"/>
      <c r="AG328" s="4"/>
      <c r="AH328" s="3">
        <f>IFERROR(IF((V328+X328+Z328+AB328)/Q328&gt;1,1,(V328+X328+Z328+AB328)/Q328),0)</f>
        <v>0</v>
      </c>
      <c r="AI328" s="3" t="str">
        <f>IFERROR(IF(R328=0,"",IF((V328/R328)&gt;1,1,(V328/R328))),"")</f>
        <v/>
      </c>
      <c r="AJ328" s="3" t="str">
        <f>IFERROR(IF(S328=0,"",IF((V328+X328/S328)&gt;1,1,(V328+X328/S328))),"")</f>
        <v/>
      </c>
      <c r="AK328" s="3" t="str">
        <f>IFERROR(IF(T328=0,"",IF((V328+X328+Z328/T328)&gt;1,1,(V328+X328+Z328/T328))),"")</f>
        <v/>
      </c>
      <c r="AL328" s="3">
        <f>IFERROR(IF(U328=0,"",IF((V328+X328+Z328+AB328/U328)&gt;1,1,(V328+X328+Z328+AB328/U328))),"")</f>
        <v>0</v>
      </c>
      <c r="AM328" t="s">
        <v>0</v>
      </c>
      <c r="AN328" t="s">
        <v>0</v>
      </c>
      <c r="AQ328" t="s">
        <v>0</v>
      </c>
      <c r="AR328" t="s">
        <v>419</v>
      </c>
      <c r="AU328" t="s">
        <v>0</v>
      </c>
      <c r="AV328" t="s">
        <v>0</v>
      </c>
      <c r="AY328" t="s">
        <v>0</v>
      </c>
      <c r="AZ328" t="s">
        <v>418</v>
      </c>
      <c r="BA328" s="1"/>
      <c r="BB328" s="1"/>
    </row>
    <row r="329" spans="1:54" ht="15" customHeight="1" x14ac:dyDescent="0.25">
      <c r="A329" s="2">
        <v>9</v>
      </c>
      <c r="B329" s="2" t="s">
        <v>408</v>
      </c>
      <c r="C329" s="2" t="s">
        <v>13</v>
      </c>
      <c r="D329" s="2" t="s">
        <v>12</v>
      </c>
      <c r="E329" s="2" t="s">
        <v>11</v>
      </c>
      <c r="F329" s="2" t="s">
        <v>10</v>
      </c>
      <c r="G329" s="2" t="s">
        <v>9</v>
      </c>
      <c r="H329" s="2" t="s">
        <v>8</v>
      </c>
      <c r="I329" t="s">
        <v>417</v>
      </c>
      <c r="J329" s="6">
        <v>44197</v>
      </c>
      <c r="K329" s="6">
        <v>44561</v>
      </c>
      <c r="L329" s="2" t="s">
        <v>212</v>
      </c>
      <c r="M329" s="2" t="s">
        <v>407</v>
      </c>
      <c r="N329" s="2" t="s">
        <v>4</v>
      </c>
      <c r="O329" s="2" t="s">
        <v>72</v>
      </c>
      <c r="P329" s="2" t="s">
        <v>2</v>
      </c>
      <c r="Q329" s="5">
        <v>1</v>
      </c>
      <c r="R329" s="5">
        <v>0</v>
      </c>
      <c r="S329" s="5">
        <v>0</v>
      </c>
      <c r="T329" s="5">
        <v>0.5</v>
      </c>
      <c r="U329" s="5">
        <v>0.5</v>
      </c>
      <c r="V329" s="5">
        <v>0</v>
      </c>
      <c r="W329" s="5" t="s">
        <v>416</v>
      </c>
      <c r="X329" s="5">
        <v>0</v>
      </c>
      <c r="Y329" s="5" t="s">
        <v>416</v>
      </c>
      <c r="Z329" s="5"/>
      <c r="AA329" s="5"/>
      <c r="AB329" s="5"/>
      <c r="AC329" s="5"/>
      <c r="AD329" s="6">
        <v>44298</v>
      </c>
      <c r="AE329" s="6">
        <v>44390</v>
      </c>
      <c r="AF329" s="6"/>
      <c r="AG329" s="6"/>
      <c r="AH329" s="3">
        <f>IFERROR(IF((V329+X329+Z329+AB329)/Q329&gt;1,1,(V329+X329+Z329+AB329)/Q329),0)</f>
        <v>0</v>
      </c>
      <c r="AI329" s="3" t="str">
        <f>IFERROR(IF(R329=0,"",IF((V329/R329)&gt;1,1,(V329/R329))),"")</f>
        <v/>
      </c>
      <c r="AJ329" s="3" t="str">
        <f>IFERROR(IF(S329=0,"",IF((V329+X329/S329)&gt;1,1,(V329+X329/S329))),"")</f>
        <v/>
      </c>
      <c r="AK329" s="3">
        <f>IFERROR(IF(T329=0,"",IF((V329+X329+Z329/T329)&gt;1,1,(V329+X329+Z329/T329))),"")</f>
        <v>0</v>
      </c>
      <c r="AL329" s="3">
        <f>IFERROR(IF(U329=0,"",IF((V329+X329+Z329+AB329/U329)&gt;1,1,(V329+X329+Z329+AB329/U329))),"")</f>
        <v>0</v>
      </c>
      <c r="AM329" s="2" t="s">
        <v>0</v>
      </c>
      <c r="AN329" s="2" t="s">
        <v>0</v>
      </c>
      <c r="AO329" s="2"/>
      <c r="AP329" s="2"/>
      <c r="AQ329" s="2" t="s">
        <v>0</v>
      </c>
      <c r="AR329" s="2" t="s">
        <v>0</v>
      </c>
      <c r="AS329" s="2"/>
      <c r="AT329" s="2"/>
      <c r="AU329" s="2" t="s">
        <v>0</v>
      </c>
      <c r="AV329" t="s">
        <v>0</v>
      </c>
      <c r="AY329" t="s">
        <v>415</v>
      </c>
      <c r="AZ329" t="s">
        <v>414</v>
      </c>
      <c r="BA329" s="1"/>
      <c r="BB329" s="1"/>
    </row>
    <row r="330" spans="1:54" ht="15" customHeight="1" x14ac:dyDescent="0.25">
      <c r="A330" s="2">
        <v>11</v>
      </c>
      <c r="B330" s="2" t="s">
        <v>408</v>
      </c>
      <c r="C330" s="2" t="s">
        <v>13</v>
      </c>
      <c r="D330" s="2" t="s">
        <v>12</v>
      </c>
      <c r="E330" s="2" t="s">
        <v>11</v>
      </c>
      <c r="F330" s="2" t="s">
        <v>10</v>
      </c>
      <c r="G330" s="2" t="s">
        <v>9</v>
      </c>
      <c r="H330" s="2" t="s">
        <v>8</v>
      </c>
      <c r="I330" t="s">
        <v>81</v>
      </c>
      <c r="J330" s="6">
        <v>44470</v>
      </c>
      <c r="K330" s="6">
        <v>44561</v>
      </c>
      <c r="L330" s="2" t="s">
        <v>80</v>
      </c>
      <c r="M330" t="s">
        <v>407</v>
      </c>
      <c r="N330" s="2" t="s">
        <v>25</v>
      </c>
      <c r="O330" s="2" t="s">
        <v>72</v>
      </c>
      <c r="P330" s="2" t="s">
        <v>2</v>
      </c>
      <c r="Q330" s="7">
        <v>1</v>
      </c>
      <c r="R330" s="7">
        <v>0</v>
      </c>
      <c r="S330" s="7">
        <v>0</v>
      </c>
      <c r="T330" s="7">
        <v>0</v>
      </c>
      <c r="U330" s="7">
        <v>1</v>
      </c>
      <c r="V330" s="7">
        <v>0</v>
      </c>
      <c r="W330" s="7" t="s">
        <v>411</v>
      </c>
      <c r="X330" s="7">
        <v>0</v>
      </c>
      <c r="Y330" s="7" t="s">
        <v>411</v>
      </c>
      <c r="Z330" s="7"/>
      <c r="AA330" s="7"/>
      <c r="AB330" s="7"/>
      <c r="AC330" s="7"/>
      <c r="AD330" s="4">
        <v>44298</v>
      </c>
      <c r="AE330" s="4">
        <v>44390</v>
      </c>
      <c r="AF330" s="4"/>
      <c r="AG330" s="4"/>
      <c r="AH330" s="3">
        <f>IFERROR(IF((V330+X330+Z330+AB330)/Q330&gt;1,1,(V330+X330+Z330+AB330)/Q330),0)</f>
        <v>0</v>
      </c>
      <c r="AI330" s="3" t="str">
        <f>IFERROR(IF(R330=0,"",IF((V330/R330)&gt;1,1,(V330/R330))),"")</f>
        <v/>
      </c>
      <c r="AJ330" s="3" t="str">
        <f>IFERROR(IF(S330=0,"",IF((V330+X330/S330)&gt;1,1,(V330+X330/S330))),"")</f>
        <v/>
      </c>
      <c r="AK330" s="3" t="str">
        <f>IFERROR(IF(T330=0,"",IF((V330+X330+Z330/T330)&gt;1,1,(V330+X330+Z330/T330))),"")</f>
        <v/>
      </c>
      <c r="AL330" s="3">
        <f>IFERROR(IF(U330=0,"",IF((V330+X330+Z330+AB330/U330)&gt;1,1,(V330+X330+Z330+AB330/U330))),"")</f>
        <v>0</v>
      </c>
      <c r="AM330" s="2" t="s">
        <v>0</v>
      </c>
      <c r="AN330" s="2" t="s">
        <v>0</v>
      </c>
      <c r="AO330" s="2"/>
      <c r="AP330" s="2"/>
      <c r="AQ330" s="2" t="s">
        <v>0</v>
      </c>
      <c r="AR330" s="2" t="s">
        <v>0</v>
      </c>
      <c r="AS330" s="2"/>
      <c r="AT330" s="2"/>
      <c r="AU330" s="2" t="s">
        <v>0</v>
      </c>
      <c r="AV330" t="s">
        <v>0</v>
      </c>
      <c r="AY330" t="s">
        <v>413</v>
      </c>
      <c r="AZ330" t="s">
        <v>412</v>
      </c>
      <c r="BA330" s="1"/>
      <c r="BB330" s="1"/>
    </row>
    <row r="331" spans="1:54" ht="15" customHeight="1" x14ac:dyDescent="0.25">
      <c r="A331" s="2">
        <v>13</v>
      </c>
      <c r="B331" s="2" t="s">
        <v>408</v>
      </c>
      <c r="C331" s="2" t="s">
        <v>13</v>
      </c>
      <c r="D331" s="2" t="s">
        <v>12</v>
      </c>
      <c r="E331" s="2" t="s">
        <v>11</v>
      </c>
      <c r="F331" s="2" t="s">
        <v>10</v>
      </c>
      <c r="G331" s="2" t="s">
        <v>9</v>
      </c>
      <c r="H331" s="2" t="s">
        <v>8</v>
      </c>
      <c r="I331" t="s">
        <v>75</v>
      </c>
      <c r="J331" s="6">
        <v>44470</v>
      </c>
      <c r="K331" s="6">
        <v>44561</v>
      </c>
      <c r="L331" s="2" t="s">
        <v>74</v>
      </c>
      <c r="M331" t="s">
        <v>407</v>
      </c>
      <c r="N331" s="2" t="s">
        <v>25</v>
      </c>
      <c r="O331" s="2" t="s">
        <v>72</v>
      </c>
      <c r="P331" s="2" t="s">
        <v>2</v>
      </c>
      <c r="Q331" s="7">
        <v>2</v>
      </c>
      <c r="R331" s="7">
        <v>0</v>
      </c>
      <c r="S331" s="7">
        <v>0</v>
      </c>
      <c r="T331" s="7">
        <v>0</v>
      </c>
      <c r="U331" s="7">
        <v>2</v>
      </c>
      <c r="V331" s="7">
        <v>0</v>
      </c>
      <c r="W331" s="7" t="s">
        <v>411</v>
      </c>
      <c r="X331" s="7">
        <v>0</v>
      </c>
      <c r="Y331" s="7" t="s">
        <v>411</v>
      </c>
      <c r="Z331" s="7"/>
      <c r="AA331" s="7"/>
      <c r="AB331" s="7"/>
      <c r="AC331" s="7"/>
      <c r="AD331" s="4">
        <v>44298</v>
      </c>
      <c r="AE331" s="4">
        <v>44390</v>
      </c>
      <c r="AF331" s="4"/>
      <c r="AG331" s="4"/>
      <c r="AH331" s="3">
        <f>IFERROR(IF((V331+X331+Z331+AB331)/Q331&gt;1,1,(V331+X331+Z331+AB331)/Q331),0)</f>
        <v>0</v>
      </c>
      <c r="AI331" s="3" t="str">
        <f>IFERROR(IF(R331=0,"",IF((V331/R331)&gt;1,1,(V331/R331))),"")</f>
        <v/>
      </c>
      <c r="AJ331" s="3" t="str">
        <f>IFERROR(IF(S331=0,"",IF((V331+X331/S331)&gt;1,1,(V331+X331/S331))),"")</f>
        <v/>
      </c>
      <c r="AK331" s="3" t="str">
        <f>IFERROR(IF(T331=0,"",IF((V331+X331+Z331/T331)&gt;1,1,(V331+X331+Z331/T331))),"")</f>
        <v/>
      </c>
      <c r="AL331" s="3">
        <f>IFERROR(IF(U331=0,"",IF((V331+X331+Z331+AB331/U331)&gt;1,1,(V331+X331+Z331+AB331/U331))),"")</f>
        <v>0</v>
      </c>
      <c r="AM331" s="2" t="s">
        <v>0</v>
      </c>
      <c r="AN331" s="2" t="s">
        <v>0</v>
      </c>
      <c r="AO331" s="2"/>
      <c r="AP331" s="2"/>
      <c r="AQ331" s="2" t="s">
        <v>0</v>
      </c>
      <c r="AR331" s="2" t="s">
        <v>0</v>
      </c>
      <c r="AS331" s="2"/>
      <c r="AT331" s="2"/>
      <c r="AU331" s="2" t="s">
        <v>0</v>
      </c>
      <c r="AV331" t="s">
        <v>0</v>
      </c>
      <c r="AY331" t="s">
        <v>410</v>
      </c>
      <c r="AZ331" t="s">
        <v>409</v>
      </c>
      <c r="BA331" s="1"/>
      <c r="BB331" s="1"/>
    </row>
    <row r="332" spans="1:54" ht="15" customHeight="1" x14ac:dyDescent="0.25">
      <c r="A332" s="2">
        <v>14</v>
      </c>
      <c r="B332" s="2" t="s">
        <v>408</v>
      </c>
      <c r="C332" s="2" t="s">
        <v>13</v>
      </c>
      <c r="D332" s="2" t="s">
        <v>12</v>
      </c>
      <c r="E332" s="2" t="s">
        <v>11</v>
      </c>
      <c r="F332" s="2" t="s">
        <v>10</v>
      </c>
      <c r="G332" s="2" t="s">
        <v>9</v>
      </c>
      <c r="H332" s="2" t="s">
        <v>8</v>
      </c>
      <c r="I332" t="s">
        <v>16</v>
      </c>
      <c r="J332" s="6">
        <v>44317</v>
      </c>
      <c r="K332" s="6">
        <v>44561</v>
      </c>
      <c r="L332" s="2" t="s">
        <v>204</v>
      </c>
      <c r="M332" t="s">
        <v>407</v>
      </c>
      <c r="N332" s="2" t="s">
        <v>25</v>
      </c>
      <c r="O332" s="2" t="s">
        <v>72</v>
      </c>
      <c r="P332" s="2" t="s">
        <v>2</v>
      </c>
      <c r="Q332" s="7">
        <v>4</v>
      </c>
      <c r="R332" s="7">
        <v>0</v>
      </c>
      <c r="S332" s="7">
        <v>0</v>
      </c>
      <c r="T332" s="7">
        <v>2</v>
      </c>
      <c r="U332" s="7">
        <v>2</v>
      </c>
      <c r="V332" s="7">
        <v>0</v>
      </c>
      <c r="W332" s="7" t="s">
        <v>406</v>
      </c>
      <c r="X332" s="7">
        <v>0</v>
      </c>
      <c r="Y332" s="7" t="s">
        <v>406</v>
      </c>
      <c r="Z332" s="7"/>
      <c r="AA332" s="7"/>
      <c r="AB332" s="7"/>
      <c r="AC332" s="7"/>
      <c r="AD332" s="4">
        <v>44298</v>
      </c>
      <c r="AE332" s="4">
        <v>44390</v>
      </c>
      <c r="AF332" s="4"/>
      <c r="AG332" s="4"/>
      <c r="AH332" s="3">
        <f>IFERROR(IF((V332+X332+Z332+AB332)/Q332&gt;1,1,(V332+X332+Z332+AB332)/Q332),0)</f>
        <v>0</v>
      </c>
      <c r="AI332" s="3" t="str">
        <f>IFERROR(IF(R332=0,"",IF((V332/R332)&gt;1,1,(V332/R332))),"")</f>
        <v/>
      </c>
      <c r="AJ332" s="3" t="str">
        <f>IFERROR(IF(S332=0,"",IF((V332+X332/S332)&gt;1,1,(V332+X332/S332))),"")</f>
        <v/>
      </c>
      <c r="AK332" s="3">
        <f>IFERROR(IF(T332=0,"",IF((V332+X332+Z332/T332)&gt;1,1,(V332+X332+Z332/T332))),"")</f>
        <v>0</v>
      </c>
      <c r="AL332" s="3">
        <f>IFERROR(IF(U332=0,"",IF((V332+X332+Z332+AB332/U332)&gt;1,1,(V332+X332+Z332+AB332/U332))),"")</f>
        <v>0</v>
      </c>
      <c r="AM332" s="2" t="s">
        <v>0</v>
      </c>
      <c r="AN332" s="2" t="s">
        <v>0</v>
      </c>
      <c r="AO332" s="2"/>
      <c r="AP332" s="2"/>
      <c r="AQ332" s="2" t="s">
        <v>0</v>
      </c>
      <c r="AR332" s="2" t="s">
        <v>0</v>
      </c>
      <c r="AS332" s="2"/>
      <c r="AT332" s="2"/>
      <c r="AU332" s="2" t="s">
        <v>0</v>
      </c>
      <c r="AV332" t="s">
        <v>0</v>
      </c>
      <c r="AY332" t="s">
        <v>0</v>
      </c>
      <c r="AZ332" t="s">
        <v>405</v>
      </c>
      <c r="BA332" s="1"/>
      <c r="BB332" s="1"/>
    </row>
    <row r="333" spans="1:54" ht="15" customHeight="1" x14ac:dyDescent="0.25">
      <c r="A333" s="2">
        <v>2</v>
      </c>
      <c r="B333" s="2" t="s">
        <v>321</v>
      </c>
      <c r="C333" s="2" t="s">
        <v>384</v>
      </c>
      <c r="D333" s="2" t="s">
        <v>122</v>
      </c>
      <c r="E333" s="2" t="s">
        <v>121</v>
      </c>
      <c r="F333" s="2" t="s">
        <v>130</v>
      </c>
      <c r="G333" s="2" t="s">
        <v>29</v>
      </c>
      <c r="H333" s="2" t="s">
        <v>119</v>
      </c>
      <c r="I333" s="2" t="s">
        <v>404</v>
      </c>
      <c r="J333" s="6">
        <v>44228</v>
      </c>
      <c r="K333" s="6">
        <v>44530</v>
      </c>
      <c r="L333" s="2" t="s">
        <v>403</v>
      </c>
      <c r="M333" s="2" t="s">
        <v>108</v>
      </c>
      <c r="N333" s="2" t="s">
        <v>25</v>
      </c>
      <c r="O333" s="2" t="s">
        <v>381</v>
      </c>
      <c r="P333" s="2" t="s">
        <v>41</v>
      </c>
      <c r="Q333" s="10">
        <v>1</v>
      </c>
      <c r="R333" s="7">
        <v>0</v>
      </c>
      <c r="S333" s="7">
        <v>0</v>
      </c>
      <c r="T333" s="7">
        <v>1</v>
      </c>
      <c r="U333" s="7">
        <v>0</v>
      </c>
      <c r="V333" s="7">
        <v>1</v>
      </c>
      <c r="W333" s="7" t="s">
        <v>402</v>
      </c>
      <c r="X333" s="7">
        <v>0</v>
      </c>
      <c r="Y333" s="7" t="s">
        <v>326</v>
      </c>
      <c r="Z333" s="7"/>
      <c r="AA333" s="7"/>
      <c r="AB333" s="7"/>
      <c r="AC333" s="7"/>
      <c r="AD333" s="6">
        <v>44299</v>
      </c>
      <c r="AE333" s="6">
        <v>44390</v>
      </c>
      <c r="AF333" s="6"/>
      <c r="AG333" s="6"/>
      <c r="AH333" s="3">
        <f>IFERROR(IF((V333+X333+Z333+AB333)/Q333&gt;1,1,(V333+X333+Z333+AB333)/Q333),0)</f>
        <v>1</v>
      </c>
      <c r="AI333" s="3" t="str">
        <f>IFERROR(IF(R333=0,"",IF((V333/R333)&gt;1,1,(V333/R333))),"")</f>
        <v/>
      </c>
      <c r="AJ333" s="3" t="str">
        <f>IFERROR(IF(S333=0,"",IF((V333+X333/S333)&gt;1,1,(V333+X333/S333))),"")</f>
        <v/>
      </c>
      <c r="AK333" s="3">
        <f>IFERROR(IF(T333=0,"",IF((V333+X333+Z333/T333)&gt;1,1,(V333+X333+Z333/T333))),"")</f>
        <v>1</v>
      </c>
      <c r="AL333" s="3" t="str">
        <f>IFERROR(IF(U333=0,"",IF((V333+X333+Z333+AB333/U333)&gt;1,1,(V333+X333+Z333+AB333/U333))),"")</f>
        <v/>
      </c>
      <c r="AM333" s="2" t="s">
        <v>19</v>
      </c>
      <c r="AN333" s="2" t="s">
        <v>0</v>
      </c>
      <c r="AO333" s="2"/>
      <c r="AP333" s="2"/>
      <c r="AQ333" s="2" t="s">
        <v>114</v>
      </c>
      <c r="AR333" s="2" t="s">
        <v>107</v>
      </c>
      <c r="AS333" s="2"/>
      <c r="AT333" s="2"/>
      <c r="AU333" s="2" t="s">
        <v>19</v>
      </c>
      <c r="AV333" t="s">
        <v>0</v>
      </c>
      <c r="AY333" t="s">
        <v>401</v>
      </c>
      <c r="AZ333" t="s">
        <v>320</v>
      </c>
      <c r="BA333" s="1"/>
      <c r="BB333" s="1"/>
    </row>
    <row r="334" spans="1:54" ht="15" customHeight="1" x14ac:dyDescent="0.25">
      <c r="A334" s="2">
        <v>4</v>
      </c>
      <c r="B334" s="2" t="s">
        <v>321</v>
      </c>
      <c r="C334" s="2" t="s">
        <v>384</v>
      </c>
      <c r="D334" s="2" t="s">
        <v>122</v>
      </c>
      <c r="E334" s="2" t="s">
        <v>121</v>
      </c>
      <c r="F334" s="2" t="s">
        <v>130</v>
      </c>
      <c r="G334" s="2" t="s">
        <v>29</v>
      </c>
      <c r="H334" s="2" t="s">
        <v>119</v>
      </c>
      <c r="I334" s="2" t="s">
        <v>400</v>
      </c>
      <c r="J334" s="6">
        <v>44228</v>
      </c>
      <c r="K334" s="6">
        <v>44530</v>
      </c>
      <c r="L334" s="2" t="s">
        <v>399</v>
      </c>
      <c r="M334" s="2" t="s">
        <v>108</v>
      </c>
      <c r="N334" s="2" t="s">
        <v>25</v>
      </c>
      <c r="O334" s="2" t="s">
        <v>381</v>
      </c>
      <c r="P334" s="2" t="s">
        <v>41</v>
      </c>
      <c r="Q334" s="10">
        <f>SUM(R334:U334)</f>
        <v>12</v>
      </c>
      <c r="R334" s="7">
        <v>0</v>
      </c>
      <c r="S334" s="7">
        <v>0</v>
      </c>
      <c r="T334" s="7">
        <v>6</v>
      </c>
      <c r="U334" s="7">
        <v>6</v>
      </c>
      <c r="V334" s="7">
        <v>0</v>
      </c>
      <c r="W334" s="7" t="s">
        <v>107</v>
      </c>
      <c r="X334" s="7">
        <v>0</v>
      </c>
      <c r="Y334" s="7" t="s">
        <v>396</v>
      </c>
      <c r="Z334" s="7"/>
      <c r="AA334" s="7"/>
      <c r="AB334" s="7"/>
      <c r="AC334" s="7"/>
      <c r="AD334" s="6">
        <v>44299</v>
      </c>
      <c r="AE334" s="6">
        <v>44390</v>
      </c>
      <c r="AF334" s="6"/>
      <c r="AG334" s="6"/>
      <c r="AH334" s="3">
        <f>IFERROR(IF((V334+X334+Z334+AB334)/Q334&gt;1,1,(V334+X334+Z334+AB334)/Q334),0)</f>
        <v>0</v>
      </c>
      <c r="AI334" s="3" t="str">
        <f>IFERROR(IF(R334=0,"",IF((V334/R334)&gt;1,1,(V334/R334))),"")</f>
        <v/>
      </c>
      <c r="AJ334" s="3" t="str">
        <f>IFERROR(IF(S334=0,"",IF((V334+X334/S334)&gt;1,1,(V334+X334/S334))),"")</f>
        <v/>
      </c>
      <c r="AK334" s="3">
        <f>IFERROR(IF(T334=0,"",IF((V334+X334+Z334/T334)&gt;1,1,(V334+X334+Z334/T334))),"")</f>
        <v>0</v>
      </c>
      <c r="AL334" s="3">
        <f>IFERROR(IF(U334=0,"",IF((V334+X334+Z334+AB334/U334)&gt;1,1,(V334+X334+Z334+AB334/U334))),"")</f>
        <v>0</v>
      </c>
      <c r="AM334" s="2" t="s">
        <v>19</v>
      </c>
      <c r="AN334" s="2" t="s">
        <v>0</v>
      </c>
      <c r="AO334" s="2"/>
      <c r="AP334" s="2"/>
      <c r="AQ334" s="2" t="s">
        <v>396</v>
      </c>
      <c r="AR334" s="2" t="s">
        <v>389</v>
      </c>
      <c r="AS334" s="2"/>
      <c r="AT334" s="2"/>
      <c r="AU334" s="2" t="s">
        <v>0</v>
      </c>
      <c r="AV334" t="s">
        <v>0</v>
      </c>
      <c r="AY334" t="s">
        <v>51</v>
      </c>
      <c r="AZ334" t="s">
        <v>395</v>
      </c>
      <c r="BA334" s="1"/>
      <c r="BB334" s="1"/>
    </row>
    <row r="335" spans="1:54" ht="15" customHeight="1" x14ac:dyDescent="0.25">
      <c r="A335" s="2">
        <v>5</v>
      </c>
      <c r="B335" s="2" t="s">
        <v>321</v>
      </c>
      <c r="C335" s="2" t="s">
        <v>384</v>
      </c>
      <c r="D335" s="2" t="s">
        <v>122</v>
      </c>
      <c r="E335" s="2" t="s">
        <v>121</v>
      </c>
      <c r="F335" s="2" t="s">
        <v>130</v>
      </c>
      <c r="G335" s="2" t="s">
        <v>29</v>
      </c>
      <c r="H335" s="2" t="s">
        <v>119</v>
      </c>
      <c r="I335" t="s">
        <v>398</v>
      </c>
      <c r="J335" s="6">
        <v>44228</v>
      </c>
      <c r="K335" s="6">
        <v>44530</v>
      </c>
      <c r="L335" s="2" t="s">
        <v>397</v>
      </c>
      <c r="M335" s="2" t="s">
        <v>108</v>
      </c>
      <c r="N335" s="2" t="s">
        <v>25</v>
      </c>
      <c r="O335" s="2" t="s">
        <v>381</v>
      </c>
      <c r="P335" s="2" t="s">
        <v>41</v>
      </c>
      <c r="Q335" s="10">
        <f>SUM(R335:U335)</f>
        <v>12</v>
      </c>
      <c r="R335" s="7">
        <v>0</v>
      </c>
      <c r="S335" s="7">
        <v>0</v>
      </c>
      <c r="T335" s="7">
        <v>6</v>
      </c>
      <c r="U335" s="7">
        <v>6</v>
      </c>
      <c r="V335" s="7">
        <v>0</v>
      </c>
      <c r="W335" s="7" t="s">
        <v>107</v>
      </c>
      <c r="X335" s="7">
        <v>0</v>
      </c>
      <c r="Y335" s="7" t="s">
        <v>396</v>
      </c>
      <c r="Z335" s="7"/>
      <c r="AA335" s="7"/>
      <c r="AB335" s="7"/>
      <c r="AC335" s="7"/>
      <c r="AD335" s="6">
        <v>44299</v>
      </c>
      <c r="AE335" s="6">
        <v>44390</v>
      </c>
      <c r="AF335" s="6"/>
      <c r="AG335" s="6"/>
      <c r="AH335" s="3">
        <f>IFERROR(IF((V335+X335+Z335+AB335)/Q335&gt;1,1,(V335+X335+Z335+AB335)/Q335),0)</f>
        <v>0</v>
      </c>
      <c r="AI335" s="3" t="str">
        <f>IFERROR(IF(R335=0,"",IF((V335/R335)&gt;1,1,(V335/R335))),"")</f>
        <v/>
      </c>
      <c r="AJ335" s="3" t="str">
        <f>IFERROR(IF(S335=0,"",IF((V335+X335/S335)&gt;1,1,(V335+X335/S335))),"")</f>
        <v/>
      </c>
      <c r="AK335" s="3">
        <f>IFERROR(IF(T335=0,"",IF((V335+X335+Z335/T335)&gt;1,1,(V335+X335+Z335/T335))),"")</f>
        <v>0</v>
      </c>
      <c r="AL335" s="3">
        <f>IFERROR(IF(U335=0,"",IF((V335+X335+Z335+AB335/U335)&gt;1,1,(V335+X335+Z335+AB335/U335))),"")</f>
        <v>0</v>
      </c>
      <c r="AM335" s="2" t="s">
        <v>0</v>
      </c>
      <c r="AN335" s="2" t="s">
        <v>0</v>
      </c>
      <c r="AO335" s="2"/>
      <c r="AP335" s="2"/>
      <c r="AQ335" s="2" t="s">
        <v>105</v>
      </c>
      <c r="AR335" s="2" t="s">
        <v>389</v>
      </c>
      <c r="AS335" s="2"/>
      <c r="AT335" s="2"/>
      <c r="AU335" s="2" t="s">
        <v>0</v>
      </c>
      <c r="AV335" t="s">
        <v>0</v>
      </c>
      <c r="AY335" t="s">
        <v>105</v>
      </c>
      <c r="AZ335" t="s">
        <v>395</v>
      </c>
      <c r="BA335" s="1"/>
      <c r="BB335" s="1"/>
    </row>
    <row r="336" spans="1:54" ht="15" customHeight="1" x14ac:dyDescent="0.25">
      <c r="A336" s="2">
        <v>7</v>
      </c>
      <c r="B336" s="2" t="s">
        <v>321</v>
      </c>
      <c r="C336" s="2" t="s">
        <v>384</v>
      </c>
      <c r="D336" s="2" t="s">
        <v>122</v>
      </c>
      <c r="E336" s="2" t="s">
        <v>121</v>
      </c>
      <c r="F336" s="2" t="s">
        <v>130</v>
      </c>
      <c r="G336" s="2" t="s">
        <v>29</v>
      </c>
      <c r="H336" s="2" t="s">
        <v>119</v>
      </c>
      <c r="I336" t="s">
        <v>394</v>
      </c>
      <c r="J336" s="6">
        <v>44348</v>
      </c>
      <c r="K336" s="6">
        <v>44561</v>
      </c>
      <c r="L336" s="2" t="s">
        <v>393</v>
      </c>
      <c r="M336" t="s">
        <v>108</v>
      </c>
      <c r="N336" s="2" t="s">
        <v>25</v>
      </c>
      <c r="O336" s="2" t="s">
        <v>381</v>
      </c>
      <c r="P336" s="2" t="s">
        <v>41</v>
      </c>
      <c r="Q336" s="10">
        <f>SUM(R336:U336)</f>
        <v>1</v>
      </c>
      <c r="R336" s="7">
        <v>0</v>
      </c>
      <c r="S336" s="7">
        <v>0</v>
      </c>
      <c r="T336" s="7">
        <v>0</v>
      </c>
      <c r="U336" s="7">
        <v>1</v>
      </c>
      <c r="V336" s="7">
        <v>0</v>
      </c>
      <c r="W336" s="7" t="s">
        <v>107</v>
      </c>
      <c r="X336" s="7">
        <v>0</v>
      </c>
      <c r="Y336" s="7" t="s">
        <v>105</v>
      </c>
      <c r="Z336" s="7"/>
      <c r="AA336" s="7"/>
      <c r="AB336" s="7"/>
      <c r="AC336" s="7"/>
      <c r="AD336" s="6">
        <v>44299</v>
      </c>
      <c r="AE336" s="6">
        <v>44392</v>
      </c>
      <c r="AF336" s="6"/>
      <c r="AG336" s="6"/>
      <c r="AH336" s="3">
        <f>IFERROR(IF((V336+X336+Z336+AB336)/Q336&gt;1,1,(V336+X336+Z336+AB336)/Q336),0)</f>
        <v>0</v>
      </c>
      <c r="AI336" s="3" t="str">
        <f>IFERROR(IF(R336=0,"",IF((V336/R336)&gt;1,1,(V336/R336))),"")</f>
        <v/>
      </c>
      <c r="AJ336" s="3" t="str">
        <f>IFERROR(IF(S336=0,"",IF((V336+X336/S336)&gt;1,1,(V336+X336/S336))),"")</f>
        <v/>
      </c>
      <c r="AK336" s="3" t="str">
        <f>IFERROR(IF(T336=0,"",IF((V336+X336+Z336/T336)&gt;1,1,(V336+X336+Z336/T336))),"")</f>
        <v/>
      </c>
      <c r="AL336" s="3">
        <f>IFERROR(IF(U336=0,"",IF((V336+X336+Z336+AB336/U336)&gt;1,1,(V336+X336+Z336+AB336/U336))),"")</f>
        <v>0</v>
      </c>
      <c r="AM336" s="2" t="s">
        <v>0</v>
      </c>
      <c r="AN336" s="2" t="s">
        <v>0</v>
      </c>
      <c r="AO336" s="2"/>
      <c r="AP336" s="2"/>
      <c r="AQ336" s="2" t="s">
        <v>105</v>
      </c>
      <c r="AR336" s="2" t="s">
        <v>105</v>
      </c>
      <c r="AS336" s="2"/>
      <c r="AT336" s="2"/>
      <c r="AU336" s="2" t="s">
        <v>0</v>
      </c>
      <c r="AV336" t="s">
        <v>0</v>
      </c>
      <c r="AY336" t="s">
        <v>105</v>
      </c>
      <c r="AZ336" t="s">
        <v>388</v>
      </c>
      <c r="BA336" s="1"/>
      <c r="BB336" s="1"/>
    </row>
    <row r="337" spans="1:54" ht="15" customHeight="1" x14ac:dyDescent="0.25">
      <c r="A337" s="2">
        <v>8</v>
      </c>
      <c r="B337" s="2" t="s">
        <v>321</v>
      </c>
      <c r="C337" s="2" t="s">
        <v>384</v>
      </c>
      <c r="D337" s="2" t="s">
        <v>122</v>
      </c>
      <c r="E337" s="2" t="s">
        <v>121</v>
      </c>
      <c r="F337" s="2" t="s">
        <v>130</v>
      </c>
      <c r="G337" s="2" t="s">
        <v>29</v>
      </c>
      <c r="H337" s="2" t="s">
        <v>119</v>
      </c>
      <c r="I337" t="s">
        <v>392</v>
      </c>
      <c r="J337" s="6">
        <v>44256</v>
      </c>
      <c r="K337" s="6">
        <v>44469</v>
      </c>
      <c r="L337" s="2" t="s">
        <v>391</v>
      </c>
      <c r="M337" s="2" t="s">
        <v>108</v>
      </c>
      <c r="N337" s="2" t="s">
        <v>25</v>
      </c>
      <c r="O337" s="2" t="s">
        <v>381</v>
      </c>
      <c r="P337" s="2" t="s">
        <v>41</v>
      </c>
      <c r="Q337" s="8">
        <v>1</v>
      </c>
      <c r="R337" s="7">
        <v>0</v>
      </c>
      <c r="S337" s="7">
        <v>0</v>
      </c>
      <c r="T337" s="7">
        <v>1</v>
      </c>
      <c r="U337" s="7">
        <v>0</v>
      </c>
      <c r="V337" s="7">
        <v>0</v>
      </c>
      <c r="W337" s="7" t="s">
        <v>107</v>
      </c>
      <c r="X337" s="7">
        <v>0</v>
      </c>
      <c r="Y337" s="7" t="s">
        <v>390</v>
      </c>
      <c r="Z337" s="7"/>
      <c r="AA337" s="7"/>
      <c r="AB337" s="7"/>
      <c r="AC337" s="7"/>
      <c r="AD337" s="6">
        <v>44299</v>
      </c>
      <c r="AE337" s="6">
        <v>44392</v>
      </c>
      <c r="AF337" s="6"/>
      <c r="AG337" s="6"/>
      <c r="AH337" s="3">
        <f>IFERROR(IF((V337+X337+Z337+AB337)/Q337&gt;1,1,(V337+X337+Z337+AB337)/Q337),0)</f>
        <v>0</v>
      </c>
      <c r="AI337" s="3" t="str">
        <f>IFERROR(IF(R337=0,"",IF((V337/R337)&gt;1,1,(V337/R337))),"")</f>
        <v/>
      </c>
      <c r="AJ337" s="3" t="str">
        <f>IFERROR(IF(S337=0,"",IF((V337+X337/S337)&gt;1,1,(V337+X337/S337))),"")</f>
        <v/>
      </c>
      <c r="AK337" s="3">
        <f>IFERROR(IF(T337=0,"",IF((V337+X337+Z337/T337)&gt;1,1,(V337+X337+Z337/T337))),"")</f>
        <v>0</v>
      </c>
      <c r="AL337" s="3" t="str">
        <f>IFERROR(IF(U337=0,"",IF((V337+X337+Z337+AB337/U337)&gt;1,1,(V337+X337+Z337+AB337/U337))),"")</f>
        <v/>
      </c>
      <c r="AM337" s="2" t="s">
        <v>0</v>
      </c>
      <c r="AN337" s="2" t="s">
        <v>0</v>
      </c>
      <c r="AO337" s="2"/>
      <c r="AP337" s="2"/>
      <c r="AQ337" s="2" t="s">
        <v>105</v>
      </c>
      <c r="AR337" s="2" t="s">
        <v>389</v>
      </c>
      <c r="AS337" s="2"/>
      <c r="AT337" s="2"/>
      <c r="AU337" s="2" t="s">
        <v>0</v>
      </c>
      <c r="AV337" t="s">
        <v>0</v>
      </c>
      <c r="AY337" t="s">
        <v>105</v>
      </c>
      <c r="AZ337" t="s">
        <v>388</v>
      </c>
      <c r="BA337" s="1"/>
      <c r="BB337" s="1"/>
    </row>
    <row r="338" spans="1:54" ht="15" customHeight="1" x14ac:dyDescent="0.25">
      <c r="A338" s="2">
        <v>10</v>
      </c>
      <c r="B338" s="2" t="s">
        <v>321</v>
      </c>
      <c r="C338" s="2" t="s">
        <v>384</v>
      </c>
      <c r="D338" s="2" t="s">
        <v>122</v>
      </c>
      <c r="E338" s="2" t="s">
        <v>121</v>
      </c>
      <c r="F338" s="2" t="s">
        <v>387</v>
      </c>
      <c r="G338" s="2" t="s">
        <v>29</v>
      </c>
      <c r="H338" s="2" t="s">
        <v>119</v>
      </c>
      <c r="I338" t="s">
        <v>386</v>
      </c>
      <c r="J338" s="6">
        <v>44228</v>
      </c>
      <c r="K338" s="6">
        <v>44561</v>
      </c>
      <c r="L338" s="2" t="s">
        <v>385</v>
      </c>
      <c r="M338" t="s">
        <v>108</v>
      </c>
      <c r="N338" s="2" t="s">
        <v>4</v>
      </c>
      <c r="O338" s="2" t="s">
        <v>381</v>
      </c>
      <c r="P338" s="2" t="s">
        <v>41</v>
      </c>
      <c r="Q338" s="11">
        <f>SUM(R338:U338)</f>
        <v>1</v>
      </c>
      <c r="R338" s="5">
        <v>0</v>
      </c>
      <c r="S338" s="5">
        <v>0</v>
      </c>
      <c r="T338" s="5">
        <v>0</v>
      </c>
      <c r="U338" s="5">
        <v>1</v>
      </c>
      <c r="V338" s="5">
        <v>0</v>
      </c>
      <c r="W338" s="5" t="s">
        <v>107</v>
      </c>
      <c r="X338" s="5">
        <v>0</v>
      </c>
      <c r="Y338" s="5" t="s">
        <v>110</v>
      </c>
      <c r="Z338" s="5"/>
      <c r="AA338" s="5"/>
      <c r="AB338" s="5"/>
      <c r="AC338" s="5"/>
      <c r="AD338" s="6">
        <v>44299</v>
      </c>
      <c r="AE338" s="6">
        <v>44392</v>
      </c>
      <c r="AF338" s="6"/>
      <c r="AG338" s="6"/>
      <c r="AH338" s="3">
        <f>IFERROR(IF((V338+X338+Z338+AB338)/Q338&gt;1,1,(V338+X338+Z338+AB338)/Q338),0)</f>
        <v>0</v>
      </c>
      <c r="AI338" s="3" t="str">
        <f>IFERROR(IF(R338=0,"",IF((V338/R338)&gt;1,1,(V338/R338))),"")</f>
        <v/>
      </c>
      <c r="AJ338" s="3" t="str">
        <f>IFERROR(IF(S338=0,"",IF((V338+X338/S338)&gt;1,1,(V338+X338/S338))),"")</f>
        <v/>
      </c>
      <c r="AK338" s="3" t="str">
        <f>IFERROR(IF(T338=0,"",IF((V338+X338+Z338/T338)&gt;1,1,(V338+X338+Z338/T338))),"")</f>
        <v/>
      </c>
      <c r="AL338" s="3">
        <f>IFERROR(IF(U338=0,"",IF((V338+X338+Z338+AB338/U338)&gt;1,1,(V338+X338+Z338+AB338/U338))),"")</f>
        <v>0</v>
      </c>
      <c r="AM338" s="2" t="s">
        <v>0</v>
      </c>
      <c r="AN338" s="2" t="s">
        <v>0</v>
      </c>
      <c r="AO338" s="2"/>
      <c r="AP338" s="2"/>
      <c r="AQ338" s="2" t="s">
        <v>105</v>
      </c>
      <c r="AR338" s="2" t="s">
        <v>105</v>
      </c>
      <c r="AS338" s="2"/>
      <c r="AT338" s="2"/>
      <c r="AU338" s="2" t="s">
        <v>0</v>
      </c>
      <c r="AV338" t="s">
        <v>0</v>
      </c>
      <c r="AY338" t="s">
        <v>105</v>
      </c>
      <c r="AZ338" t="s">
        <v>105</v>
      </c>
      <c r="BA338" s="1"/>
      <c r="BB338" s="1"/>
    </row>
    <row r="339" spans="1:54" ht="15" customHeight="1" x14ac:dyDescent="0.25">
      <c r="A339" s="2">
        <v>11</v>
      </c>
      <c r="B339" s="2" t="s">
        <v>321</v>
      </c>
      <c r="C339" s="2" t="s">
        <v>384</v>
      </c>
      <c r="D339" s="2" t="s">
        <v>122</v>
      </c>
      <c r="E339" s="2" t="s">
        <v>121</v>
      </c>
      <c r="F339" s="2" t="s">
        <v>130</v>
      </c>
      <c r="G339" s="2" t="s">
        <v>29</v>
      </c>
      <c r="H339" s="2" t="s">
        <v>119</v>
      </c>
      <c r="I339" s="2" t="s">
        <v>383</v>
      </c>
      <c r="J339" s="6">
        <v>44256</v>
      </c>
      <c r="K339" s="6">
        <v>44561</v>
      </c>
      <c r="L339" s="2" t="s">
        <v>382</v>
      </c>
      <c r="M339" s="2" t="s">
        <v>108</v>
      </c>
      <c r="N339" s="2" t="s">
        <v>25</v>
      </c>
      <c r="O339" s="2" t="s">
        <v>381</v>
      </c>
      <c r="P339" s="2" t="s">
        <v>41</v>
      </c>
      <c r="Q339" s="8">
        <v>1</v>
      </c>
      <c r="R339" s="17">
        <v>0</v>
      </c>
      <c r="S339" s="17">
        <v>0</v>
      </c>
      <c r="T339" s="17">
        <v>0</v>
      </c>
      <c r="U339" s="17">
        <v>1</v>
      </c>
      <c r="V339" s="17">
        <v>0</v>
      </c>
      <c r="W339" s="17" t="s">
        <v>107</v>
      </c>
      <c r="X339" s="17">
        <v>0</v>
      </c>
      <c r="Y339" s="17" t="s">
        <v>110</v>
      </c>
      <c r="Z339" s="17"/>
      <c r="AA339" s="17"/>
      <c r="AB339" s="17"/>
      <c r="AC339" s="17"/>
      <c r="AD339" s="6">
        <v>44299</v>
      </c>
      <c r="AE339" s="6">
        <v>44392</v>
      </c>
      <c r="AF339" s="6"/>
      <c r="AG339" s="6"/>
      <c r="AH339" s="3">
        <f>IFERROR(IF((V339+X339+Z339+AB339)/Q339&gt;1,1,(V339+X339+Z339+AB339)/Q339),0)</f>
        <v>0</v>
      </c>
      <c r="AI339" s="3" t="str">
        <f>IFERROR(IF(R339=0,"",IF((V339/R339)&gt;1,1,(V339/R339))),"")</f>
        <v/>
      </c>
      <c r="AJ339" s="3" t="str">
        <f>IFERROR(IF(S339=0,"",IF((V339+X339/S339)&gt;1,1,(V339+X339/S339))),"")</f>
        <v/>
      </c>
      <c r="AK339" s="3" t="str">
        <f>IFERROR(IF(T339=0,"",IF((V339+X339+Z339/T339)&gt;1,1,(V339+X339+Z339/T339))),"")</f>
        <v/>
      </c>
      <c r="AL339" s="3">
        <f>IFERROR(IF(U339=0,"",IF((V339+X339+Z339+AB339/U339)&gt;1,1,(V339+X339+Z339+AB339/U339))),"")</f>
        <v>0</v>
      </c>
      <c r="AM339" s="2" t="s">
        <v>0</v>
      </c>
      <c r="AN339" s="2" t="s">
        <v>0</v>
      </c>
      <c r="AO339" s="2"/>
      <c r="AP339" s="2"/>
      <c r="AQ339" s="2" t="s">
        <v>105</v>
      </c>
      <c r="AR339" s="2" t="s">
        <v>105</v>
      </c>
      <c r="AS339" s="2"/>
      <c r="AT339" s="2"/>
      <c r="AU339" s="2" t="s">
        <v>0</v>
      </c>
      <c r="AV339" t="s">
        <v>0</v>
      </c>
      <c r="AY339" t="s">
        <v>105</v>
      </c>
      <c r="AZ339" t="s">
        <v>105</v>
      </c>
      <c r="BA339" s="1"/>
      <c r="BB339" s="1"/>
    </row>
    <row r="340" spans="1:54" ht="15" customHeight="1" x14ac:dyDescent="0.25">
      <c r="A340" s="2">
        <v>12</v>
      </c>
      <c r="B340" s="2" t="s">
        <v>321</v>
      </c>
      <c r="C340" s="2" t="s">
        <v>368</v>
      </c>
      <c r="D340" s="2" t="s">
        <v>122</v>
      </c>
      <c r="E340" s="2" t="s">
        <v>121</v>
      </c>
      <c r="F340" s="2" t="s">
        <v>367</v>
      </c>
      <c r="G340" s="2" t="s">
        <v>29</v>
      </c>
      <c r="H340" s="2" t="s">
        <v>119</v>
      </c>
      <c r="I340" t="s">
        <v>380</v>
      </c>
      <c r="J340" s="6">
        <v>44228</v>
      </c>
      <c r="K340" s="6">
        <v>44500</v>
      </c>
      <c r="L340" s="2" t="s">
        <v>329</v>
      </c>
      <c r="M340" s="2" t="s">
        <v>108</v>
      </c>
      <c r="N340" s="2" t="s">
        <v>25</v>
      </c>
      <c r="O340" s="2" t="s">
        <v>328</v>
      </c>
      <c r="P340" s="2" t="s">
        <v>41</v>
      </c>
      <c r="Q340" s="8">
        <v>1</v>
      </c>
      <c r="R340" s="7">
        <v>0</v>
      </c>
      <c r="S340" s="7">
        <v>0</v>
      </c>
      <c r="T340" s="7">
        <v>0</v>
      </c>
      <c r="U340" s="7">
        <v>1</v>
      </c>
      <c r="V340" s="7">
        <v>0</v>
      </c>
      <c r="W340" s="7" t="s">
        <v>379</v>
      </c>
      <c r="X340" s="7">
        <v>0</v>
      </c>
      <c r="Y340" s="7" t="s">
        <v>378</v>
      </c>
      <c r="Z340" s="7"/>
      <c r="AA340" s="7"/>
      <c r="AB340" s="7"/>
      <c r="AC340" s="7"/>
      <c r="AD340" s="6">
        <v>44299</v>
      </c>
      <c r="AE340" s="6">
        <v>44392</v>
      </c>
      <c r="AF340" s="6"/>
      <c r="AG340" s="6"/>
      <c r="AH340" s="3">
        <f>IFERROR(IF((V340+X340+Z340+AB340)/Q340&gt;1,1,(V340+X340+Z340+AB340)/Q340),0)</f>
        <v>0</v>
      </c>
      <c r="AI340" s="3" t="str">
        <f>IFERROR(IF(R340=0,"",IF((V340/R340)&gt;1,1,(V340/R340))),"")</f>
        <v/>
      </c>
      <c r="AJ340" s="3" t="str">
        <f>IFERROR(IF(S340=0,"",IF((V340+X340/S340)&gt;1,1,(V340+X340/S340))),"")</f>
        <v/>
      </c>
      <c r="AK340" s="3" t="str">
        <f>IFERROR(IF(T340=0,"",IF((V340+X340+Z340/T340)&gt;1,1,(V340+X340+Z340/T340))),"")</f>
        <v/>
      </c>
      <c r="AL340" s="3">
        <f>IFERROR(IF(U340=0,"",IF((V340+X340+Z340+AB340/U340)&gt;1,1,(V340+X340+Z340+AB340/U340))),"")</f>
        <v>0</v>
      </c>
      <c r="AM340" s="2" t="s">
        <v>19</v>
      </c>
      <c r="AN340" s="2" t="s">
        <v>19</v>
      </c>
      <c r="AO340" s="2"/>
      <c r="AP340" s="2"/>
      <c r="AQ340" s="2" t="s">
        <v>114</v>
      </c>
      <c r="AR340" s="2" t="s">
        <v>377</v>
      </c>
      <c r="AS340" s="2"/>
      <c r="AT340" s="2"/>
      <c r="AU340" s="2" t="s">
        <v>0</v>
      </c>
      <c r="AV340" t="s">
        <v>0</v>
      </c>
      <c r="AY340" t="s">
        <v>376</v>
      </c>
      <c r="AZ340" t="s">
        <v>375</v>
      </c>
      <c r="BA340" s="1"/>
      <c r="BB340" s="1"/>
    </row>
    <row r="341" spans="1:54" ht="15" customHeight="1" x14ac:dyDescent="0.25">
      <c r="A341" s="2">
        <v>13</v>
      </c>
      <c r="B341" s="2" t="s">
        <v>321</v>
      </c>
      <c r="C341" s="2" t="s">
        <v>368</v>
      </c>
      <c r="D341" s="2" t="s">
        <v>122</v>
      </c>
      <c r="E341" s="2" t="s">
        <v>121</v>
      </c>
      <c r="F341" s="2" t="s">
        <v>367</v>
      </c>
      <c r="G341" s="2" t="s">
        <v>29</v>
      </c>
      <c r="H341" s="2" t="s">
        <v>119</v>
      </c>
      <c r="I341" t="s">
        <v>374</v>
      </c>
      <c r="J341" s="6">
        <v>44470</v>
      </c>
      <c r="K341" s="6">
        <v>44561</v>
      </c>
      <c r="L341" s="2" t="s">
        <v>338</v>
      </c>
      <c r="M341" t="s">
        <v>108</v>
      </c>
      <c r="N341" s="2" t="s">
        <v>25</v>
      </c>
      <c r="O341" s="2" t="s">
        <v>328</v>
      </c>
      <c r="P341" s="2" t="s">
        <v>41</v>
      </c>
      <c r="Q341" s="10">
        <f>SUM(R341:U341)</f>
        <v>1</v>
      </c>
      <c r="R341" s="7">
        <v>0</v>
      </c>
      <c r="S341" s="7">
        <v>0</v>
      </c>
      <c r="T341" s="7">
        <v>0</v>
      </c>
      <c r="U341" s="7">
        <v>1</v>
      </c>
      <c r="V341" s="7">
        <v>0</v>
      </c>
      <c r="W341" s="7" t="s">
        <v>107</v>
      </c>
      <c r="X341" s="7">
        <v>0</v>
      </c>
      <c r="Y341" s="7" t="s">
        <v>110</v>
      </c>
      <c r="Z341" s="7"/>
      <c r="AA341" s="7"/>
      <c r="AB341" s="7"/>
      <c r="AC341" s="7"/>
      <c r="AD341" s="4">
        <v>44299</v>
      </c>
      <c r="AE341" s="4">
        <v>44392</v>
      </c>
      <c r="AF341" s="4"/>
      <c r="AG341" s="4"/>
      <c r="AH341" s="3">
        <f>IFERROR(IF((V341+X341+Z341+AB341)/Q341&gt;1,1,(V341+X341+Z341+AB341)/Q341),0)</f>
        <v>0</v>
      </c>
      <c r="AI341" s="3" t="str">
        <f>IFERROR(IF(R341=0,"",IF((V341/R341)&gt;1,1,(V341/R341))),"")</f>
        <v/>
      </c>
      <c r="AJ341" s="3" t="str">
        <f>IFERROR(IF(S341=0,"",IF((V341+X341/S341)&gt;1,1,(V341+X341/S341))),"")</f>
        <v/>
      </c>
      <c r="AK341" s="3" t="str">
        <f>IFERROR(IF(T341=0,"",IF((V341+X341+Z341/T341)&gt;1,1,(V341+X341+Z341/T341))),"")</f>
        <v/>
      </c>
      <c r="AL341" s="3">
        <f>IFERROR(IF(U341=0,"",IF((V341+X341+Z341+AB341/U341)&gt;1,1,(V341+X341+Z341+AB341/U341))),"")</f>
        <v>0</v>
      </c>
      <c r="AM341" s="2" t="s">
        <v>0</v>
      </c>
      <c r="AN341" s="2" t="s">
        <v>0</v>
      </c>
      <c r="AO341" s="2"/>
      <c r="AP341" s="2"/>
      <c r="AQ341" s="2" t="s">
        <v>105</v>
      </c>
      <c r="AR341" s="2" t="s">
        <v>105</v>
      </c>
      <c r="AS341" s="2"/>
      <c r="AT341" s="2"/>
      <c r="AU341" s="2" t="s">
        <v>0</v>
      </c>
      <c r="AV341" t="s">
        <v>0</v>
      </c>
      <c r="AY341" t="s">
        <v>105</v>
      </c>
      <c r="AZ341" t="s">
        <v>105</v>
      </c>
      <c r="BA341" s="1"/>
      <c r="BB341" s="1"/>
    </row>
    <row r="342" spans="1:54" ht="15" customHeight="1" x14ac:dyDescent="0.25">
      <c r="A342" s="2">
        <v>14</v>
      </c>
      <c r="B342" s="2" t="s">
        <v>321</v>
      </c>
      <c r="C342" s="2" t="s">
        <v>368</v>
      </c>
      <c r="D342" s="2" t="s">
        <v>122</v>
      </c>
      <c r="E342" s="2" t="s">
        <v>121</v>
      </c>
      <c r="F342" s="2" t="s">
        <v>367</v>
      </c>
      <c r="G342" s="2" t="s">
        <v>29</v>
      </c>
      <c r="H342" s="2" t="s">
        <v>119</v>
      </c>
      <c r="I342" t="s">
        <v>373</v>
      </c>
      <c r="J342" s="6">
        <v>44228</v>
      </c>
      <c r="K342" s="6">
        <v>44561</v>
      </c>
      <c r="L342" s="2" t="s">
        <v>372</v>
      </c>
      <c r="M342" t="s">
        <v>108</v>
      </c>
      <c r="N342" s="2" t="s">
        <v>25</v>
      </c>
      <c r="O342" s="2" t="s">
        <v>328</v>
      </c>
      <c r="P342" s="2" t="s">
        <v>41</v>
      </c>
      <c r="Q342" s="10">
        <f>SUM(R342:U342)</f>
        <v>1</v>
      </c>
      <c r="R342" s="7">
        <v>0</v>
      </c>
      <c r="S342" s="7">
        <v>0</v>
      </c>
      <c r="T342" s="7">
        <v>0</v>
      </c>
      <c r="U342" s="7">
        <v>1</v>
      </c>
      <c r="V342" s="7">
        <v>0</v>
      </c>
      <c r="W342" s="7" t="s">
        <v>371</v>
      </c>
      <c r="X342" s="7">
        <v>0</v>
      </c>
      <c r="Y342" s="7" t="s">
        <v>370</v>
      </c>
      <c r="Z342" s="7"/>
      <c r="AA342" s="7"/>
      <c r="AB342" s="7"/>
      <c r="AC342" s="7"/>
      <c r="AD342" s="4">
        <v>44299</v>
      </c>
      <c r="AE342" s="4">
        <v>44392</v>
      </c>
      <c r="AF342" s="4"/>
      <c r="AG342" s="4"/>
      <c r="AH342" s="3">
        <f>IFERROR(IF((V342+X342+Z342+AB342)/Q342&gt;1,1,(V342+X342+Z342+AB342)/Q342),0)</f>
        <v>0</v>
      </c>
      <c r="AI342" s="3" t="str">
        <f>IFERROR(IF(R342=0,"",IF((V342/R342)&gt;1,1,(V342/R342))),"")</f>
        <v/>
      </c>
      <c r="AJ342" s="3" t="str">
        <f>IFERROR(IF(S342=0,"",IF((V342+X342/S342)&gt;1,1,(V342+X342/S342))),"")</f>
        <v/>
      </c>
      <c r="AK342" s="3" t="str">
        <f>IFERROR(IF(T342=0,"",IF((V342+X342+Z342/T342)&gt;1,1,(V342+X342+Z342/T342))),"")</f>
        <v/>
      </c>
      <c r="AL342" s="3">
        <f>IFERROR(IF(U342=0,"",IF((V342+X342+Z342+AB342/U342)&gt;1,1,(V342+X342+Z342+AB342/U342))),"")</f>
        <v>0</v>
      </c>
      <c r="AM342" s="2" t="s">
        <v>19</v>
      </c>
      <c r="AN342" s="2" t="s">
        <v>0</v>
      </c>
      <c r="AO342" s="2"/>
      <c r="AP342" s="2"/>
      <c r="AQ342" s="2" t="s">
        <v>114</v>
      </c>
      <c r="AR342" s="2" t="s">
        <v>105</v>
      </c>
      <c r="AS342" s="2"/>
      <c r="AT342" s="2"/>
      <c r="AU342" s="2" t="s">
        <v>0</v>
      </c>
      <c r="AV342" t="s">
        <v>0</v>
      </c>
      <c r="AY342" t="s">
        <v>369</v>
      </c>
      <c r="AZ342" t="s">
        <v>320</v>
      </c>
      <c r="BA342" s="1"/>
      <c r="BB342" s="1"/>
    </row>
    <row r="343" spans="1:54" ht="15" customHeight="1" x14ac:dyDescent="0.25">
      <c r="A343" s="2">
        <v>15</v>
      </c>
      <c r="B343" s="2" t="s">
        <v>321</v>
      </c>
      <c r="C343" s="2" t="s">
        <v>368</v>
      </c>
      <c r="D343" s="2" t="s">
        <v>122</v>
      </c>
      <c r="E343" s="2" t="s">
        <v>121</v>
      </c>
      <c r="F343" s="2" t="s">
        <v>367</v>
      </c>
      <c r="G343" s="2" t="s">
        <v>29</v>
      </c>
      <c r="H343" s="2" t="s">
        <v>119</v>
      </c>
      <c r="I343" t="s">
        <v>366</v>
      </c>
      <c r="J343" s="6">
        <v>44470</v>
      </c>
      <c r="K343" s="6">
        <v>44561</v>
      </c>
      <c r="L343" s="2" t="s">
        <v>338</v>
      </c>
      <c r="M343" s="2" t="s">
        <v>108</v>
      </c>
      <c r="N343" s="2" t="s">
        <v>4</v>
      </c>
      <c r="O343" s="2" t="s">
        <v>328</v>
      </c>
      <c r="P343" s="2" t="s">
        <v>41</v>
      </c>
      <c r="Q343" s="11">
        <f>SUM(R343:U343)</f>
        <v>1</v>
      </c>
      <c r="R343" s="5">
        <v>0</v>
      </c>
      <c r="S343" s="5">
        <v>0</v>
      </c>
      <c r="T343" s="5">
        <v>0</v>
      </c>
      <c r="U343" s="5">
        <v>1</v>
      </c>
      <c r="V343" s="5">
        <v>0</v>
      </c>
      <c r="W343" s="5" t="s">
        <v>107</v>
      </c>
      <c r="X343" s="5">
        <v>0</v>
      </c>
      <c r="Y343" s="5" t="s">
        <v>110</v>
      </c>
      <c r="Z343" s="5"/>
      <c r="AA343" s="5"/>
      <c r="AB343" s="5"/>
      <c r="AC343" s="5"/>
      <c r="AD343" s="4">
        <v>44299</v>
      </c>
      <c r="AE343" s="4">
        <v>44392</v>
      </c>
      <c r="AF343" s="4"/>
      <c r="AG343" s="4"/>
      <c r="AH343" s="3">
        <f>IFERROR(IF((V343+X343+Z343+AB343)/Q343&gt;1,1,(V343+X343+Z343+AB343)/Q343),0)</f>
        <v>0</v>
      </c>
      <c r="AI343" s="3" t="str">
        <f>IFERROR(IF(R343=0,"",IF((V343/R343)&gt;1,1,(V343/R343))),"")</f>
        <v/>
      </c>
      <c r="AJ343" s="3" t="str">
        <f>IFERROR(IF(S343=0,"",IF((V343+X343/S343)&gt;1,1,(V343+X343/S343))),"")</f>
        <v/>
      </c>
      <c r="AK343" s="3" t="str">
        <f>IFERROR(IF(T343=0,"",IF((V343+X343+Z343/T343)&gt;1,1,(V343+X343+Z343/T343))),"")</f>
        <v/>
      </c>
      <c r="AL343" s="3">
        <f>IFERROR(IF(U343=0,"",IF((V343+X343+Z343+AB343/U343)&gt;1,1,(V343+X343+Z343+AB343/U343))),"")</f>
        <v>0</v>
      </c>
      <c r="AM343" s="2" t="s">
        <v>0</v>
      </c>
      <c r="AN343" s="2" t="s">
        <v>0</v>
      </c>
      <c r="AO343" s="2"/>
      <c r="AP343" s="2"/>
      <c r="AQ343" s="2" t="s">
        <v>105</v>
      </c>
      <c r="AR343" s="2" t="s">
        <v>105</v>
      </c>
      <c r="AS343" s="2"/>
      <c r="AT343" s="2"/>
      <c r="AU343" s="2" t="s">
        <v>0</v>
      </c>
      <c r="AV343" t="s">
        <v>0</v>
      </c>
      <c r="AY343" t="s">
        <v>319</v>
      </c>
      <c r="AZ343" t="s">
        <v>105</v>
      </c>
      <c r="BA343" s="1"/>
      <c r="BB343" s="1"/>
    </row>
    <row r="344" spans="1:54" ht="15" customHeight="1" x14ac:dyDescent="0.25">
      <c r="A344" s="2">
        <v>16</v>
      </c>
      <c r="B344" s="2" t="s">
        <v>321</v>
      </c>
      <c r="C344" s="2" t="s">
        <v>331</v>
      </c>
      <c r="D344" s="2" t="s">
        <v>122</v>
      </c>
      <c r="E344" s="2" t="s">
        <v>121</v>
      </c>
      <c r="F344" s="2" t="s">
        <v>365</v>
      </c>
      <c r="G344" s="2" t="s">
        <v>29</v>
      </c>
      <c r="H344" s="2" t="s">
        <v>119</v>
      </c>
      <c r="I344" t="s">
        <v>364</v>
      </c>
      <c r="J344" s="6">
        <v>44256</v>
      </c>
      <c r="K344" s="6">
        <v>44561</v>
      </c>
      <c r="L344" s="2" t="s">
        <v>329</v>
      </c>
      <c r="M344" t="s">
        <v>108</v>
      </c>
      <c r="N344" s="2" t="s">
        <v>25</v>
      </c>
      <c r="O344" s="2" t="s">
        <v>337</v>
      </c>
      <c r="P344" s="2" t="s">
        <v>41</v>
      </c>
      <c r="Q344" s="10">
        <f>SUM(R344:U344)</f>
        <v>1</v>
      </c>
      <c r="R344" s="7">
        <v>0</v>
      </c>
      <c r="S344" s="7">
        <v>0</v>
      </c>
      <c r="T344" s="7">
        <v>0</v>
      </c>
      <c r="U344" s="7">
        <v>1</v>
      </c>
      <c r="V344" s="7">
        <v>0</v>
      </c>
      <c r="W344" s="7" t="s">
        <v>363</v>
      </c>
      <c r="X344" s="7">
        <v>0</v>
      </c>
      <c r="Y344" s="7" t="s">
        <v>362</v>
      </c>
      <c r="Z344" s="7"/>
      <c r="AA344" s="7"/>
      <c r="AB344" s="7"/>
      <c r="AC344" s="7"/>
      <c r="AD344" s="4">
        <v>44299</v>
      </c>
      <c r="AE344" s="4">
        <v>44392</v>
      </c>
      <c r="AF344" s="4"/>
      <c r="AG344" s="4"/>
      <c r="AH344" s="3">
        <f>IFERROR(IF((V344+X344+Z344+AB344)/Q344&gt;1,1,(V344+X344+Z344+AB344)/Q344),0)</f>
        <v>0</v>
      </c>
      <c r="AI344" s="3" t="str">
        <f>IFERROR(IF(R344=0,"",IF((V344/R344)&gt;1,1,(V344/R344))),"")</f>
        <v/>
      </c>
      <c r="AJ344" s="3" t="str">
        <f>IFERROR(IF(S344=0,"",IF((V344+X344/S344)&gt;1,1,(V344+X344/S344))),"")</f>
        <v/>
      </c>
      <c r="AK344" s="3" t="str">
        <f>IFERROR(IF(T344=0,"",IF((V344+X344+Z344/T344)&gt;1,1,(V344+X344+Z344/T344))),"")</f>
        <v/>
      </c>
      <c r="AL344" s="3">
        <f>IFERROR(IF(U344=0,"",IF((V344+X344+Z344+AB344/U344)&gt;1,1,(V344+X344+Z344+AB344/U344))),"")</f>
        <v>0</v>
      </c>
      <c r="AM344" s="2" t="s">
        <v>19</v>
      </c>
      <c r="AN344" s="2" t="s">
        <v>19</v>
      </c>
      <c r="AO344" s="2"/>
      <c r="AP344" s="2"/>
      <c r="AQ344" s="2" t="s">
        <v>114</v>
      </c>
      <c r="AR344" s="2" t="s">
        <v>361</v>
      </c>
      <c r="AS344" s="2"/>
      <c r="AT344" s="2"/>
      <c r="AU344" s="2" t="s">
        <v>0</v>
      </c>
      <c r="AV344" t="s">
        <v>0</v>
      </c>
      <c r="AY344" t="s">
        <v>360</v>
      </c>
      <c r="AZ344" t="s">
        <v>359</v>
      </c>
      <c r="BA344" s="1"/>
      <c r="BB344" s="1"/>
    </row>
    <row r="345" spans="1:54" ht="15" customHeight="1" x14ac:dyDescent="0.25">
      <c r="A345" s="2">
        <v>17</v>
      </c>
      <c r="B345" s="2" t="s">
        <v>321</v>
      </c>
      <c r="C345" s="2" t="s">
        <v>331</v>
      </c>
      <c r="D345" s="2" t="s">
        <v>122</v>
      </c>
      <c r="E345" s="2" t="s">
        <v>121</v>
      </c>
      <c r="F345" s="2" t="s">
        <v>358</v>
      </c>
      <c r="G345" s="2" t="s">
        <v>29</v>
      </c>
      <c r="H345" s="2" t="s">
        <v>119</v>
      </c>
      <c r="I345" t="s">
        <v>357</v>
      </c>
      <c r="J345" s="6">
        <v>44228</v>
      </c>
      <c r="K345" s="6">
        <v>44561</v>
      </c>
      <c r="L345" s="2" t="s">
        <v>356</v>
      </c>
      <c r="M345" t="s">
        <v>108</v>
      </c>
      <c r="N345" s="2" t="s">
        <v>4</v>
      </c>
      <c r="O345" s="2" t="s">
        <v>355</v>
      </c>
      <c r="P345" s="2" t="s">
        <v>41</v>
      </c>
      <c r="Q345" s="11">
        <f>SUM(R345:U345)</f>
        <v>1</v>
      </c>
      <c r="R345" s="5">
        <v>0</v>
      </c>
      <c r="S345" s="5">
        <v>0</v>
      </c>
      <c r="T345" s="5">
        <v>0</v>
      </c>
      <c r="U345" s="5">
        <v>1</v>
      </c>
      <c r="V345" s="5">
        <v>0</v>
      </c>
      <c r="W345" s="5" t="s">
        <v>354</v>
      </c>
      <c r="X345" s="5">
        <v>0</v>
      </c>
      <c r="Y345" s="5" t="s">
        <v>353</v>
      </c>
      <c r="Z345" s="5"/>
      <c r="AA345" s="5"/>
      <c r="AB345" s="5"/>
      <c r="AC345" s="5"/>
      <c r="AD345" s="4">
        <v>44299</v>
      </c>
      <c r="AE345" s="4">
        <v>44392</v>
      </c>
      <c r="AF345" s="4"/>
      <c r="AG345" s="4"/>
      <c r="AH345" s="3">
        <f>IFERROR(IF((V345+X345+Z345+AB345)/Q345&gt;1,1,(V345+X345+Z345+AB345)/Q345),0)</f>
        <v>0</v>
      </c>
      <c r="AI345" s="3" t="str">
        <f>IFERROR(IF(R345=0,"",IF((V345/R345)&gt;1,1,(V345/R345))),"")</f>
        <v/>
      </c>
      <c r="AJ345" s="3" t="str">
        <f>IFERROR(IF(S345=0,"",IF((V345+X345/S345)&gt;1,1,(V345+X345/S345))),"")</f>
        <v/>
      </c>
      <c r="AK345" s="3" t="str">
        <f>IFERROR(IF(T345=0,"",IF((V345+X345+Z345/T345)&gt;1,1,(V345+X345+Z345/T345))),"")</f>
        <v/>
      </c>
      <c r="AL345" s="3">
        <f>IFERROR(IF(U345=0,"",IF((V345+X345+Z345+AB345/U345)&gt;1,1,(V345+X345+Z345+AB345/U345))),"")</f>
        <v>0</v>
      </c>
      <c r="AM345" s="2" t="s">
        <v>19</v>
      </c>
      <c r="AN345" s="2" t="s">
        <v>19</v>
      </c>
      <c r="AO345" s="2"/>
      <c r="AP345" s="2"/>
      <c r="AQ345" s="2" t="s">
        <v>114</v>
      </c>
      <c r="AR345" s="2" t="s">
        <v>352</v>
      </c>
      <c r="AS345" s="2"/>
      <c r="AT345" s="2"/>
      <c r="AU345" s="2" t="s">
        <v>0</v>
      </c>
      <c r="AV345" t="s">
        <v>0</v>
      </c>
      <c r="AY345" t="s">
        <v>351</v>
      </c>
      <c r="AZ345" t="s">
        <v>350</v>
      </c>
      <c r="BA345" s="1"/>
      <c r="BB345" s="1"/>
    </row>
    <row r="346" spans="1:54" ht="15" customHeight="1" x14ac:dyDescent="0.25">
      <c r="A346" s="2">
        <v>18</v>
      </c>
      <c r="B346" s="2" t="s">
        <v>321</v>
      </c>
      <c r="C346" s="2" t="s">
        <v>331</v>
      </c>
      <c r="D346" s="2" t="s">
        <v>122</v>
      </c>
      <c r="E346" s="2" t="s">
        <v>121</v>
      </c>
      <c r="F346" s="2" t="s">
        <v>130</v>
      </c>
      <c r="G346" s="2" t="s">
        <v>29</v>
      </c>
      <c r="H346" s="2" t="s">
        <v>119</v>
      </c>
      <c r="I346" t="s">
        <v>349</v>
      </c>
      <c r="J346" s="6">
        <v>44228</v>
      </c>
      <c r="K346" s="6">
        <v>44377</v>
      </c>
      <c r="L346" s="2" t="s">
        <v>329</v>
      </c>
      <c r="M346" t="s">
        <v>108</v>
      </c>
      <c r="N346" s="2" t="s">
        <v>25</v>
      </c>
      <c r="O346" s="2" t="s">
        <v>337</v>
      </c>
      <c r="P346" s="2" t="s">
        <v>41</v>
      </c>
      <c r="Q346" s="10">
        <f>SUM(R346:U346)</f>
        <v>1</v>
      </c>
      <c r="R346" s="7">
        <v>0</v>
      </c>
      <c r="S346" s="7">
        <v>0</v>
      </c>
      <c r="T346" s="7">
        <v>1</v>
      </c>
      <c r="U346" s="7">
        <v>0</v>
      </c>
      <c r="V346" s="7">
        <v>0</v>
      </c>
      <c r="W346" s="7" t="s">
        <v>107</v>
      </c>
      <c r="X346" s="7">
        <v>0</v>
      </c>
      <c r="Y346" s="7" t="s">
        <v>105</v>
      </c>
      <c r="Z346" s="7"/>
      <c r="AA346" s="7"/>
      <c r="AB346" s="7"/>
      <c r="AC346" s="7"/>
      <c r="AD346" s="4">
        <v>44299</v>
      </c>
      <c r="AE346" s="4">
        <v>44392</v>
      </c>
      <c r="AF346" s="4"/>
      <c r="AG346" s="4"/>
      <c r="AH346" s="3">
        <f>IFERROR(IF((V346+X346+Z346+AB346)/Q346&gt;1,1,(V346+X346+Z346+AB346)/Q346),0)</f>
        <v>0</v>
      </c>
      <c r="AI346" s="3" t="str">
        <f>IFERROR(IF(R346=0,"",IF((V346/R346)&gt;1,1,(V346/R346))),"")</f>
        <v/>
      </c>
      <c r="AJ346" s="3" t="str">
        <f>IFERROR(IF(S346=0,"",IF((V346+X346/S346)&gt;1,1,(V346+X346/S346))),"")</f>
        <v/>
      </c>
      <c r="AK346" s="3">
        <f>IFERROR(IF(T346=0,"",IF((V346+X346+Z346/T346)&gt;1,1,(V346+X346+Z346/T346))),"")</f>
        <v>0</v>
      </c>
      <c r="AL346" s="3" t="str">
        <f>IFERROR(IF(U346=0,"",IF((V346+X346+Z346+AB346/U346)&gt;1,1,(V346+X346+Z346+AB346/U346))),"")</f>
        <v/>
      </c>
      <c r="AM346" s="2" t="s">
        <v>0</v>
      </c>
      <c r="AN346" s="2" t="s">
        <v>0</v>
      </c>
      <c r="AO346" s="2"/>
      <c r="AP346" s="2"/>
      <c r="AQ346" s="2" t="s">
        <v>105</v>
      </c>
      <c r="AR346" s="2" t="s">
        <v>105</v>
      </c>
      <c r="AS346" s="2"/>
      <c r="AT346" s="2"/>
      <c r="AU346" s="2" t="s">
        <v>0</v>
      </c>
      <c r="AV346" t="s">
        <v>0</v>
      </c>
      <c r="AY346" t="s">
        <v>319</v>
      </c>
      <c r="AZ346" t="s">
        <v>323</v>
      </c>
      <c r="BA346" s="1"/>
      <c r="BB346" s="1"/>
    </row>
    <row r="347" spans="1:54" ht="15" customHeight="1" x14ac:dyDescent="0.25">
      <c r="A347">
        <v>19</v>
      </c>
      <c r="B347" s="2" t="s">
        <v>321</v>
      </c>
      <c r="C347" s="2" t="s">
        <v>331</v>
      </c>
      <c r="D347" s="2" t="s">
        <v>122</v>
      </c>
      <c r="E347" s="2" t="s">
        <v>121</v>
      </c>
      <c r="F347" s="2" t="s">
        <v>130</v>
      </c>
      <c r="G347" s="2" t="s">
        <v>29</v>
      </c>
      <c r="H347" s="2" t="s">
        <v>119</v>
      </c>
      <c r="I347" t="s">
        <v>348</v>
      </c>
      <c r="J347" s="4">
        <v>44348</v>
      </c>
      <c r="K347" s="4">
        <v>44469</v>
      </c>
      <c r="L347" s="2" t="s">
        <v>338</v>
      </c>
      <c r="M347" t="s">
        <v>108</v>
      </c>
      <c r="N347" s="2" t="s">
        <v>25</v>
      </c>
      <c r="O347" s="2" t="s">
        <v>337</v>
      </c>
      <c r="P347" s="2" t="s">
        <v>41</v>
      </c>
      <c r="Q347" s="10">
        <f>SUM(R347:U347)</f>
        <v>1</v>
      </c>
      <c r="R347" s="7">
        <v>0</v>
      </c>
      <c r="S347" s="7">
        <v>0</v>
      </c>
      <c r="T347" s="7">
        <v>0</v>
      </c>
      <c r="U347" s="7">
        <v>1</v>
      </c>
      <c r="V347" s="7">
        <v>0</v>
      </c>
      <c r="W347" s="7" t="s">
        <v>107</v>
      </c>
      <c r="X347" s="7">
        <v>0</v>
      </c>
      <c r="Y347" s="7" t="s">
        <v>105</v>
      </c>
      <c r="Z347" s="7"/>
      <c r="AA347" s="7"/>
      <c r="AB347" s="7"/>
      <c r="AC347" s="7"/>
      <c r="AD347" s="4">
        <v>44299</v>
      </c>
      <c r="AE347" s="4">
        <v>44392</v>
      </c>
      <c r="AF347" s="4"/>
      <c r="AG347" s="4"/>
      <c r="AH347" s="3">
        <f>IFERROR(IF((V347+X347+Z347+AB347)/Q347&gt;1,1,(V347+X347+Z347+AB347)/Q347),0)</f>
        <v>0</v>
      </c>
      <c r="AI347" s="3" t="str">
        <f>IFERROR(IF(R347=0,"",IF((V347/R347)&gt;1,1,(V347/R347))),"")</f>
        <v/>
      </c>
      <c r="AJ347" s="3" t="str">
        <f>IFERROR(IF(S347=0,"",IF((V347+X347/S347)&gt;1,1,(V347+X347/S347))),"")</f>
        <v/>
      </c>
      <c r="AK347" s="3" t="str">
        <f>IFERROR(IF(T347=0,"",IF((V347+X347+Z347/T347)&gt;1,1,(V347+X347+Z347/T347))),"")</f>
        <v/>
      </c>
      <c r="AL347" s="3">
        <f>IFERROR(IF(U347=0,"",IF((V347+X347+Z347+AB347/U347)&gt;1,1,(V347+X347+Z347+AB347/U347))),"")</f>
        <v>0</v>
      </c>
      <c r="AM347" t="s">
        <v>0</v>
      </c>
      <c r="AN347" t="s">
        <v>0</v>
      </c>
      <c r="AQ347" t="s">
        <v>105</v>
      </c>
      <c r="AR347" t="s">
        <v>105</v>
      </c>
      <c r="AU347" t="s">
        <v>0</v>
      </c>
      <c r="AV347" t="s">
        <v>0</v>
      </c>
      <c r="AY347" t="s">
        <v>319</v>
      </c>
      <c r="AZ347" t="s">
        <v>323</v>
      </c>
      <c r="BA347" s="1"/>
      <c r="BB347" s="1"/>
    </row>
    <row r="348" spans="1:54" ht="15" customHeight="1" x14ac:dyDescent="0.25">
      <c r="A348">
        <v>20</v>
      </c>
      <c r="B348" s="2" t="s">
        <v>321</v>
      </c>
      <c r="C348" s="2" t="s">
        <v>331</v>
      </c>
      <c r="D348" s="2" t="s">
        <v>122</v>
      </c>
      <c r="E348" s="2" t="s">
        <v>121</v>
      </c>
      <c r="F348" s="2" t="s">
        <v>130</v>
      </c>
      <c r="G348" s="2" t="s">
        <v>29</v>
      </c>
      <c r="H348" s="2" t="s">
        <v>119</v>
      </c>
      <c r="I348" t="s">
        <v>347</v>
      </c>
      <c r="J348" s="4">
        <v>44228</v>
      </c>
      <c r="K348" s="4">
        <v>44500</v>
      </c>
      <c r="L348" s="2" t="s">
        <v>346</v>
      </c>
      <c r="M348" t="s">
        <v>108</v>
      </c>
      <c r="N348" s="2" t="s">
        <v>25</v>
      </c>
      <c r="O348" s="2" t="s">
        <v>337</v>
      </c>
      <c r="P348" s="2" t="s">
        <v>41</v>
      </c>
      <c r="Q348" s="10">
        <f>SUM(R348:U348)</f>
        <v>1</v>
      </c>
      <c r="R348" s="7">
        <v>0</v>
      </c>
      <c r="S348" s="7">
        <v>0</v>
      </c>
      <c r="T348" s="7">
        <v>0</v>
      </c>
      <c r="U348" s="7">
        <v>1</v>
      </c>
      <c r="V348" s="7">
        <v>0</v>
      </c>
      <c r="W348" s="7" t="s">
        <v>345</v>
      </c>
      <c r="X348" s="7">
        <v>0</v>
      </c>
      <c r="Y348" s="7" t="s">
        <v>105</v>
      </c>
      <c r="Z348" s="7"/>
      <c r="AA348" s="7"/>
      <c r="AB348" s="7"/>
      <c r="AC348" s="7"/>
      <c r="AD348" s="4">
        <v>44299</v>
      </c>
      <c r="AE348" s="4">
        <v>44392</v>
      </c>
      <c r="AF348" s="4"/>
      <c r="AG348" s="4"/>
      <c r="AH348" s="3">
        <f>IFERROR(IF((V348+X348+Z348+AB348)/Q348&gt;1,1,(V348+X348+Z348+AB348)/Q348),0)</f>
        <v>0</v>
      </c>
      <c r="AI348" s="3" t="str">
        <f>IFERROR(IF(R348=0,"",IF((V348/R348)&gt;1,1,(V348/R348))),"")</f>
        <v/>
      </c>
      <c r="AJ348" s="3" t="str">
        <f>IFERROR(IF(S348=0,"",IF((V348+X348/S348)&gt;1,1,(V348+X348/S348))),"")</f>
        <v/>
      </c>
      <c r="AK348" s="3" t="str">
        <f>IFERROR(IF(T348=0,"",IF((V348+X348+Z348/T348)&gt;1,1,(V348+X348+Z348/T348))),"")</f>
        <v/>
      </c>
      <c r="AL348" s="3">
        <f>IFERROR(IF(U348=0,"",IF((V348+X348+Z348+AB348/U348)&gt;1,1,(V348+X348+Z348+AB348/U348))),"")</f>
        <v>0</v>
      </c>
      <c r="AM348" t="s">
        <v>19</v>
      </c>
      <c r="AN348" t="s">
        <v>0</v>
      </c>
      <c r="AQ348" t="s">
        <v>114</v>
      </c>
      <c r="AR348" t="s">
        <v>105</v>
      </c>
      <c r="AU348" t="s">
        <v>0</v>
      </c>
      <c r="AV348" t="s">
        <v>0</v>
      </c>
      <c r="AY348" t="s">
        <v>344</v>
      </c>
      <c r="AZ348" t="s">
        <v>323</v>
      </c>
      <c r="BA348" s="1"/>
      <c r="BB348" s="1"/>
    </row>
    <row r="349" spans="1:54" ht="15" customHeight="1" x14ac:dyDescent="0.25">
      <c r="A349">
        <v>21</v>
      </c>
      <c r="B349" s="2" t="s">
        <v>321</v>
      </c>
      <c r="C349" s="2" t="s">
        <v>331</v>
      </c>
      <c r="D349" s="2" t="s">
        <v>122</v>
      </c>
      <c r="E349" s="2" t="s">
        <v>121</v>
      </c>
      <c r="F349" s="2" t="s">
        <v>130</v>
      </c>
      <c r="G349" s="2" t="s">
        <v>29</v>
      </c>
      <c r="H349" s="2" t="s">
        <v>119</v>
      </c>
      <c r="I349" t="s">
        <v>343</v>
      </c>
      <c r="J349" s="4">
        <v>44197</v>
      </c>
      <c r="K349" s="4">
        <v>44377</v>
      </c>
      <c r="L349" s="2" t="s">
        <v>342</v>
      </c>
      <c r="M349" t="s">
        <v>108</v>
      </c>
      <c r="N349" s="2" t="s">
        <v>25</v>
      </c>
      <c r="O349" s="2" t="s">
        <v>337</v>
      </c>
      <c r="P349" s="2" t="s">
        <v>41</v>
      </c>
      <c r="Q349" s="10">
        <f>SUM(R349:U349)</f>
        <v>1</v>
      </c>
      <c r="R349" s="7">
        <v>0</v>
      </c>
      <c r="S349" s="7">
        <v>1</v>
      </c>
      <c r="T349" s="7">
        <v>0</v>
      </c>
      <c r="U349" s="7">
        <v>0</v>
      </c>
      <c r="V349" s="7">
        <v>1</v>
      </c>
      <c r="W349" s="7" t="s">
        <v>341</v>
      </c>
      <c r="X349" s="7">
        <v>1</v>
      </c>
      <c r="Y349" s="7" t="s">
        <v>326</v>
      </c>
      <c r="Z349" s="7"/>
      <c r="AA349" s="7"/>
      <c r="AB349" s="7"/>
      <c r="AC349" s="7"/>
      <c r="AD349" s="4">
        <v>44299</v>
      </c>
      <c r="AE349" s="4">
        <v>44392</v>
      </c>
      <c r="AF349" s="4"/>
      <c r="AG349" s="4"/>
      <c r="AH349" s="3">
        <f>IFERROR(IF((V349+X349+Z349+AB349)/Q349&gt;1,1,(V349+X349+Z349+AB349)/Q349),0)</f>
        <v>1</v>
      </c>
      <c r="AI349" s="3" t="str">
        <f>IFERROR(IF(R349=0,"",IF((V349/R349)&gt;1,1,(V349/R349))),"")</f>
        <v/>
      </c>
      <c r="AJ349" s="3">
        <f>IFERROR(IF(S349=0,"",IF((V349+X349/S349)&gt;1,1,(V349+X349/S349))),"")</f>
        <v>1</v>
      </c>
      <c r="AK349" s="3" t="str">
        <f>IFERROR(IF(T349=0,"",IF((V349+X349+Z349/T349)&gt;1,1,(V349+X349+Z349/T349))),"")</f>
        <v/>
      </c>
      <c r="AL349" s="3" t="str">
        <f>IFERROR(IF(U349=0,"",IF((V349+X349+Z349+AB349/U349)&gt;1,1,(V349+X349+Z349+AB349/U349))),"")</f>
        <v/>
      </c>
      <c r="AM349" t="s">
        <v>19</v>
      </c>
      <c r="AN349" t="s">
        <v>0</v>
      </c>
      <c r="AQ349" t="s">
        <v>114</v>
      </c>
      <c r="AR349" t="s">
        <v>105</v>
      </c>
      <c r="AU349" t="s">
        <v>19</v>
      </c>
      <c r="AV349" t="s">
        <v>0</v>
      </c>
      <c r="AY349" t="s">
        <v>340</v>
      </c>
      <c r="AZ349" t="s">
        <v>322</v>
      </c>
      <c r="BA349" s="1"/>
      <c r="BB349" s="1"/>
    </row>
    <row r="350" spans="1:54" ht="15" customHeight="1" x14ac:dyDescent="0.25">
      <c r="A350">
        <v>22</v>
      </c>
      <c r="B350" s="2" t="s">
        <v>321</v>
      </c>
      <c r="C350" s="2" t="s">
        <v>331</v>
      </c>
      <c r="D350" s="2" t="s">
        <v>122</v>
      </c>
      <c r="E350" s="2" t="s">
        <v>121</v>
      </c>
      <c r="F350" s="2" t="s">
        <v>130</v>
      </c>
      <c r="G350" s="2" t="s">
        <v>29</v>
      </c>
      <c r="H350" s="2" t="s">
        <v>119</v>
      </c>
      <c r="I350" t="s">
        <v>339</v>
      </c>
      <c r="J350" s="4">
        <v>44256</v>
      </c>
      <c r="K350" s="4">
        <v>44377</v>
      </c>
      <c r="L350" s="2" t="s">
        <v>338</v>
      </c>
      <c r="M350" t="s">
        <v>108</v>
      </c>
      <c r="N350" s="2" t="s">
        <v>25</v>
      </c>
      <c r="O350" s="2" t="s">
        <v>337</v>
      </c>
      <c r="P350" s="2" t="s">
        <v>41</v>
      </c>
      <c r="Q350" s="10">
        <f>SUM(R350:U350)</f>
        <v>1</v>
      </c>
      <c r="R350" s="7">
        <v>0</v>
      </c>
      <c r="S350" s="7">
        <v>1</v>
      </c>
      <c r="T350" s="7">
        <v>0</v>
      </c>
      <c r="U350" s="7">
        <v>0</v>
      </c>
      <c r="V350" s="7">
        <v>1</v>
      </c>
      <c r="W350" s="7" t="s">
        <v>336</v>
      </c>
      <c r="X350" s="7">
        <v>1</v>
      </c>
      <c r="Y350" s="7" t="s">
        <v>326</v>
      </c>
      <c r="Z350" s="7"/>
      <c r="AA350" s="7"/>
      <c r="AB350" s="7"/>
      <c r="AC350" s="7"/>
      <c r="AD350" s="4">
        <v>44299</v>
      </c>
      <c r="AE350" s="4">
        <v>44390</v>
      </c>
      <c r="AF350" s="4"/>
      <c r="AG350" s="4"/>
      <c r="AH350" s="3">
        <f>IFERROR(IF((V350+X350+Z350+AB350)/Q350&gt;1,1,(V350+X350+Z350+AB350)/Q350),0)</f>
        <v>1</v>
      </c>
      <c r="AI350" s="3" t="str">
        <f>IFERROR(IF(R350=0,"",IF((V350/R350)&gt;1,1,(V350/R350))),"")</f>
        <v/>
      </c>
      <c r="AJ350" s="3">
        <f>IFERROR(IF(S350=0,"",IF((V350+X350/S350)&gt;1,1,(V350+X350/S350))),"")</f>
        <v>1</v>
      </c>
      <c r="AK350" s="3" t="str">
        <f>IFERROR(IF(T350=0,"",IF((V350+X350+Z350/T350)&gt;1,1,(V350+X350+Z350/T350))),"")</f>
        <v/>
      </c>
      <c r="AL350" s="3" t="str">
        <f>IFERROR(IF(U350=0,"",IF((V350+X350+Z350+AB350/U350)&gt;1,1,(V350+X350+Z350+AB350/U350))),"")</f>
        <v/>
      </c>
      <c r="AM350" t="s">
        <v>19</v>
      </c>
      <c r="AN350" t="s">
        <v>0</v>
      </c>
      <c r="AQ350" t="s">
        <v>114</v>
      </c>
      <c r="AR350" t="s">
        <v>105</v>
      </c>
      <c r="AU350" t="s">
        <v>19</v>
      </c>
      <c r="AV350" t="s">
        <v>0</v>
      </c>
      <c r="AY350" t="s">
        <v>335</v>
      </c>
      <c r="AZ350" t="s">
        <v>318</v>
      </c>
      <c r="BA350" s="1"/>
      <c r="BB350" s="1"/>
    </row>
    <row r="351" spans="1:54" ht="15" customHeight="1" x14ac:dyDescent="0.25">
      <c r="A351">
        <v>23</v>
      </c>
      <c r="B351" s="2" t="s">
        <v>321</v>
      </c>
      <c r="C351" s="2" t="s">
        <v>331</v>
      </c>
      <c r="D351" s="2" t="s">
        <v>122</v>
      </c>
      <c r="E351" s="2" t="s">
        <v>121</v>
      </c>
      <c r="F351" s="2" t="s">
        <v>130</v>
      </c>
      <c r="G351" s="2" t="s">
        <v>29</v>
      </c>
      <c r="H351" s="2" t="s">
        <v>119</v>
      </c>
      <c r="I351" t="s">
        <v>334</v>
      </c>
      <c r="J351" s="6">
        <v>44197</v>
      </c>
      <c r="K351" s="6">
        <v>44561</v>
      </c>
      <c r="L351" s="2" t="s">
        <v>329</v>
      </c>
      <c r="M351" t="s">
        <v>108</v>
      </c>
      <c r="N351" s="2" t="s">
        <v>25</v>
      </c>
      <c r="O351" s="2" t="s">
        <v>328</v>
      </c>
      <c r="P351" s="2" t="s">
        <v>41</v>
      </c>
      <c r="Q351" s="8">
        <v>1</v>
      </c>
      <c r="R351" s="7">
        <v>0</v>
      </c>
      <c r="S351" s="7">
        <v>0</v>
      </c>
      <c r="T351" s="7">
        <v>0</v>
      </c>
      <c r="U351" s="7">
        <v>1</v>
      </c>
      <c r="V351" s="7">
        <v>1</v>
      </c>
      <c r="W351" s="7" t="s">
        <v>333</v>
      </c>
      <c r="X351" s="7">
        <v>0</v>
      </c>
      <c r="Y351" s="7" t="s">
        <v>326</v>
      </c>
      <c r="Z351" s="7"/>
      <c r="AA351" s="7"/>
      <c r="AB351" s="7"/>
      <c r="AC351" s="7"/>
      <c r="AD351" s="4">
        <v>44299</v>
      </c>
      <c r="AE351" s="4">
        <v>44390</v>
      </c>
      <c r="AF351" s="4"/>
      <c r="AG351" s="4"/>
      <c r="AH351" s="3">
        <f>IFERROR(IF((V351+X351+Z351+AB351)/Q351&gt;1,1,(V351+X351+Z351+AB351)/Q351),0)</f>
        <v>1</v>
      </c>
      <c r="AI351" s="3" t="str">
        <f>IFERROR(IF(R351=0,"",IF((V351/R351)&gt;1,1,(V351/R351))),"")</f>
        <v/>
      </c>
      <c r="AJ351" s="3" t="str">
        <f>IFERROR(IF(S351=0,"",IF((V351+X351/S351)&gt;1,1,(V351+X351/S351))),"")</f>
        <v/>
      </c>
      <c r="AK351" s="3" t="str">
        <f>IFERROR(IF(T351=0,"",IF((V351+X351+Z351/T351)&gt;1,1,(V351+X351+Z351/T351))),"")</f>
        <v/>
      </c>
      <c r="AL351" s="3">
        <f>IFERROR(IF(U351=0,"",IF((V351+X351+Z351+AB351/U351)&gt;1,1,(V351+X351+Z351+AB351/U351))),"")</f>
        <v>1</v>
      </c>
      <c r="AM351" t="s">
        <v>19</v>
      </c>
      <c r="AN351" t="s">
        <v>0</v>
      </c>
      <c r="AQ351" t="s">
        <v>114</v>
      </c>
      <c r="AR351" t="s">
        <v>105</v>
      </c>
      <c r="AU351" t="s">
        <v>19</v>
      </c>
      <c r="AV351" t="s">
        <v>0</v>
      </c>
      <c r="AY351" t="s">
        <v>332</v>
      </c>
      <c r="AZ351" t="s">
        <v>323</v>
      </c>
      <c r="BA351" s="1"/>
      <c r="BB351" s="1"/>
    </row>
    <row r="352" spans="1:54" ht="15" customHeight="1" x14ac:dyDescent="0.25">
      <c r="A352" s="2">
        <v>24</v>
      </c>
      <c r="B352" s="2" t="s">
        <v>321</v>
      </c>
      <c r="C352" s="2" t="s">
        <v>331</v>
      </c>
      <c r="D352" s="2" t="s">
        <v>122</v>
      </c>
      <c r="E352" s="2" t="s">
        <v>121</v>
      </c>
      <c r="F352" s="2" t="s">
        <v>130</v>
      </c>
      <c r="G352" s="2" t="s">
        <v>29</v>
      </c>
      <c r="H352" s="2" t="s">
        <v>119</v>
      </c>
      <c r="I352" t="s">
        <v>330</v>
      </c>
      <c r="J352" s="4">
        <v>44287</v>
      </c>
      <c r="K352" s="4">
        <v>44561</v>
      </c>
      <c r="L352" s="2" t="s">
        <v>329</v>
      </c>
      <c r="M352" t="s">
        <v>108</v>
      </c>
      <c r="N352" s="2" t="s">
        <v>25</v>
      </c>
      <c r="O352" s="2" t="s">
        <v>328</v>
      </c>
      <c r="P352" s="2" t="s">
        <v>41</v>
      </c>
      <c r="Q352" s="8">
        <v>1</v>
      </c>
      <c r="R352" s="7">
        <v>0</v>
      </c>
      <c r="S352" s="7">
        <v>0</v>
      </c>
      <c r="T352" s="7">
        <v>0</v>
      </c>
      <c r="U352" s="7">
        <v>1</v>
      </c>
      <c r="V352" s="7">
        <v>1</v>
      </c>
      <c r="W352" s="7" t="s">
        <v>327</v>
      </c>
      <c r="X352" s="7">
        <v>0</v>
      </c>
      <c r="Y352" s="7" t="s">
        <v>326</v>
      </c>
      <c r="Z352" s="7"/>
      <c r="AA352" s="7"/>
      <c r="AB352" s="7"/>
      <c r="AC352" s="7"/>
      <c r="AD352" s="4">
        <v>44299</v>
      </c>
      <c r="AE352" s="4">
        <v>44392</v>
      </c>
      <c r="AF352" s="4"/>
      <c r="AG352" s="4"/>
      <c r="AH352" s="3">
        <f>IFERROR(IF((V352+X352+Z352+AB352)/Q352&gt;1,1,(V352+X352+Z352+AB352)/Q352),0)</f>
        <v>1</v>
      </c>
      <c r="AI352" s="3" t="str">
        <f>IFERROR(IF(R352=0,"",IF((V352/R352)&gt;1,1,(V352/R352))),"")</f>
        <v/>
      </c>
      <c r="AJ352" s="3" t="str">
        <f>IFERROR(IF(S352=0,"",IF((V352+X352/S352)&gt;1,1,(V352+X352/S352))),"")</f>
        <v/>
      </c>
      <c r="AK352" s="3" t="str">
        <f>IFERROR(IF(T352=0,"",IF((V352+X352+Z352/T352)&gt;1,1,(V352+X352+Z352/T352))),"")</f>
        <v/>
      </c>
      <c r="AL352" s="3">
        <f>IFERROR(IF(U352=0,"",IF((V352+X352+Z352+AB352/U352)&gt;1,1,(V352+X352+Z352+AB352/U352))),"")</f>
        <v>1</v>
      </c>
      <c r="AM352" t="s">
        <v>19</v>
      </c>
      <c r="AN352" t="s">
        <v>0</v>
      </c>
      <c r="AQ352" t="s">
        <v>114</v>
      </c>
      <c r="AR352" t="s">
        <v>105</v>
      </c>
      <c r="AU352" t="s">
        <v>19</v>
      </c>
      <c r="AV352" t="s">
        <v>0</v>
      </c>
      <c r="AY352" t="s">
        <v>325</v>
      </c>
      <c r="AZ352" t="s">
        <v>323</v>
      </c>
      <c r="BA352" s="1"/>
      <c r="BB352" s="1"/>
    </row>
    <row r="353" spans="1:54" ht="15" customHeight="1" x14ac:dyDescent="0.25">
      <c r="A353" s="2">
        <v>25</v>
      </c>
      <c r="B353" s="2" t="s">
        <v>321</v>
      </c>
      <c r="C353" s="2" t="s">
        <v>13</v>
      </c>
      <c r="D353" s="2" t="s">
        <v>12</v>
      </c>
      <c r="E353" s="2" t="s">
        <v>11</v>
      </c>
      <c r="F353" s="2" t="s">
        <v>10</v>
      </c>
      <c r="G353" s="2" t="s">
        <v>9</v>
      </c>
      <c r="H353" s="2" t="s">
        <v>8</v>
      </c>
      <c r="I353" t="s">
        <v>324</v>
      </c>
      <c r="J353" s="6">
        <v>44197</v>
      </c>
      <c r="K353" s="6">
        <v>44561</v>
      </c>
      <c r="L353" s="2" t="s">
        <v>111</v>
      </c>
      <c r="M353" t="s">
        <v>108</v>
      </c>
      <c r="N353" s="2" t="s">
        <v>4</v>
      </c>
      <c r="O353" s="2" t="s">
        <v>72</v>
      </c>
      <c r="P353" s="2" t="s">
        <v>2</v>
      </c>
      <c r="Q353" s="5">
        <v>1</v>
      </c>
      <c r="R353" s="5">
        <v>0</v>
      </c>
      <c r="S353" s="5">
        <v>0</v>
      </c>
      <c r="T353" s="5">
        <v>0.5</v>
      </c>
      <c r="U353" s="5">
        <v>0.5</v>
      </c>
      <c r="V353" s="5">
        <v>0</v>
      </c>
      <c r="W353" s="5" t="s">
        <v>107</v>
      </c>
      <c r="X353" s="5">
        <v>0</v>
      </c>
      <c r="Y353" s="5" t="s">
        <v>105</v>
      </c>
      <c r="Z353" s="5"/>
      <c r="AA353" s="5"/>
      <c r="AB353" s="5"/>
      <c r="AC353" s="5"/>
      <c r="AD353" s="4">
        <v>44299</v>
      </c>
      <c r="AE353" s="4">
        <v>44392</v>
      </c>
      <c r="AF353" s="4"/>
      <c r="AG353" s="4"/>
      <c r="AH353" s="3">
        <f>IFERROR(IF((V353+X353+Z353+AB353)/Q353&gt;1,1,(V353+X353+Z353+AB353)/Q353),0)</f>
        <v>0</v>
      </c>
      <c r="AI353" s="3" t="str">
        <f>IFERROR(IF(R353=0,"",IF((V353/R353)&gt;1,1,(V353/R353))),"")</f>
        <v/>
      </c>
      <c r="AJ353" s="3" t="str">
        <f>IFERROR(IF(S353=0,"",IF((V353+X353/S353)&gt;1,1,(V353+X353/S353))),"")</f>
        <v/>
      </c>
      <c r="AK353" s="3">
        <f>IFERROR(IF(T353=0,"",IF((V353+X353+Z353/T353)&gt;1,1,(V353+X353+Z353/T353))),"")</f>
        <v>0</v>
      </c>
      <c r="AL353" s="3">
        <f>IFERROR(IF(U353=0,"",IF((V353+X353+Z353+AB353/U353)&gt;1,1,(V353+X353+Z353+AB353/U353))),"")</f>
        <v>0</v>
      </c>
      <c r="AM353" t="s">
        <v>0</v>
      </c>
      <c r="AN353" t="s">
        <v>0</v>
      </c>
      <c r="AQ353" t="s">
        <v>105</v>
      </c>
      <c r="AR353" t="s">
        <v>105</v>
      </c>
      <c r="AU353" t="s">
        <v>0</v>
      </c>
      <c r="AV353" t="s">
        <v>0</v>
      </c>
      <c r="AY353" t="s">
        <v>319</v>
      </c>
      <c r="AZ353" t="s">
        <v>323</v>
      </c>
      <c r="BA353" s="1"/>
      <c r="BB353" s="1"/>
    </row>
    <row r="354" spans="1:54" ht="15" customHeight="1" x14ac:dyDescent="0.25">
      <c r="A354">
        <v>27</v>
      </c>
      <c r="B354" s="2" t="s">
        <v>321</v>
      </c>
      <c r="C354" s="2" t="s">
        <v>13</v>
      </c>
      <c r="D354" s="2" t="s">
        <v>12</v>
      </c>
      <c r="E354" s="2" t="s">
        <v>11</v>
      </c>
      <c r="F354" s="2" t="s">
        <v>10</v>
      </c>
      <c r="G354" s="2" t="s">
        <v>9</v>
      </c>
      <c r="H354" s="2" t="s">
        <v>8</v>
      </c>
      <c r="I354" t="s">
        <v>81</v>
      </c>
      <c r="J354" s="4">
        <v>44470</v>
      </c>
      <c r="K354" s="4">
        <v>44561</v>
      </c>
      <c r="L354" s="2" t="s">
        <v>80</v>
      </c>
      <c r="M354" t="s">
        <v>108</v>
      </c>
      <c r="N354" s="2" t="s">
        <v>25</v>
      </c>
      <c r="O354" s="2" t="s">
        <v>72</v>
      </c>
      <c r="P354" s="2" t="s">
        <v>2</v>
      </c>
      <c r="Q354" s="8">
        <v>1</v>
      </c>
      <c r="R354" s="7">
        <v>0</v>
      </c>
      <c r="S354" s="7">
        <v>0</v>
      </c>
      <c r="T354" s="7">
        <v>0</v>
      </c>
      <c r="U354" s="7">
        <v>1</v>
      </c>
      <c r="V354" s="7">
        <v>0</v>
      </c>
      <c r="W354" s="7" t="s">
        <v>107</v>
      </c>
      <c r="X354" s="7">
        <v>0</v>
      </c>
      <c r="Y354" s="7" t="s">
        <v>105</v>
      </c>
      <c r="Z354" s="7"/>
      <c r="AA354" s="7"/>
      <c r="AB354" s="7"/>
      <c r="AC354" s="7"/>
      <c r="AD354" s="4">
        <v>44299</v>
      </c>
      <c r="AE354" s="4">
        <v>44392</v>
      </c>
      <c r="AF354" s="4"/>
      <c r="AG354" s="4"/>
      <c r="AH354" s="3">
        <f>IFERROR(IF((V354+X354+Z354+AB354)/Q354&gt;1,1,(V354+X354+Z354+AB354)/Q354),0)</f>
        <v>0</v>
      </c>
      <c r="AI354" s="3" t="str">
        <f>IFERROR(IF(R354=0,"",IF((V354/R354)&gt;1,1,(V354/R354))),"")</f>
        <v/>
      </c>
      <c r="AJ354" s="3" t="str">
        <f>IFERROR(IF(S354=0,"",IF((V354+X354/S354)&gt;1,1,(V354+X354/S354))),"")</f>
        <v/>
      </c>
      <c r="AK354" s="3" t="str">
        <f>IFERROR(IF(T354=0,"",IF((V354+X354+Z354/T354)&gt;1,1,(V354+X354+Z354/T354))),"")</f>
        <v/>
      </c>
      <c r="AL354" s="3">
        <f>IFERROR(IF(U354=0,"",IF((V354+X354+Z354+AB354/U354)&gt;1,1,(V354+X354+Z354+AB354/U354))),"")</f>
        <v>0</v>
      </c>
      <c r="AM354" t="s">
        <v>0</v>
      </c>
      <c r="AN354" t="s">
        <v>0</v>
      </c>
      <c r="AQ354" t="s">
        <v>105</v>
      </c>
      <c r="AR354" t="s">
        <v>105</v>
      </c>
      <c r="AU354" t="s">
        <v>0</v>
      </c>
      <c r="AV354" t="s">
        <v>0</v>
      </c>
      <c r="AY354" t="s">
        <v>319</v>
      </c>
      <c r="AZ354" t="s">
        <v>322</v>
      </c>
      <c r="BA354" s="1"/>
      <c r="BB354" s="1"/>
    </row>
    <row r="355" spans="1:54" ht="15" customHeight="1" x14ac:dyDescent="0.25">
      <c r="A355">
        <v>29</v>
      </c>
      <c r="B355" s="2" t="s">
        <v>321</v>
      </c>
      <c r="C355" s="2" t="s">
        <v>13</v>
      </c>
      <c r="D355" s="2" t="s">
        <v>12</v>
      </c>
      <c r="E355" s="2" t="s">
        <v>11</v>
      </c>
      <c r="F355" s="2" t="s">
        <v>10</v>
      </c>
      <c r="G355" s="2" t="s">
        <v>9</v>
      </c>
      <c r="H355" s="2" t="s">
        <v>8</v>
      </c>
      <c r="I355" t="s">
        <v>75</v>
      </c>
      <c r="J355" s="4">
        <v>44470</v>
      </c>
      <c r="K355" s="4">
        <v>44561</v>
      </c>
      <c r="L355" s="2" t="s">
        <v>74</v>
      </c>
      <c r="M355" t="s">
        <v>108</v>
      </c>
      <c r="N355" s="2" t="s">
        <v>25</v>
      </c>
      <c r="O355" s="2" t="s">
        <v>72</v>
      </c>
      <c r="P355" s="2" t="s">
        <v>2</v>
      </c>
      <c r="Q355" s="8">
        <v>2</v>
      </c>
      <c r="R355" s="7">
        <v>0</v>
      </c>
      <c r="S355" s="7">
        <v>0</v>
      </c>
      <c r="T355" s="7">
        <v>0</v>
      </c>
      <c r="U355" s="7">
        <v>2</v>
      </c>
      <c r="V355" s="7">
        <v>0</v>
      </c>
      <c r="W355" s="7" t="s">
        <v>320</v>
      </c>
      <c r="X355" s="7">
        <v>0</v>
      </c>
      <c r="Y355" s="7" t="s">
        <v>105</v>
      </c>
      <c r="Z355" s="7"/>
      <c r="AA355" s="7"/>
      <c r="AB355" s="7"/>
      <c r="AC355" s="7"/>
      <c r="AD355" s="4">
        <v>44299</v>
      </c>
      <c r="AE355" s="4">
        <v>44392</v>
      </c>
      <c r="AF355" s="4"/>
      <c r="AG355" s="4"/>
      <c r="AH355" s="3">
        <f>IFERROR(IF((V355+X355+Z355+AB355)/Q355&gt;1,1,(V355+X355+Z355+AB355)/Q355),0)</f>
        <v>0</v>
      </c>
      <c r="AI355" s="3" t="str">
        <f>IFERROR(IF(R355=0,"",IF((V355/R355)&gt;1,1,(V355/R355))),"")</f>
        <v/>
      </c>
      <c r="AJ355" s="3" t="str">
        <f>IFERROR(IF(S355=0,"",IF((V355+X355/S355)&gt;1,1,(V355+X355/S355))),"")</f>
        <v/>
      </c>
      <c r="AK355" s="3" t="str">
        <f>IFERROR(IF(T355=0,"",IF((V355+X355+Z355/T355)&gt;1,1,(V355+X355+Z355/T355))),"")</f>
        <v/>
      </c>
      <c r="AL355" s="3">
        <f>IFERROR(IF(U355=0,"",IF((V355+X355+Z355+AB355/U355)&gt;1,1,(V355+X355+Z355+AB355/U355))),"")</f>
        <v>0</v>
      </c>
      <c r="AM355" t="s">
        <v>0</v>
      </c>
      <c r="AN355" t="s">
        <v>0</v>
      </c>
      <c r="AQ355" t="s">
        <v>105</v>
      </c>
      <c r="AR355" t="s">
        <v>105</v>
      </c>
      <c r="AU355" t="s">
        <v>0</v>
      </c>
      <c r="AV355" t="s">
        <v>0</v>
      </c>
      <c r="AY355" t="s">
        <v>319</v>
      </c>
      <c r="AZ355" t="s">
        <v>318</v>
      </c>
      <c r="BA355" s="1"/>
      <c r="BB355" s="1"/>
    </row>
    <row r="356" spans="1:54" ht="15" customHeight="1" x14ac:dyDescent="0.25">
      <c r="A356">
        <v>20</v>
      </c>
      <c r="B356" s="2" t="s">
        <v>314</v>
      </c>
      <c r="C356" s="2" t="s">
        <v>13</v>
      </c>
      <c r="D356" s="2" t="s">
        <v>12</v>
      </c>
      <c r="E356" s="2" t="s">
        <v>11</v>
      </c>
      <c r="F356" s="2" t="s">
        <v>10</v>
      </c>
      <c r="G356" s="2" t="s">
        <v>9</v>
      </c>
      <c r="H356" s="2" t="s">
        <v>8</v>
      </c>
      <c r="I356" t="s">
        <v>81</v>
      </c>
      <c r="J356" s="4">
        <v>44470</v>
      </c>
      <c r="K356" s="4">
        <v>44560</v>
      </c>
      <c r="L356" s="2" t="s">
        <v>317</v>
      </c>
      <c r="M356" t="s">
        <v>312</v>
      </c>
      <c r="N356" s="2" t="s">
        <v>25</v>
      </c>
      <c r="O356" s="2" t="s">
        <v>311</v>
      </c>
      <c r="P356" s="2" t="s">
        <v>2</v>
      </c>
      <c r="Q356" s="7">
        <v>1</v>
      </c>
      <c r="R356" s="7">
        <v>0</v>
      </c>
      <c r="S356" s="7">
        <v>0</v>
      </c>
      <c r="T356" s="7">
        <v>0</v>
      </c>
      <c r="U356" s="7">
        <v>1</v>
      </c>
      <c r="V356" s="7">
        <v>0</v>
      </c>
      <c r="W356" s="7" t="s">
        <v>316</v>
      </c>
      <c r="X356" s="7">
        <v>0</v>
      </c>
      <c r="Y356" s="7" t="s">
        <v>316</v>
      </c>
      <c r="Z356" s="7"/>
      <c r="AA356" s="7"/>
      <c r="AB356" s="7"/>
      <c r="AC356" s="7"/>
      <c r="AD356" s="4">
        <v>44298</v>
      </c>
      <c r="AE356" s="4">
        <v>44389</v>
      </c>
      <c r="AF356" s="4"/>
      <c r="AG356" s="4"/>
      <c r="AH356" s="3">
        <f>IFERROR(IF((V356+X356+Z356+AB356)/Q356&gt;1,1,(V356+X356+Z356+AB356)/Q356),0)</f>
        <v>0</v>
      </c>
      <c r="AI356" s="3" t="str">
        <f>IFERROR(IF(R356=0,"",IF((V356/R356)&gt;1,1,(V356/R356))),"")</f>
        <v/>
      </c>
      <c r="AJ356" s="3" t="str">
        <f>IFERROR(IF(S356=0,"",IF((V356+X356/S356)&gt;1,1,(V356+X356/S356))),"")</f>
        <v/>
      </c>
      <c r="AK356" s="3" t="str">
        <f>IFERROR(IF(T356=0,"",IF((V356+X356+Z356/T356)&gt;1,1,(V356+X356+Z356/T356))),"")</f>
        <v/>
      </c>
      <c r="AL356" s="3">
        <f>IFERROR(IF(U356=0,"",IF((V356+X356+Z356+AB356/U356)&gt;1,1,(V356+X356+Z356+AB356/U356))),"")</f>
        <v>0</v>
      </c>
      <c r="AM356" t="s">
        <v>19</v>
      </c>
      <c r="AN356" t="s">
        <v>0</v>
      </c>
      <c r="AQ356" t="s">
        <v>309</v>
      </c>
      <c r="AR356" t="s">
        <v>107</v>
      </c>
      <c r="AU356" t="s">
        <v>0</v>
      </c>
      <c r="AV356" t="s">
        <v>0</v>
      </c>
      <c r="AY356" t="s">
        <v>105</v>
      </c>
      <c r="AZ356" t="s">
        <v>315</v>
      </c>
      <c r="BA356" s="1"/>
      <c r="BB356" s="1"/>
    </row>
    <row r="357" spans="1:54" ht="15" customHeight="1" x14ac:dyDescent="0.25">
      <c r="A357">
        <v>22</v>
      </c>
      <c r="B357" s="2" t="s">
        <v>314</v>
      </c>
      <c r="C357" s="2" t="s">
        <v>13</v>
      </c>
      <c r="D357" s="2" t="s">
        <v>12</v>
      </c>
      <c r="E357" s="2" t="s">
        <v>11</v>
      </c>
      <c r="F357" s="2" t="s">
        <v>10</v>
      </c>
      <c r="G357" s="2" t="s">
        <v>9</v>
      </c>
      <c r="H357" s="2" t="s">
        <v>8</v>
      </c>
      <c r="I357" t="s">
        <v>313</v>
      </c>
      <c r="J357" s="4">
        <v>44470</v>
      </c>
      <c r="K357" s="4">
        <v>44560</v>
      </c>
      <c r="L357" s="2" t="s">
        <v>74</v>
      </c>
      <c r="M357" t="s">
        <v>312</v>
      </c>
      <c r="N357" s="2" t="s">
        <v>25</v>
      </c>
      <c r="O357" s="2" t="s">
        <v>311</v>
      </c>
      <c r="P357" s="2" t="s">
        <v>2</v>
      </c>
      <c r="Q357" s="7">
        <v>2</v>
      </c>
      <c r="R357" s="7">
        <v>0</v>
      </c>
      <c r="S357" s="7">
        <v>0</v>
      </c>
      <c r="T357" s="7">
        <v>0</v>
      </c>
      <c r="U357" s="7">
        <v>2</v>
      </c>
      <c r="V357" s="7">
        <v>0</v>
      </c>
      <c r="W357" s="7" t="s">
        <v>310</v>
      </c>
      <c r="X357" s="7">
        <v>0</v>
      </c>
      <c r="Y357" s="7" t="s">
        <v>310</v>
      </c>
      <c r="Z357" s="7"/>
      <c r="AA357" s="7"/>
      <c r="AB357" s="7"/>
      <c r="AC357" s="7"/>
      <c r="AD357" s="4">
        <v>44298</v>
      </c>
      <c r="AE357" s="4">
        <v>44389</v>
      </c>
      <c r="AF357" s="4"/>
      <c r="AG357" s="4"/>
      <c r="AH357" s="3">
        <f>IFERROR(IF((V357+X357+Z357+AB357)/Q357&gt;1,1,(V357+X357+Z357+AB357)/Q357),0)</f>
        <v>0</v>
      </c>
      <c r="AI357" s="3" t="str">
        <f>IFERROR(IF(R357=0,"",IF((V357/R357)&gt;1,1,(V357/R357))),"")</f>
        <v/>
      </c>
      <c r="AJ357" s="3" t="str">
        <f>IFERROR(IF(S357=0,"",IF((V357+X357/S357)&gt;1,1,(V357+X357/S357))),"")</f>
        <v/>
      </c>
      <c r="AK357" s="3" t="str">
        <f>IFERROR(IF(T357=0,"",IF((V357+X357+Z357/T357)&gt;1,1,(V357+X357+Z357/T357))),"")</f>
        <v/>
      </c>
      <c r="AL357" s="3">
        <f>IFERROR(IF(U357=0,"",IF((V357+X357+Z357+AB357/U357)&gt;1,1,(V357+X357+Z357+AB357/U357))),"")</f>
        <v>0</v>
      </c>
      <c r="AM357" t="s">
        <v>19</v>
      </c>
      <c r="AN357" t="s">
        <v>0</v>
      </c>
      <c r="AQ357" t="s">
        <v>309</v>
      </c>
      <c r="AR357" t="s">
        <v>107</v>
      </c>
      <c r="AU357" t="s">
        <v>0</v>
      </c>
      <c r="AV357" t="s">
        <v>0</v>
      </c>
      <c r="AY357" t="s">
        <v>105</v>
      </c>
      <c r="AZ357" t="s">
        <v>308</v>
      </c>
      <c r="BA357" s="1"/>
      <c r="BB357" s="1"/>
    </row>
    <row r="358" spans="1:54" ht="15" customHeight="1" x14ac:dyDescent="0.25">
      <c r="A358" s="2">
        <v>1</v>
      </c>
      <c r="B358" s="2" t="s">
        <v>229</v>
      </c>
      <c r="C358" s="2" t="s">
        <v>307</v>
      </c>
      <c r="D358" s="2" t="s">
        <v>12</v>
      </c>
      <c r="E358" s="2" t="s">
        <v>59</v>
      </c>
      <c r="F358" s="2" t="s">
        <v>306</v>
      </c>
      <c r="G358" s="2" t="s">
        <v>248</v>
      </c>
      <c r="H358" s="2" t="s">
        <v>248</v>
      </c>
      <c r="I358" s="2" t="s">
        <v>305</v>
      </c>
      <c r="J358" s="6">
        <v>44197</v>
      </c>
      <c r="K358" s="6">
        <v>44561</v>
      </c>
      <c r="L358" s="2" t="s">
        <v>304</v>
      </c>
      <c r="M358" s="2" t="s">
        <v>228</v>
      </c>
      <c r="N358" s="2" t="s">
        <v>4</v>
      </c>
      <c r="O358" s="2" t="s">
        <v>303</v>
      </c>
      <c r="P358" s="2" t="s">
        <v>23</v>
      </c>
      <c r="Q358" s="5">
        <v>1</v>
      </c>
      <c r="R358" s="5">
        <v>0</v>
      </c>
      <c r="S358" s="5">
        <v>0</v>
      </c>
      <c r="T358" s="5">
        <v>0</v>
      </c>
      <c r="U358" s="5">
        <v>1</v>
      </c>
      <c r="V358" s="5">
        <v>0</v>
      </c>
      <c r="W358" s="5" t="s">
        <v>302</v>
      </c>
      <c r="X358" s="5">
        <v>0</v>
      </c>
      <c r="Y358" s="5" t="s">
        <v>301</v>
      </c>
      <c r="Z358" s="5"/>
      <c r="AA358" s="5"/>
      <c r="AB358" s="5"/>
      <c r="AC358" s="5"/>
      <c r="AD358" s="6">
        <v>44296</v>
      </c>
      <c r="AE358" s="6">
        <v>44390</v>
      </c>
      <c r="AF358" s="6"/>
      <c r="AG358" s="6"/>
      <c r="AH358" s="3">
        <f>IFERROR(IF((V358+X358+Z358+AB358)/Q358&gt;1,1,(V358+X358+Z358+AB358)/Q358),0)</f>
        <v>0</v>
      </c>
      <c r="AI358" s="3" t="str">
        <f>IFERROR(IF(R358=0,"",IF((V358/R358)&gt;1,1,(V358/R358))),"")</f>
        <v/>
      </c>
      <c r="AJ358" s="3" t="str">
        <f>IFERROR(IF(S358=0,"",IF((V358+X358/S358)&gt;1,1,(V358+X358/S358))),"")</f>
        <v/>
      </c>
      <c r="AK358" s="3" t="str">
        <f>IFERROR(IF(T358=0,"",IF((V358+X358+Z358/T358)&gt;1,1,(V358+X358+Z358/T358))),"")</f>
        <v/>
      </c>
      <c r="AL358" s="3">
        <f>IFERROR(IF(U358=0,"",IF((V358+X358+Z358+AB358/U358)&gt;1,1,(V358+X358+Z358+AB358/U358))),"")</f>
        <v>0</v>
      </c>
      <c r="AM358" s="2" t="s">
        <v>0</v>
      </c>
      <c r="AN358" s="2" t="s">
        <v>0</v>
      </c>
      <c r="AO358" s="2"/>
      <c r="AP358" s="2"/>
      <c r="AQ358" s="2" t="s">
        <v>300</v>
      </c>
      <c r="AR358" s="2" t="s">
        <v>299</v>
      </c>
      <c r="AS358" s="2"/>
      <c r="AT358" s="2"/>
      <c r="AU358" s="2" t="s">
        <v>0</v>
      </c>
      <c r="AV358" s="2" t="s">
        <v>0</v>
      </c>
      <c r="AW358" s="2"/>
      <c r="AX358" s="2"/>
      <c r="AY358" s="2" t="s">
        <v>298</v>
      </c>
      <c r="AZ358" s="2" t="s">
        <v>297</v>
      </c>
      <c r="BA358" s="1"/>
      <c r="BB358" s="1"/>
    </row>
    <row r="359" spans="1:54" ht="15" customHeight="1" x14ac:dyDescent="0.25">
      <c r="A359" s="2">
        <v>2</v>
      </c>
      <c r="B359" s="2" t="s">
        <v>229</v>
      </c>
      <c r="C359" s="2" t="s">
        <v>296</v>
      </c>
      <c r="D359" s="2" t="s">
        <v>294</v>
      </c>
      <c r="E359" s="2" t="s">
        <v>59</v>
      </c>
      <c r="F359" s="2" t="s">
        <v>10</v>
      </c>
      <c r="G359" s="2" t="s">
        <v>248</v>
      </c>
      <c r="H359" s="2" t="s">
        <v>248</v>
      </c>
      <c r="I359" s="2" t="s">
        <v>295</v>
      </c>
      <c r="J359" s="6">
        <v>44197</v>
      </c>
      <c r="K359" s="6">
        <v>44255</v>
      </c>
      <c r="L359" s="2" t="s">
        <v>294</v>
      </c>
      <c r="M359" s="2" t="s">
        <v>228</v>
      </c>
      <c r="N359" s="2" t="s">
        <v>25</v>
      </c>
      <c r="O359" s="2" t="s">
        <v>245</v>
      </c>
      <c r="P359" s="2" t="s">
        <v>23</v>
      </c>
      <c r="Q359" s="7">
        <v>1</v>
      </c>
      <c r="R359" s="7">
        <v>1</v>
      </c>
      <c r="S359" s="7">
        <v>0</v>
      </c>
      <c r="T359" s="7">
        <v>0</v>
      </c>
      <c r="U359" s="7">
        <v>0</v>
      </c>
      <c r="V359" s="7">
        <v>1</v>
      </c>
      <c r="W359" s="7" t="s">
        <v>293</v>
      </c>
      <c r="X359" s="7">
        <v>0</v>
      </c>
      <c r="Y359" s="7" t="s">
        <v>236</v>
      </c>
      <c r="Z359" s="7"/>
      <c r="AA359" s="7"/>
      <c r="AB359" s="7"/>
      <c r="AC359" s="7"/>
      <c r="AD359" s="6">
        <v>44300</v>
      </c>
      <c r="AE359" s="6">
        <v>44390</v>
      </c>
      <c r="AF359" s="6"/>
      <c r="AG359" s="6"/>
      <c r="AH359" s="3">
        <f>IFERROR(IF((V359+X359+Z359+AB359)/Q359&gt;1,1,(V359+X359+Z359+AB359)/Q359),0)</f>
        <v>1</v>
      </c>
      <c r="AI359" s="3">
        <f>IFERROR(IF(R359=0,"",IF((V359/R359)&gt;1,1,(V359/R359))),"")</f>
        <v>1</v>
      </c>
      <c r="AJ359" s="3" t="str">
        <f>IFERROR(IF(S359=0,"",IF((V359+X359/S359)&gt;1,1,(V359+X359/S359))),"")</f>
        <v/>
      </c>
      <c r="AK359" s="3" t="str">
        <f>IFERROR(IF(T359=0,"",IF((V359+X359+Z359/T359)&gt;1,1,(V359+X359+Z359/T359))),"")</f>
        <v/>
      </c>
      <c r="AL359" s="3" t="str">
        <f>IFERROR(IF(U359=0,"",IF((V359+X359+Z359+AB359/U359)&gt;1,1,(V359+X359+Z359+AB359/U359))),"")</f>
        <v/>
      </c>
      <c r="AM359" s="2" t="s">
        <v>19</v>
      </c>
      <c r="AN359" s="2" t="s">
        <v>0</v>
      </c>
      <c r="AO359" s="2"/>
      <c r="AP359" s="2"/>
      <c r="AQ359" s="2" t="s">
        <v>286</v>
      </c>
      <c r="AR359" s="2" t="s">
        <v>292</v>
      </c>
      <c r="AS359" s="2"/>
      <c r="AT359" s="2"/>
      <c r="AU359" s="2" t="s">
        <v>19</v>
      </c>
      <c r="AV359" t="s">
        <v>0</v>
      </c>
      <c r="AY359" t="s">
        <v>291</v>
      </c>
      <c r="AZ359" t="s">
        <v>290</v>
      </c>
      <c r="BA359" s="1"/>
      <c r="BB359" s="1"/>
    </row>
    <row r="360" spans="1:54" ht="15" customHeight="1" x14ac:dyDescent="0.25">
      <c r="A360" s="2">
        <v>4</v>
      </c>
      <c r="B360" s="2" t="s">
        <v>229</v>
      </c>
      <c r="C360" s="2" t="s">
        <v>288</v>
      </c>
      <c r="D360" s="2" t="s">
        <v>288</v>
      </c>
      <c r="E360" s="2" t="s">
        <v>59</v>
      </c>
      <c r="F360" s="2" t="s">
        <v>10</v>
      </c>
      <c r="G360" s="2" t="s">
        <v>248</v>
      </c>
      <c r="H360" s="2" t="s">
        <v>248</v>
      </c>
      <c r="I360" s="2" t="s">
        <v>289</v>
      </c>
      <c r="J360" s="6">
        <v>44197</v>
      </c>
      <c r="K360" s="6">
        <v>44255</v>
      </c>
      <c r="L360" s="2" t="s">
        <v>288</v>
      </c>
      <c r="M360" s="2" t="s">
        <v>228</v>
      </c>
      <c r="N360" s="2" t="s">
        <v>25</v>
      </c>
      <c r="O360" s="2" t="s">
        <v>245</v>
      </c>
      <c r="P360" s="2" t="s">
        <v>23</v>
      </c>
      <c r="Q360" s="7">
        <v>1</v>
      </c>
      <c r="R360" s="7">
        <v>1</v>
      </c>
      <c r="S360" s="7">
        <v>0</v>
      </c>
      <c r="T360" s="7">
        <v>0</v>
      </c>
      <c r="U360" s="7">
        <v>0</v>
      </c>
      <c r="V360" s="7">
        <v>1</v>
      </c>
      <c r="W360" s="7" t="s">
        <v>287</v>
      </c>
      <c r="X360" s="7">
        <v>0</v>
      </c>
      <c r="Y360" s="7" t="s">
        <v>236</v>
      </c>
      <c r="Z360" s="7"/>
      <c r="AA360" s="7"/>
      <c r="AB360" s="7"/>
      <c r="AC360" s="7"/>
      <c r="AD360" s="6">
        <v>44300</v>
      </c>
      <c r="AE360" s="6">
        <v>44390</v>
      </c>
      <c r="AF360" s="6"/>
      <c r="AG360" s="6"/>
      <c r="AH360" s="3">
        <f>IFERROR(IF((V360+X360+Z360+AB360)/Q360&gt;1,1,(V360+X360+Z360+AB360)/Q360),0)</f>
        <v>1</v>
      </c>
      <c r="AI360" s="3">
        <f>IFERROR(IF(R360=0,"",IF((V360/R360)&gt;1,1,(V360/R360))),"")</f>
        <v>1</v>
      </c>
      <c r="AJ360" s="3" t="str">
        <f>IFERROR(IF(S360=0,"",IF((V360+X360/S360)&gt;1,1,(V360+X360/S360))),"")</f>
        <v/>
      </c>
      <c r="AK360" s="3" t="str">
        <f>IFERROR(IF(T360=0,"",IF((V360+X360+Z360/T360)&gt;1,1,(V360+X360+Z360/T360))),"")</f>
        <v/>
      </c>
      <c r="AL360" s="3" t="str">
        <f>IFERROR(IF(U360=0,"",IF((V360+X360+Z360+AB360/U360)&gt;1,1,(V360+X360+Z360+AB360/U360))),"")</f>
        <v/>
      </c>
      <c r="AM360" s="2" t="s">
        <v>19</v>
      </c>
      <c r="AN360" s="2" t="s">
        <v>0</v>
      </c>
      <c r="AO360" s="2"/>
      <c r="AP360" s="2"/>
      <c r="AQ360" s="2" t="s">
        <v>286</v>
      </c>
      <c r="AR360" s="2" t="s">
        <v>285</v>
      </c>
      <c r="AS360" s="2"/>
      <c r="AT360" s="2"/>
      <c r="AU360" s="2" t="s">
        <v>19</v>
      </c>
      <c r="AV360" t="s">
        <v>0</v>
      </c>
      <c r="AY360" t="s">
        <v>284</v>
      </c>
      <c r="AZ360" t="s">
        <v>262</v>
      </c>
      <c r="BA360" s="1"/>
      <c r="BB360" s="1"/>
    </row>
    <row r="361" spans="1:54" ht="15" customHeight="1" x14ac:dyDescent="0.25">
      <c r="A361" s="2">
        <v>6</v>
      </c>
      <c r="B361" s="2" t="s">
        <v>229</v>
      </c>
      <c r="C361" s="2" t="s">
        <v>278</v>
      </c>
      <c r="D361" s="2" t="s">
        <v>277</v>
      </c>
      <c r="E361" s="2" t="s">
        <v>59</v>
      </c>
      <c r="F361" s="2" t="s">
        <v>10</v>
      </c>
      <c r="G361" s="2" t="s">
        <v>248</v>
      </c>
      <c r="H361" s="2" t="s">
        <v>248</v>
      </c>
      <c r="I361" t="s">
        <v>283</v>
      </c>
      <c r="J361" s="6">
        <v>44197</v>
      </c>
      <c r="K361" s="6">
        <v>44255</v>
      </c>
      <c r="L361" s="2" t="s">
        <v>278</v>
      </c>
      <c r="M361" s="2" t="s">
        <v>228</v>
      </c>
      <c r="N361" s="2" t="s">
        <v>25</v>
      </c>
      <c r="O361" s="2" t="s">
        <v>245</v>
      </c>
      <c r="P361" s="2" t="s">
        <v>23</v>
      </c>
      <c r="Q361" s="7">
        <v>1</v>
      </c>
      <c r="R361" s="7">
        <v>1</v>
      </c>
      <c r="S361" s="7">
        <v>0</v>
      </c>
      <c r="T361" s="7">
        <v>0</v>
      </c>
      <c r="U361" s="7">
        <v>0</v>
      </c>
      <c r="V361" s="7">
        <v>1</v>
      </c>
      <c r="W361" s="7" t="s">
        <v>282</v>
      </c>
      <c r="X361" s="7">
        <v>0</v>
      </c>
      <c r="Y361" s="7" t="s">
        <v>236</v>
      </c>
      <c r="Z361" s="7"/>
      <c r="AA361" s="7"/>
      <c r="AB361" s="7"/>
      <c r="AC361" s="7"/>
      <c r="AD361" s="6">
        <v>44300</v>
      </c>
      <c r="AE361" s="6">
        <v>44390</v>
      </c>
      <c r="AF361" s="6"/>
      <c r="AG361" s="6"/>
      <c r="AH361" s="3">
        <f>IFERROR(IF((V361+X361+Z361+AB361)/Q361&gt;1,1,(V361+X361+Z361+AB361)/Q361),0)</f>
        <v>1</v>
      </c>
      <c r="AI361" s="3">
        <f>IFERROR(IF(R361=0,"",IF((V361/R361)&gt;1,1,(V361/R361))),"")</f>
        <v>1</v>
      </c>
      <c r="AJ361" s="3" t="str">
        <f>IFERROR(IF(S361=0,"",IF((V361+X361/S361)&gt;1,1,(V361+X361/S361))),"")</f>
        <v/>
      </c>
      <c r="AK361" s="3" t="str">
        <f>IFERROR(IF(T361=0,"",IF((V361+X361+Z361/T361)&gt;1,1,(V361+X361+Z361/T361))),"")</f>
        <v/>
      </c>
      <c r="AL361" s="3" t="str">
        <f>IFERROR(IF(U361=0,"",IF((V361+X361+Z361+AB361/U361)&gt;1,1,(V361+X361+Z361+AB361/U361))),"")</f>
        <v/>
      </c>
      <c r="AM361" s="2" t="s">
        <v>19</v>
      </c>
      <c r="AN361" s="2" t="s">
        <v>0</v>
      </c>
      <c r="AO361" s="2"/>
      <c r="AP361" s="2"/>
      <c r="AQ361" s="2" t="s">
        <v>281</v>
      </c>
      <c r="AR361" s="2" t="s">
        <v>280</v>
      </c>
      <c r="AS361" s="2"/>
      <c r="AT361" s="2"/>
      <c r="AU361" s="2" t="s">
        <v>19</v>
      </c>
      <c r="AV361" t="s">
        <v>0</v>
      </c>
      <c r="AY361" t="s">
        <v>279</v>
      </c>
      <c r="AZ361" t="s">
        <v>262</v>
      </c>
      <c r="BA361" s="1"/>
      <c r="BB361" s="1"/>
    </row>
    <row r="362" spans="1:54" ht="15" customHeight="1" x14ac:dyDescent="0.25">
      <c r="A362" s="2">
        <v>8</v>
      </c>
      <c r="B362" s="2" t="s">
        <v>229</v>
      </c>
      <c r="C362" s="2" t="s">
        <v>278</v>
      </c>
      <c r="D362" s="2" t="s">
        <v>277</v>
      </c>
      <c r="E362" s="2" t="s">
        <v>59</v>
      </c>
      <c r="F362" s="2" t="s">
        <v>10</v>
      </c>
      <c r="G362" s="2" t="s">
        <v>248</v>
      </c>
      <c r="H362" s="2" t="s">
        <v>248</v>
      </c>
      <c r="I362" t="s">
        <v>276</v>
      </c>
      <c r="J362" s="6">
        <v>44197</v>
      </c>
      <c r="K362" s="6">
        <v>44561</v>
      </c>
      <c r="L362" s="2" t="s">
        <v>275</v>
      </c>
      <c r="M362" s="2" t="s">
        <v>228</v>
      </c>
      <c r="N362" s="2" t="s">
        <v>25</v>
      </c>
      <c r="O362" s="2" t="s">
        <v>245</v>
      </c>
      <c r="P362" s="2" t="s">
        <v>23</v>
      </c>
      <c r="Q362" s="7">
        <v>9</v>
      </c>
      <c r="R362" s="7">
        <v>6</v>
      </c>
      <c r="S362" s="7">
        <v>0</v>
      </c>
      <c r="T362" s="7">
        <v>2</v>
      </c>
      <c r="U362" s="7">
        <v>1</v>
      </c>
      <c r="V362" s="7">
        <v>5</v>
      </c>
      <c r="W362" s="7" t="s">
        <v>274</v>
      </c>
      <c r="X362" s="7">
        <v>0</v>
      </c>
      <c r="Y362" s="7" t="s">
        <v>273</v>
      </c>
      <c r="Z362" s="7"/>
      <c r="AA362" s="7"/>
      <c r="AB362" s="7"/>
      <c r="AC362" s="7"/>
      <c r="AD362" s="6">
        <v>44296</v>
      </c>
      <c r="AE362" s="6">
        <v>44390</v>
      </c>
      <c r="AF362" s="6"/>
      <c r="AG362" s="6"/>
      <c r="AH362" s="3">
        <f>IFERROR(IF((V362+X362+Z362+AB362)/Q362&gt;1,1,(V362+X362+Z362+AB362)/Q362),0)</f>
        <v>0.55555555555555558</v>
      </c>
      <c r="AI362" s="3">
        <f>IFERROR(IF(R362=0,"",IF((V362/R362)&gt;1,1,(V362/R362))),"")</f>
        <v>0.83333333333333337</v>
      </c>
      <c r="AJ362" s="3" t="str">
        <f>IFERROR(IF(S362=0,"",IF((V362+X362/S362)&gt;1,1,(V362+X362/S362))),"")</f>
        <v/>
      </c>
      <c r="AK362" s="3">
        <f>IFERROR(IF(T362=0,"",IF((V362+X362+Z362/T362)&gt;1,1,(V362+X362+Z362/T362))),"")</f>
        <v>1</v>
      </c>
      <c r="AL362" s="3">
        <f>IFERROR(IF(U362=0,"",IF((V362+X362+Z362+AB362/U362)&gt;1,1,(V362+X362+Z362+AB362/U362))),"")</f>
        <v>1</v>
      </c>
      <c r="AM362" s="2" t="s">
        <v>19</v>
      </c>
      <c r="AN362" s="2" t="s">
        <v>0</v>
      </c>
      <c r="AO362" s="2"/>
      <c r="AP362" s="2"/>
      <c r="AQ362" s="2" t="s">
        <v>272</v>
      </c>
      <c r="AR362" s="2" t="s">
        <v>271</v>
      </c>
      <c r="AS362" s="2"/>
      <c r="AT362" s="2"/>
      <c r="AU362" s="2" t="s">
        <v>19</v>
      </c>
      <c r="AV362" t="s">
        <v>0</v>
      </c>
      <c r="AY362" s="2" t="s">
        <v>270</v>
      </c>
      <c r="AZ362" t="s">
        <v>269</v>
      </c>
      <c r="BA362" s="1"/>
      <c r="BB362" s="1"/>
    </row>
    <row r="363" spans="1:54" ht="15" customHeight="1" x14ac:dyDescent="0.25">
      <c r="A363" s="2">
        <v>11</v>
      </c>
      <c r="B363" s="2" t="s">
        <v>229</v>
      </c>
      <c r="C363" s="2" t="s">
        <v>267</v>
      </c>
      <c r="D363" s="2" t="s">
        <v>267</v>
      </c>
      <c r="E363" s="2" t="s">
        <v>59</v>
      </c>
      <c r="F363" s="2" t="s">
        <v>10</v>
      </c>
      <c r="G363" s="2" t="s">
        <v>248</v>
      </c>
      <c r="H363" s="2" t="s">
        <v>248</v>
      </c>
      <c r="I363" s="2" t="s">
        <v>268</v>
      </c>
      <c r="J363" s="6">
        <v>44197</v>
      </c>
      <c r="K363" s="6">
        <v>44255</v>
      </c>
      <c r="L363" s="2" t="s">
        <v>267</v>
      </c>
      <c r="M363" s="2" t="s">
        <v>228</v>
      </c>
      <c r="N363" s="2" t="s">
        <v>25</v>
      </c>
      <c r="O363" s="2" t="s">
        <v>245</v>
      </c>
      <c r="P363" s="2" t="s">
        <v>23</v>
      </c>
      <c r="Q363" s="7">
        <v>1</v>
      </c>
      <c r="R363" s="7">
        <v>1</v>
      </c>
      <c r="S363" s="7">
        <v>0</v>
      </c>
      <c r="T363" s="7">
        <v>0</v>
      </c>
      <c r="U363" s="7">
        <v>0</v>
      </c>
      <c r="V363" s="7">
        <v>1</v>
      </c>
      <c r="W363" s="7" t="s">
        <v>266</v>
      </c>
      <c r="X363" s="7">
        <v>0</v>
      </c>
      <c r="Y363" s="7" t="s">
        <v>236</v>
      </c>
      <c r="Z363" s="7"/>
      <c r="AA363" s="7"/>
      <c r="AB363" s="7"/>
      <c r="AC363" s="7"/>
      <c r="AD363" s="6">
        <v>44300</v>
      </c>
      <c r="AE363" s="6">
        <v>44390</v>
      </c>
      <c r="AF363" s="6"/>
      <c r="AG363" s="6"/>
      <c r="AH363" s="3">
        <f>IFERROR(IF((V363+X363+Z363+AB363)/Q363&gt;1,1,(V363+X363+Z363+AB363)/Q363),0)</f>
        <v>1</v>
      </c>
      <c r="AI363" s="3">
        <f>IFERROR(IF(R363=0,"",IF((V363/R363)&gt;1,1,(V363/R363))),"")</f>
        <v>1</v>
      </c>
      <c r="AJ363" s="3" t="str">
        <f>IFERROR(IF(S363=0,"",IF((V363+X363/S363)&gt;1,1,(V363+X363/S363))),"")</f>
        <v/>
      </c>
      <c r="AK363" s="3" t="str">
        <f>IFERROR(IF(T363=0,"",IF((V363+X363+Z363/T363)&gt;1,1,(V363+X363+Z363/T363))),"")</f>
        <v/>
      </c>
      <c r="AL363" s="3" t="str">
        <f>IFERROR(IF(U363=0,"",IF((V363+X363+Z363+AB363/U363)&gt;1,1,(V363+X363+Z363+AB363/U363))),"")</f>
        <v/>
      </c>
      <c r="AM363" s="2" t="s">
        <v>19</v>
      </c>
      <c r="AN363" s="2" t="s">
        <v>0</v>
      </c>
      <c r="AO363" s="2"/>
      <c r="AP363" s="2"/>
      <c r="AQ363" s="2" t="s">
        <v>265</v>
      </c>
      <c r="AR363" s="2" t="s">
        <v>264</v>
      </c>
      <c r="AS363" s="2"/>
      <c r="AT363" s="2"/>
      <c r="AU363" s="2" t="s">
        <v>19</v>
      </c>
      <c r="AV363" t="s">
        <v>0</v>
      </c>
      <c r="AY363" t="s">
        <v>263</v>
      </c>
      <c r="AZ363" t="s">
        <v>262</v>
      </c>
      <c r="BA363" s="1"/>
      <c r="BB363" s="1"/>
    </row>
    <row r="364" spans="1:54" ht="15" customHeight="1" x14ac:dyDescent="0.25">
      <c r="A364" s="2">
        <v>13</v>
      </c>
      <c r="B364" s="2" t="s">
        <v>229</v>
      </c>
      <c r="C364" s="2" t="s">
        <v>260</v>
      </c>
      <c r="D364" s="2" t="s">
        <v>260</v>
      </c>
      <c r="E364" s="2" t="s">
        <v>59</v>
      </c>
      <c r="F364" s="2" t="s">
        <v>10</v>
      </c>
      <c r="G364" s="2" t="s">
        <v>248</v>
      </c>
      <c r="H364" s="2" t="s">
        <v>248</v>
      </c>
      <c r="I364" t="s">
        <v>261</v>
      </c>
      <c r="J364" s="6">
        <v>44197</v>
      </c>
      <c r="K364" s="6">
        <v>44255</v>
      </c>
      <c r="L364" s="2" t="s">
        <v>260</v>
      </c>
      <c r="M364" t="s">
        <v>228</v>
      </c>
      <c r="N364" s="2" t="s">
        <v>25</v>
      </c>
      <c r="O364" s="2" t="s">
        <v>245</v>
      </c>
      <c r="P364" s="2" t="s">
        <v>23</v>
      </c>
      <c r="Q364" s="7">
        <v>1</v>
      </c>
      <c r="R364" s="7">
        <v>1</v>
      </c>
      <c r="S364" s="7">
        <v>0</v>
      </c>
      <c r="T364" s="7">
        <v>0</v>
      </c>
      <c r="U364" s="7">
        <v>0</v>
      </c>
      <c r="V364" s="7">
        <v>1</v>
      </c>
      <c r="W364" s="7" t="s">
        <v>259</v>
      </c>
      <c r="X364" s="7">
        <v>0</v>
      </c>
      <c r="Y364" s="7" t="s">
        <v>236</v>
      </c>
      <c r="Z364" s="7"/>
      <c r="AA364" s="7"/>
      <c r="AB364" s="7"/>
      <c r="AC364" s="7"/>
      <c r="AD364" s="4">
        <v>44300</v>
      </c>
      <c r="AE364" s="4">
        <v>44390</v>
      </c>
      <c r="AF364" s="4"/>
      <c r="AG364" s="4"/>
      <c r="AH364" s="3">
        <f>IFERROR(IF((V364+X364+Z364+AB364)/Q364&gt;1,1,(V364+X364+Z364+AB364)/Q364),0)</f>
        <v>1</v>
      </c>
      <c r="AI364" s="3">
        <f>IFERROR(IF(R364=0,"",IF((V364/R364)&gt;1,1,(V364/R364))),"")</f>
        <v>1</v>
      </c>
      <c r="AJ364" s="3" t="str">
        <f>IFERROR(IF(S364=0,"",IF((V364+X364/S364)&gt;1,1,(V364+X364/S364))),"")</f>
        <v/>
      </c>
      <c r="AK364" s="3" t="str">
        <f>IFERROR(IF(T364=0,"",IF((V364+X364+Z364/T364)&gt;1,1,(V364+X364+Z364/T364))),"")</f>
        <v/>
      </c>
      <c r="AL364" s="3" t="str">
        <f>IFERROR(IF(U364=0,"",IF((V364+X364+Z364+AB364/U364)&gt;1,1,(V364+X364+Z364+AB364/U364))),"")</f>
        <v/>
      </c>
      <c r="AM364" s="2" t="s">
        <v>19</v>
      </c>
      <c r="AN364" s="2" t="s">
        <v>0</v>
      </c>
      <c r="AO364" s="2"/>
      <c r="AP364" s="2"/>
      <c r="AQ364" s="2" t="s">
        <v>258</v>
      </c>
      <c r="AR364" s="2" t="s">
        <v>257</v>
      </c>
      <c r="AS364" s="2"/>
      <c r="AT364" s="2"/>
      <c r="AU364" s="2" t="s">
        <v>19</v>
      </c>
      <c r="AV364" t="s">
        <v>0</v>
      </c>
      <c r="AY364" t="s">
        <v>256</v>
      </c>
      <c r="AZ364" t="s">
        <v>249</v>
      </c>
      <c r="BA364" s="1"/>
      <c r="BB364" s="1"/>
    </row>
    <row r="365" spans="1:54" ht="15" customHeight="1" x14ac:dyDescent="0.25">
      <c r="A365" s="2">
        <v>15</v>
      </c>
      <c r="B365" s="2" t="s">
        <v>229</v>
      </c>
      <c r="C365" s="2" t="s">
        <v>254</v>
      </c>
      <c r="D365" s="2" t="s">
        <v>254</v>
      </c>
      <c r="E365" s="2" t="s">
        <v>59</v>
      </c>
      <c r="F365" s="2" t="s">
        <v>10</v>
      </c>
      <c r="G365" s="2" t="s">
        <v>248</v>
      </c>
      <c r="H365" s="2" t="s">
        <v>248</v>
      </c>
      <c r="I365" t="s">
        <v>255</v>
      </c>
      <c r="J365" s="6">
        <v>44197</v>
      </c>
      <c r="K365" s="6">
        <v>44255</v>
      </c>
      <c r="L365" s="2" t="s">
        <v>254</v>
      </c>
      <c r="M365" s="2" t="s">
        <v>228</v>
      </c>
      <c r="N365" s="2" t="s">
        <v>25</v>
      </c>
      <c r="O365" s="2" t="s">
        <v>245</v>
      </c>
      <c r="P365" s="2" t="s">
        <v>23</v>
      </c>
      <c r="Q365" s="7">
        <v>1</v>
      </c>
      <c r="R365" s="7">
        <v>1</v>
      </c>
      <c r="S365" s="7">
        <v>0</v>
      </c>
      <c r="T365" s="7">
        <v>0</v>
      </c>
      <c r="U365" s="7">
        <v>0</v>
      </c>
      <c r="V365" s="7">
        <v>1</v>
      </c>
      <c r="W365" s="7" t="s">
        <v>253</v>
      </c>
      <c r="X365" s="7">
        <v>0</v>
      </c>
      <c r="Y365" s="7" t="s">
        <v>236</v>
      </c>
      <c r="Z365" s="7"/>
      <c r="AA365" s="7"/>
      <c r="AB365" s="7"/>
      <c r="AC365" s="7"/>
      <c r="AD365" s="4">
        <v>44300</v>
      </c>
      <c r="AE365" s="4">
        <v>44390</v>
      </c>
      <c r="AF365" s="4"/>
      <c r="AG365" s="4"/>
      <c r="AH365" s="3">
        <f>IFERROR(IF((V365+X365+Z365+AB365)/Q365&gt;1,1,(V365+X365+Z365+AB365)/Q365),0)</f>
        <v>1</v>
      </c>
      <c r="AI365" s="3">
        <f>IFERROR(IF(R365=0,"",IF((V365/R365)&gt;1,1,(V365/R365))),"")</f>
        <v>1</v>
      </c>
      <c r="AJ365" s="3" t="str">
        <f>IFERROR(IF(S365=0,"",IF((V365+X365/S365)&gt;1,1,(V365+X365/S365))),"")</f>
        <v/>
      </c>
      <c r="AK365" s="3" t="str">
        <f>IFERROR(IF(T365=0,"",IF((V365+X365+Z365/T365)&gt;1,1,(V365+X365+Z365/T365))),"")</f>
        <v/>
      </c>
      <c r="AL365" s="3" t="str">
        <f>IFERROR(IF(U365=0,"",IF((V365+X365+Z365+AB365/U365)&gt;1,1,(V365+X365+Z365+AB365/U365))),"")</f>
        <v/>
      </c>
      <c r="AM365" s="2" t="s">
        <v>19</v>
      </c>
      <c r="AN365" s="2" t="s">
        <v>0</v>
      </c>
      <c r="AO365" s="2"/>
      <c r="AP365" s="2"/>
      <c r="AQ365" s="2" t="s">
        <v>252</v>
      </c>
      <c r="AR365" s="2" t="s">
        <v>251</v>
      </c>
      <c r="AS365" s="2"/>
      <c r="AT365" s="2"/>
      <c r="AU365" s="2" t="s">
        <v>19</v>
      </c>
      <c r="AV365" t="s">
        <v>0</v>
      </c>
      <c r="AY365" t="s">
        <v>250</v>
      </c>
      <c r="AZ365" t="s">
        <v>249</v>
      </c>
      <c r="BA365" s="1"/>
      <c r="BB365" s="1"/>
    </row>
    <row r="366" spans="1:54" ht="15" customHeight="1" x14ac:dyDescent="0.25">
      <c r="A366" s="2">
        <v>17</v>
      </c>
      <c r="B366" s="2" t="s">
        <v>229</v>
      </c>
      <c r="C366" s="2" t="s">
        <v>246</v>
      </c>
      <c r="D366" s="2" t="s">
        <v>246</v>
      </c>
      <c r="E366" s="2" t="s">
        <v>59</v>
      </c>
      <c r="F366" s="2" t="s">
        <v>10</v>
      </c>
      <c r="G366" s="2" t="s">
        <v>248</v>
      </c>
      <c r="H366" s="2" t="s">
        <v>248</v>
      </c>
      <c r="I366" t="s">
        <v>247</v>
      </c>
      <c r="J366" s="6">
        <v>44197</v>
      </c>
      <c r="K366" s="6">
        <v>44255</v>
      </c>
      <c r="L366" s="2" t="s">
        <v>246</v>
      </c>
      <c r="M366" t="s">
        <v>228</v>
      </c>
      <c r="N366" s="2" t="s">
        <v>25</v>
      </c>
      <c r="O366" s="2" t="s">
        <v>245</v>
      </c>
      <c r="P366" s="2" t="s">
        <v>23</v>
      </c>
      <c r="Q366" s="7">
        <v>1</v>
      </c>
      <c r="R366" s="7">
        <v>1</v>
      </c>
      <c r="S366" s="7">
        <v>0</v>
      </c>
      <c r="T366" s="7">
        <v>0</v>
      </c>
      <c r="U366" s="7">
        <v>0</v>
      </c>
      <c r="V366" s="7">
        <v>1</v>
      </c>
      <c r="W366" s="7" t="s">
        <v>244</v>
      </c>
      <c r="X366" s="7">
        <v>0</v>
      </c>
      <c r="Y366" s="7" t="s">
        <v>236</v>
      </c>
      <c r="Z366" s="7"/>
      <c r="AA366" s="7"/>
      <c r="AB366" s="7"/>
      <c r="AC366" s="7"/>
      <c r="AD366" s="4">
        <v>44300</v>
      </c>
      <c r="AE366" s="4">
        <v>44390</v>
      </c>
      <c r="AF366" s="4"/>
      <c r="AG366" s="4"/>
      <c r="AH366" s="3">
        <f>IFERROR(IF((V366+X366+Z366+AB366)/Q366&gt;1,1,(V366+X366+Z366+AB366)/Q366),0)</f>
        <v>1</v>
      </c>
      <c r="AI366" s="3">
        <f>IFERROR(IF(R366=0,"",IF((V366/R366)&gt;1,1,(V366/R366))),"")</f>
        <v>1</v>
      </c>
      <c r="AJ366" s="3" t="str">
        <f>IFERROR(IF(S366=0,"",IF((V366+X366/S366)&gt;1,1,(V366+X366/S366))),"")</f>
        <v/>
      </c>
      <c r="AK366" s="3" t="str">
        <f>IFERROR(IF(T366=0,"",IF((V366+X366+Z366/T366)&gt;1,1,(V366+X366+Z366/T366))),"")</f>
        <v/>
      </c>
      <c r="AL366" s="3" t="str">
        <f>IFERROR(IF(U366=0,"",IF((V366+X366+Z366+AB366/U366)&gt;1,1,(V366+X366+Z366+AB366/U366))),"")</f>
        <v/>
      </c>
      <c r="AM366" s="2" t="s">
        <v>19</v>
      </c>
      <c r="AN366" s="2" t="s">
        <v>0</v>
      </c>
      <c r="AO366" s="2"/>
      <c r="AP366" s="2"/>
      <c r="AQ366" s="2" t="s">
        <v>243</v>
      </c>
      <c r="AR366" s="2" t="s">
        <v>242</v>
      </c>
      <c r="AS366" s="2"/>
      <c r="AT366" s="2"/>
      <c r="AU366" s="2" t="s">
        <v>19</v>
      </c>
      <c r="AV366" t="s">
        <v>0</v>
      </c>
      <c r="AY366" t="s">
        <v>241</v>
      </c>
      <c r="AZ366" t="s">
        <v>240</v>
      </c>
      <c r="BA366" s="1"/>
      <c r="BB366" s="1"/>
    </row>
    <row r="367" spans="1:54" ht="15" customHeight="1" x14ac:dyDescent="0.25">
      <c r="A367">
        <v>19</v>
      </c>
      <c r="B367" s="2" t="s">
        <v>229</v>
      </c>
      <c r="C367" s="2" t="s">
        <v>13</v>
      </c>
      <c r="D367" s="2" t="s">
        <v>12</v>
      </c>
      <c r="E367" s="2" t="s">
        <v>59</v>
      </c>
      <c r="F367" s="2" t="s">
        <v>10</v>
      </c>
      <c r="G367" s="2" t="s">
        <v>9</v>
      </c>
      <c r="H367" s="2" t="s">
        <v>8</v>
      </c>
      <c r="I367" t="s">
        <v>17</v>
      </c>
      <c r="J367" s="4">
        <v>44348</v>
      </c>
      <c r="K367" s="4">
        <v>44469</v>
      </c>
      <c r="L367" s="2" t="s">
        <v>6</v>
      </c>
      <c r="M367" t="s">
        <v>228</v>
      </c>
      <c r="N367" s="2" t="s">
        <v>4</v>
      </c>
      <c r="O367" s="2" t="s">
        <v>3</v>
      </c>
      <c r="P367" s="2" t="s">
        <v>2</v>
      </c>
      <c r="Q367" s="5">
        <v>1</v>
      </c>
      <c r="R367" s="5">
        <v>0</v>
      </c>
      <c r="S367" s="5">
        <v>0</v>
      </c>
      <c r="T367" s="5">
        <v>0.5</v>
      </c>
      <c r="U367" s="5">
        <v>0.5</v>
      </c>
      <c r="V367" s="5">
        <v>0</v>
      </c>
      <c r="W367" s="5" t="s">
        <v>239</v>
      </c>
      <c r="X367" s="5">
        <v>0</v>
      </c>
      <c r="Y367" s="5" t="s">
        <v>238</v>
      </c>
      <c r="Z367" s="5"/>
      <c r="AA367" s="5"/>
      <c r="AB367" s="5"/>
      <c r="AC367" s="5"/>
      <c r="AD367" s="4">
        <v>44296</v>
      </c>
      <c r="AE367" s="4">
        <v>44390</v>
      </c>
      <c r="AF367" s="4"/>
      <c r="AG367" s="4"/>
      <c r="AH367" s="3">
        <f>IFERROR(IF((V367+X367+Z367+AB367)/Q367&gt;1,1,(V367+X367+Z367+AB367)/Q367),0)</f>
        <v>0</v>
      </c>
      <c r="AI367" s="3" t="str">
        <f>IFERROR(IF(R367=0,"",IF((V367/R367)&gt;1,1,(V367/R367))),"")</f>
        <v/>
      </c>
      <c r="AJ367" s="3" t="str">
        <f>IFERROR(IF(S367=0,"",IF((V367+X367/S367)&gt;1,1,(V367+X367/S367))),"")</f>
        <v/>
      </c>
      <c r="AK367" s="3">
        <f>IFERROR(IF(T367=0,"",IF((V367+X367+Z367/T367)&gt;1,1,(V367+X367+Z367/T367))),"")</f>
        <v>0</v>
      </c>
      <c r="AL367" s="3">
        <f>IFERROR(IF(U367=0,"",IF((V367+X367+Z367+AB367/U367)&gt;1,1,(V367+X367+Z367+AB367/U367))),"")</f>
        <v>0</v>
      </c>
      <c r="AM367" t="s">
        <v>0</v>
      </c>
      <c r="AN367" t="s">
        <v>0</v>
      </c>
      <c r="AQ367" t="s">
        <v>237</v>
      </c>
      <c r="AR367" t="s">
        <v>236</v>
      </c>
      <c r="AU367" t="s">
        <v>0</v>
      </c>
      <c r="AV367" t="s">
        <v>0</v>
      </c>
      <c r="AY367" t="s">
        <v>224</v>
      </c>
      <c r="AZ367" t="s">
        <v>235</v>
      </c>
      <c r="BA367" s="1"/>
      <c r="BB367" s="1"/>
    </row>
    <row r="368" spans="1:54" ht="15" customHeight="1" x14ac:dyDescent="0.25">
      <c r="A368">
        <v>21</v>
      </c>
      <c r="B368" s="2" t="s">
        <v>229</v>
      </c>
      <c r="C368" s="2" t="s">
        <v>13</v>
      </c>
      <c r="D368" s="2" t="s">
        <v>12</v>
      </c>
      <c r="E368" s="2" t="s">
        <v>59</v>
      </c>
      <c r="F368" s="2" t="s">
        <v>10</v>
      </c>
      <c r="G368" s="2" t="s">
        <v>9</v>
      </c>
      <c r="H368" s="2" t="s">
        <v>8</v>
      </c>
      <c r="I368" t="s">
        <v>234</v>
      </c>
      <c r="J368" s="4">
        <v>44378</v>
      </c>
      <c r="K368" s="4">
        <v>44408</v>
      </c>
      <c r="L368" s="2" t="s">
        <v>6</v>
      </c>
      <c r="M368" t="s">
        <v>228</v>
      </c>
      <c r="N368" s="2" t="s">
        <v>4</v>
      </c>
      <c r="O368" s="2" t="s">
        <v>3</v>
      </c>
      <c r="P368" s="2" t="s">
        <v>2</v>
      </c>
      <c r="Q368" s="5">
        <v>1</v>
      </c>
      <c r="R368" s="5">
        <v>0</v>
      </c>
      <c r="S368" s="5">
        <v>0</v>
      </c>
      <c r="T368" s="5">
        <v>1</v>
      </c>
      <c r="U368" s="5">
        <v>0</v>
      </c>
      <c r="V368" s="5">
        <v>0</v>
      </c>
      <c r="W368" s="5" t="s">
        <v>233</v>
      </c>
      <c r="X368" s="5">
        <v>0</v>
      </c>
      <c r="Y368" s="5" t="s">
        <v>232</v>
      </c>
      <c r="Z368" s="5"/>
      <c r="AA368" s="5"/>
      <c r="AB368" s="5"/>
      <c r="AC368" s="5"/>
      <c r="AD368" s="4">
        <v>44296</v>
      </c>
      <c r="AE368" s="4">
        <v>44390</v>
      </c>
      <c r="AF368" s="4"/>
      <c r="AG368" s="4"/>
      <c r="AH368" s="3">
        <f>IFERROR(IF((V368+X368+Z368+AB368)/Q368&gt;1,1,(V368+X368+Z368+AB368)/Q368),0)</f>
        <v>0</v>
      </c>
      <c r="AI368" s="3" t="str">
        <f>IFERROR(IF(R368=0,"",IF((V368/R368)&gt;1,1,(V368/R368))),"")</f>
        <v/>
      </c>
      <c r="AJ368" s="3" t="str">
        <f>IFERROR(IF(S368=0,"",IF((V368+X368/S368)&gt;1,1,(V368+X368/S368))),"")</f>
        <v/>
      </c>
      <c r="AK368" s="3">
        <f>IFERROR(IF(T368=0,"",IF((V368+X368+Z368/T368)&gt;1,1,(V368+X368+Z368/T368))),"")</f>
        <v>0</v>
      </c>
      <c r="AL368" s="3" t="str">
        <f>IFERROR(IF(U368=0,"",IF((V368+X368+Z368+AB368/U368)&gt;1,1,(V368+X368+Z368+AB368/U368))),"")</f>
        <v/>
      </c>
      <c r="AM368" t="s">
        <v>0</v>
      </c>
      <c r="AN368" t="s">
        <v>0</v>
      </c>
      <c r="AQ368" t="s">
        <v>226</v>
      </c>
      <c r="AR368" t="s">
        <v>231</v>
      </c>
      <c r="AU368" t="s">
        <v>0</v>
      </c>
      <c r="AV368" t="s">
        <v>0</v>
      </c>
      <c r="AY368" t="s">
        <v>224</v>
      </c>
      <c r="AZ368" t="s">
        <v>224</v>
      </c>
      <c r="BA368" s="1"/>
      <c r="BB368" s="1"/>
    </row>
    <row r="369" spans="1:54" ht="15" customHeight="1" x14ac:dyDescent="0.25">
      <c r="A369">
        <v>22</v>
      </c>
      <c r="B369" s="2" t="s">
        <v>229</v>
      </c>
      <c r="C369" s="2" t="s">
        <v>13</v>
      </c>
      <c r="D369" s="2" t="s">
        <v>12</v>
      </c>
      <c r="E369" s="2" t="s">
        <v>59</v>
      </c>
      <c r="F369" s="2" t="s">
        <v>10</v>
      </c>
      <c r="G369" s="2" t="s">
        <v>9</v>
      </c>
      <c r="H369" s="2" t="s">
        <v>8</v>
      </c>
      <c r="I369" t="s">
        <v>16</v>
      </c>
      <c r="J369" s="4">
        <v>44409</v>
      </c>
      <c r="K369" s="4">
        <v>44561</v>
      </c>
      <c r="L369" s="2" t="s">
        <v>6</v>
      </c>
      <c r="M369" t="s">
        <v>228</v>
      </c>
      <c r="N369" s="2" t="s">
        <v>4</v>
      </c>
      <c r="O369" s="2" t="s">
        <v>3</v>
      </c>
      <c r="P369" s="2" t="s">
        <v>2</v>
      </c>
      <c r="Q369" s="5">
        <v>1</v>
      </c>
      <c r="R369" s="5">
        <v>0</v>
      </c>
      <c r="S369" s="5">
        <v>0</v>
      </c>
      <c r="T369" s="5">
        <v>0.4</v>
      </c>
      <c r="U369" s="5">
        <v>0.6</v>
      </c>
      <c r="V369" s="5">
        <v>0</v>
      </c>
      <c r="W369" s="5" t="s">
        <v>227</v>
      </c>
      <c r="X369" s="5">
        <v>0</v>
      </c>
      <c r="Y369" s="5" t="s">
        <v>227</v>
      </c>
      <c r="Z369" s="5"/>
      <c r="AA369" s="5"/>
      <c r="AB369" s="5"/>
      <c r="AC369" s="5"/>
      <c r="AD369" s="4">
        <v>44296</v>
      </c>
      <c r="AE369" s="4">
        <v>44390</v>
      </c>
      <c r="AF369" s="4"/>
      <c r="AG369" s="4"/>
      <c r="AH369" s="3">
        <f>IFERROR(IF((V369+X369+Z369+AB369)/Q369&gt;1,1,(V369+X369+Z369+AB369)/Q369),0)</f>
        <v>0</v>
      </c>
      <c r="AI369" s="3" t="str">
        <f>IFERROR(IF(R369=0,"",IF((V369/R369)&gt;1,1,(V369/R369))),"")</f>
        <v/>
      </c>
      <c r="AJ369" s="3" t="str">
        <f>IFERROR(IF(S369=0,"",IF((V369+X369/S369)&gt;1,1,(V369+X369/S369))),"")</f>
        <v/>
      </c>
      <c r="AK369" s="3">
        <f>IFERROR(IF(T369=0,"",IF((V369+X369+Z369/T369)&gt;1,1,(V369+X369+Z369/T369))),"")</f>
        <v>0</v>
      </c>
      <c r="AL369" s="3">
        <f>IFERROR(IF(U369=0,"",IF((V369+X369+Z369+AB369/U369)&gt;1,1,(V369+X369+Z369+AB369/U369))),"")</f>
        <v>0</v>
      </c>
      <c r="AM369" t="s">
        <v>0</v>
      </c>
      <c r="AN369" t="s">
        <v>0</v>
      </c>
      <c r="AQ369" t="s">
        <v>226</v>
      </c>
      <c r="AR369" t="s">
        <v>230</v>
      </c>
      <c r="AU369" t="s">
        <v>0</v>
      </c>
      <c r="AV369" t="s">
        <v>0</v>
      </c>
      <c r="AY369" t="s">
        <v>224</v>
      </c>
      <c r="AZ369" t="s">
        <v>224</v>
      </c>
      <c r="BA369" s="1"/>
      <c r="BB369" s="1"/>
    </row>
    <row r="370" spans="1:54" ht="15" customHeight="1" x14ac:dyDescent="0.25">
      <c r="A370">
        <v>23</v>
      </c>
      <c r="B370" s="2" t="s">
        <v>229</v>
      </c>
      <c r="C370" s="2" t="s">
        <v>13</v>
      </c>
      <c r="D370" s="2" t="s">
        <v>12</v>
      </c>
      <c r="E370" s="2" t="s">
        <v>59</v>
      </c>
      <c r="F370" s="2" t="s">
        <v>10</v>
      </c>
      <c r="G370" s="2" t="s">
        <v>9</v>
      </c>
      <c r="H370" s="2" t="s">
        <v>8</v>
      </c>
      <c r="I370" t="s">
        <v>7</v>
      </c>
      <c r="J370" s="6">
        <v>44378</v>
      </c>
      <c r="K370" s="6">
        <v>44408</v>
      </c>
      <c r="L370" s="2" t="s">
        <v>6</v>
      </c>
      <c r="M370" t="s">
        <v>228</v>
      </c>
      <c r="N370" s="2" t="s">
        <v>4</v>
      </c>
      <c r="O370" s="2" t="s">
        <v>3</v>
      </c>
      <c r="P370" s="2" t="s">
        <v>2</v>
      </c>
      <c r="Q370" s="5">
        <v>1</v>
      </c>
      <c r="R370" s="5">
        <v>0</v>
      </c>
      <c r="S370" s="5">
        <v>0</v>
      </c>
      <c r="T370" s="5">
        <v>1</v>
      </c>
      <c r="U370" s="5">
        <v>0</v>
      </c>
      <c r="V370" s="5">
        <v>0</v>
      </c>
      <c r="W370" s="5" t="s">
        <v>227</v>
      </c>
      <c r="X370" s="5">
        <v>0</v>
      </c>
      <c r="Y370" s="5" t="s">
        <v>227</v>
      </c>
      <c r="Z370" s="5"/>
      <c r="AA370" s="5"/>
      <c r="AB370" s="5"/>
      <c r="AC370" s="5"/>
      <c r="AD370" s="4">
        <v>44296</v>
      </c>
      <c r="AE370" s="4">
        <v>44390</v>
      </c>
      <c r="AF370" s="4"/>
      <c r="AG370" s="4"/>
      <c r="AH370" s="3">
        <f>IFERROR(IF((V370+X370+Z370+AB370)/Q370&gt;1,1,(V370+X370+Z370+AB370)/Q370),0)</f>
        <v>0</v>
      </c>
      <c r="AI370" s="3" t="str">
        <f>IFERROR(IF(R370=0,"",IF((V370/R370)&gt;1,1,(V370/R370))),"")</f>
        <v/>
      </c>
      <c r="AJ370" s="3" t="str">
        <f>IFERROR(IF(S370=0,"",IF((V370+X370/S370)&gt;1,1,(V370+X370/S370))),"")</f>
        <v/>
      </c>
      <c r="AK370" s="3">
        <f>IFERROR(IF(T370=0,"",IF((V370+X370+Z370/T370)&gt;1,1,(V370+X370+Z370/T370))),"")</f>
        <v>0</v>
      </c>
      <c r="AL370" s="3" t="str">
        <f>IFERROR(IF(U370=0,"",IF((V370+X370+Z370+AB370/U370)&gt;1,1,(V370+X370+Z370+AB370/U370))),"")</f>
        <v/>
      </c>
      <c r="AM370" t="s">
        <v>0</v>
      </c>
      <c r="AN370" t="s">
        <v>0</v>
      </c>
      <c r="AQ370" t="s">
        <v>226</v>
      </c>
      <c r="AR370" t="s">
        <v>225</v>
      </c>
      <c r="AU370" t="s">
        <v>0</v>
      </c>
      <c r="AV370" t="s">
        <v>0</v>
      </c>
      <c r="AY370" t="s">
        <v>224</v>
      </c>
      <c r="AZ370" t="s">
        <v>224</v>
      </c>
      <c r="BA370" s="1"/>
      <c r="BB370" s="1"/>
    </row>
    <row r="371" spans="1:54" ht="15" customHeight="1" x14ac:dyDescent="0.25">
      <c r="A371" s="2">
        <v>3</v>
      </c>
      <c r="B371" s="2" t="s">
        <v>205</v>
      </c>
      <c r="C371" s="2" t="s">
        <v>223</v>
      </c>
      <c r="D371" s="2" t="s">
        <v>222</v>
      </c>
      <c r="E371" s="2" t="s">
        <v>59</v>
      </c>
      <c r="F371" s="2" t="s">
        <v>10</v>
      </c>
      <c r="G371" s="2" t="s">
        <v>221</v>
      </c>
      <c r="H371" s="2" t="s">
        <v>220</v>
      </c>
      <c r="I371" s="2" t="s">
        <v>219</v>
      </c>
      <c r="J371" s="6">
        <v>44501</v>
      </c>
      <c r="K371" s="6">
        <v>44530</v>
      </c>
      <c r="L371" s="2" t="s">
        <v>218</v>
      </c>
      <c r="M371" s="2" t="s">
        <v>203</v>
      </c>
      <c r="N371" s="2" t="s">
        <v>25</v>
      </c>
      <c r="O371" s="2" t="s">
        <v>217</v>
      </c>
      <c r="P371" s="2" t="s">
        <v>41</v>
      </c>
      <c r="Q371" s="7">
        <v>1</v>
      </c>
      <c r="R371" s="7">
        <v>0</v>
      </c>
      <c r="S371" s="7">
        <v>0</v>
      </c>
      <c r="T371" s="7">
        <v>0</v>
      </c>
      <c r="U371" s="7">
        <v>1</v>
      </c>
      <c r="V371" s="7">
        <v>0</v>
      </c>
      <c r="W371" s="7" t="s">
        <v>216</v>
      </c>
      <c r="X371" s="7">
        <v>0</v>
      </c>
      <c r="Y371" s="7" t="s">
        <v>216</v>
      </c>
      <c r="Z371" s="7"/>
      <c r="AA371" s="7"/>
      <c r="AB371" s="7"/>
      <c r="AC371" s="7"/>
      <c r="AD371" s="6">
        <v>44296</v>
      </c>
      <c r="AE371" s="6">
        <v>44389</v>
      </c>
      <c r="AF371" s="6"/>
      <c r="AG371" s="6"/>
      <c r="AH371" s="3">
        <f>IFERROR(IF((V371+X371+Z371+AB371)/Q371&gt;1,1,(V371+X371+Z371+AB371)/Q371),0)</f>
        <v>0</v>
      </c>
      <c r="AI371" s="3" t="str">
        <f>IFERROR(IF(R371=0,"",IF((V371/R371)&gt;1,1,(V371/R371))),"")</f>
        <v/>
      </c>
      <c r="AJ371" s="3" t="str">
        <f>IFERROR(IF(S371=0,"",IF((V371+X371/S371)&gt;1,1,(V371+X371/S371))),"")</f>
        <v/>
      </c>
      <c r="AK371" s="3" t="str">
        <f>IFERROR(IF(T371=0,"",IF((V371+X371+Z371/T371)&gt;1,1,(V371+X371+Z371/T371))),"")</f>
        <v/>
      </c>
      <c r="AL371" s="3">
        <f>IFERROR(IF(U371=0,"",IF((V371+X371+Z371+AB371/U371)&gt;1,1,(V371+X371+Z371+AB371/U371))),"")</f>
        <v>0</v>
      </c>
      <c r="AM371" s="2" t="s">
        <v>0</v>
      </c>
      <c r="AN371" s="2" t="s">
        <v>0</v>
      </c>
      <c r="AO371" s="2"/>
      <c r="AP371" s="2"/>
      <c r="AQ371" s="2" t="s">
        <v>214</v>
      </c>
      <c r="AR371" s="2" t="s">
        <v>215</v>
      </c>
      <c r="AS371" s="2"/>
      <c r="AT371" s="2"/>
      <c r="AU371" s="2" t="s">
        <v>19</v>
      </c>
      <c r="AV371" t="s">
        <v>0</v>
      </c>
      <c r="AY371" t="s">
        <v>214</v>
      </c>
      <c r="AZ371" t="s">
        <v>0</v>
      </c>
      <c r="BA371" s="1"/>
      <c r="BB371" s="1"/>
    </row>
    <row r="372" spans="1:54" ht="15" customHeight="1" x14ac:dyDescent="0.25">
      <c r="A372" s="2">
        <v>7</v>
      </c>
      <c r="B372" s="2" t="s">
        <v>205</v>
      </c>
      <c r="C372" s="2" t="s">
        <v>13</v>
      </c>
      <c r="D372" s="2" t="s">
        <v>12</v>
      </c>
      <c r="E372" s="2" t="s">
        <v>11</v>
      </c>
      <c r="F372" s="2" t="s">
        <v>10</v>
      </c>
      <c r="G372" s="2" t="s">
        <v>9</v>
      </c>
      <c r="H372" s="2" t="s">
        <v>8</v>
      </c>
      <c r="I372" t="s">
        <v>213</v>
      </c>
      <c r="J372" s="6">
        <v>44197</v>
      </c>
      <c r="K372" s="6">
        <v>44561</v>
      </c>
      <c r="L372" s="2" t="s">
        <v>212</v>
      </c>
      <c r="M372" t="s">
        <v>203</v>
      </c>
      <c r="N372" s="2" t="s">
        <v>4</v>
      </c>
      <c r="O372" s="2" t="s">
        <v>72</v>
      </c>
      <c r="P372" s="2" t="s">
        <v>2</v>
      </c>
      <c r="Q372" s="5">
        <v>1</v>
      </c>
      <c r="R372" s="5">
        <v>0</v>
      </c>
      <c r="S372" s="5">
        <v>0</v>
      </c>
      <c r="T372" s="5">
        <v>0.5</v>
      </c>
      <c r="U372" s="5">
        <v>0.5</v>
      </c>
      <c r="V372" s="5">
        <v>0</v>
      </c>
      <c r="W372" s="5" t="s">
        <v>202</v>
      </c>
      <c r="X372" s="5">
        <v>0</v>
      </c>
      <c r="Y372" s="5" t="s">
        <v>211</v>
      </c>
      <c r="Z372" s="5"/>
      <c r="AA372" s="5"/>
      <c r="AB372" s="5"/>
      <c r="AC372" s="5"/>
      <c r="AD372" s="6">
        <v>44296</v>
      </c>
      <c r="AE372" s="6">
        <v>44389</v>
      </c>
      <c r="AF372" s="6"/>
      <c r="AG372" s="6"/>
      <c r="AH372" s="3">
        <f>IFERROR(IF((V372+X372+Z372+AB372)/Q372&gt;1,1,(V372+X372+Z372+AB372)/Q372),0)</f>
        <v>0</v>
      </c>
      <c r="AI372" s="3" t="str">
        <f>IFERROR(IF(R372=0,"",IF((V372/R372)&gt;1,1,(V372/R372))),"")</f>
        <v/>
      </c>
      <c r="AJ372" s="3" t="str">
        <f>IFERROR(IF(S372=0,"",IF((V372+X372/S372)&gt;1,1,(V372+X372/S372))),"")</f>
        <v/>
      </c>
      <c r="AK372" s="3">
        <f>IFERROR(IF(T372=0,"",IF((V372+X372+Z372/T372)&gt;1,1,(V372+X372+Z372/T372))),"")</f>
        <v>0</v>
      </c>
      <c r="AL372" s="3">
        <f>IFERROR(IF(U372=0,"",IF((V372+X372+Z372+AB372/U372)&gt;1,1,(V372+X372+Z372+AB372/U372))),"")</f>
        <v>0</v>
      </c>
      <c r="AM372" s="2" t="s">
        <v>0</v>
      </c>
      <c r="AN372" s="2" t="s">
        <v>0</v>
      </c>
      <c r="AO372" s="2"/>
      <c r="AP372" s="2"/>
      <c r="AQ372" s="2" t="s">
        <v>210</v>
      </c>
      <c r="AR372" s="2" t="s">
        <v>209</v>
      </c>
      <c r="AS372" s="2"/>
      <c r="AT372" s="2"/>
      <c r="AU372" s="2" t="s">
        <v>0</v>
      </c>
      <c r="AV372" t="s">
        <v>0</v>
      </c>
      <c r="AY372" t="s">
        <v>208</v>
      </c>
      <c r="AZ372" t="s">
        <v>0</v>
      </c>
      <c r="BA372" s="1"/>
      <c r="BB372" s="1"/>
    </row>
    <row r="373" spans="1:54" ht="15" customHeight="1" x14ac:dyDescent="0.25">
      <c r="A373" s="2">
        <v>9</v>
      </c>
      <c r="B373" s="2" t="s">
        <v>205</v>
      </c>
      <c r="C373" s="2" t="s">
        <v>13</v>
      </c>
      <c r="D373" s="2" t="s">
        <v>12</v>
      </c>
      <c r="E373" s="2" t="s">
        <v>11</v>
      </c>
      <c r="F373" s="2" t="s">
        <v>10</v>
      </c>
      <c r="G373" s="2" t="s">
        <v>9</v>
      </c>
      <c r="H373" s="2" t="s">
        <v>8</v>
      </c>
      <c r="I373" t="s">
        <v>81</v>
      </c>
      <c r="J373" s="6">
        <v>44470</v>
      </c>
      <c r="K373" s="6">
        <v>44561</v>
      </c>
      <c r="L373" s="2" t="s">
        <v>80</v>
      </c>
      <c r="M373" t="s">
        <v>203</v>
      </c>
      <c r="N373" s="2" t="s">
        <v>25</v>
      </c>
      <c r="O373" s="2" t="s">
        <v>72</v>
      </c>
      <c r="P373" s="2" t="s">
        <v>2</v>
      </c>
      <c r="Q373" s="7">
        <v>1</v>
      </c>
      <c r="R373" s="7">
        <v>0</v>
      </c>
      <c r="S373" s="7">
        <v>0</v>
      </c>
      <c r="T373" s="7">
        <v>0</v>
      </c>
      <c r="U373" s="7">
        <v>1</v>
      </c>
      <c r="V373" s="7">
        <v>0</v>
      </c>
      <c r="W373" s="7" t="s">
        <v>202</v>
      </c>
      <c r="X373" s="7">
        <v>0</v>
      </c>
      <c r="Y373" s="7" t="s">
        <v>207</v>
      </c>
      <c r="Z373" s="7"/>
      <c r="AA373" s="7"/>
      <c r="AB373" s="7"/>
      <c r="AC373" s="7"/>
      <c r="AD373" s="6">
        <v>44296</v>
      </c>
      <c r="AE373" s="6">
        <v>44389</v>
      </c>
      <c r="AF373" s="6"/>
      <c r="AG373" s="6"/>
      <c r="AH373" s="3">
        <f>IFERROR(IF((V373+X373+Z373+AB373)/Q373&gt;1,1,(V373+X373+Z373+AB373)/Q373),0)</f>
        <v>0</v>
      </c>
      <c r="AI373" s="3" t="str">
        <f>IFERROR(IF(R373=0,"",IF((V373/R373)&gt;1,1,(V373/R373))),"")</f>
        <v/>
      </c>
      <c r="AJ373" s="3" t="str">
        <f>IFERROR(IF(S373=0,"",IF((V373+X373/S373)&gt;1,1,(V373+X373/S373))),"")</f>
        <v/>
      </c>
      <c r="AK373" s="3" t="str">
        <f>IFERROR(IF(T373=0,"",IF((V373+X373+Z373/T373)&gt;1,1,(V373+X373+Z373/T373))),"")</f>
        <v/>
      </c>
      <c r="AL373" s="3">
        <f>IFERROR(IF(U373=0,"",IF((V373+X373+Z373+AB373/U373)&gt;1,1,(V373+X373+Z373+AB373/U373))),"")</f>
        <v>0</v>
      </c>
      <c r="AM373" s="2" t="s">
        <v>0</v>
      </c>
      <c r="AN373" s="2" t="s">
        <v>0</v>
      </c>
      <c r="AO373" s="2"/>
      <c r="AP373" s="2"/>
      <c r="AQ373" s="2" t="s">
        <v>200</v>
      </c>
      <c r="AR373" s="2" t="s">
        <v>206</v>
      </c>
      <c r="AS373" s="2"/>
      <c r="AT373" s="2"/>
      <c r="AU373" s="2" t="s">
        <v>0</v>
      </c>
      <c r="AV373" t="s">
        <v>0</v>
      </c>
      <c r="AY373" t="s">
        <v>0</v>
      </c>
      <c r="AZ373" t="s">
        <v>0</v>
      </c>
      <c r="BA373" s="1"/>
      <c r="BB373" s="1"/>
    </row>
    <row r="374" spans="1:54" ht="15" customHeight="1" x14ac:dyDescent="0.25">
      <c r="A374" s="2">
        <v>11</v>
      </c>
      <c r="B374" s="2" t="s">
        <v>205</v>
      </c>
      <c r="C374" s="2" t="s">
        <v>13</v>
      </c>
      <c r="D374" s="2" t="s">
        <v>12</v>
      </c>
      <c r="E374" s="2" t="s">
        <v>11</v>
      </c>
      <c r="F374" s="2" t="s">
        <v>10</v>
      </c>
      <c r="G374" s="2" t="s">
        <v>9</v>
      </c>
      <c r="H374" s="2" t="s">
        <v>8</v>
      </c>
      <c r="I374" s="2" t="s">
        <v>75</v>
      </c>
      <c r="J374" s="6">
        <v>44470</v>
      </c>
      <c r="K374" s="6">
        <v>44561</v>
      </c>
      <c r="L374" s="2" t="s">
        <v>74</v>
      </c>
      <c r="M374" s="2" t="s">
        <v>203</v>
      </c>
      <c r="N374" s="2" t="s">
        <v>25</v>
      </c>
      <c r="O374" s="2" t="s">
        <v>72</v>
      </c>
      <c r="P374" s="2" t="s">
        <v>2</v>
      </c>
      <c r="Q374" s="7">
        <v>2</v>
      </c>
      <c r="R374" s="7">
        <v>0</v>
      </c>
      <c r="S374" s="7">
        <v>0</v>
      </c>
      <c r="T374" s="7">
        <v>0</v>
      </c>
      <c r="U374" s="7">
        <v>2</v>
      </c>
      <c r="V374" s="7">
        <v>0</v>
      </c>
      <c r="W374" s="7" t="s">
        <v>202</v>
      </c>
      <c r="X374" s="7">
        <v>0</v>
      </c>
      <c r="Y374" s="7" t="s">
        <v>207</v>
      </c>
      <c r="Z374" s="7"/>
      <c r="AA374" s="7"/>
      <c r="AB374" s="7"/>
      <c r="AC374" s="7"/>
      <c r="AD374" s="6">
        <v>44296</v>
      </c>
      <c r="AE374" s="6">
        <v>44389</v>
      </c>
      <c r="AF374" s="6"/>
      <c r="AG374" s="6"/>
      <c r="AH374" s="3">
        <f>IFERROR(IF((V374+X374+Z374+AB374)/Q374&gt;1,1,(V374+X374+Z374+AB374)/Q374),0)</f>
        <v>0</v>
      </c>
      <c r="AI374" s="3" t="str">
        <f>IFERROR(IF(R374=0,"",IF((V374/R374)&gt;1,1,(V374/R374))),"")</f>
        <v/>
      </c>
      <c r="AJ374" s="3" t="str">
        <f>IFERROR(IF(S374=0,"",IF((V374+X374/S374)&gt;1,1,(V374+X374/S374))),"")</f>
        <v/>
      </c>
      <c r="AK374" s="3" t="str">
        <f>IFERROR(IF(T374=0,"",IF((V374+X374+Z374/T374)&gt;1,1,(V374+X374+Z374/T374))),"")</f>
        <v/>
      </c>
      <c r="AL374" s="3">
        <f>IFERROR(IF(U374=0,"",IF((V374+X374+Z374+AB374/U374)&gt;1,1,(V374+X374+Z374+AB374/U374))),"")</f>
        <v>0</v>
      </c>
      <c r="AM374" s="2" t="s">
        <v>0</v>
      </c>
      <c r="AN374" s="2" t="s">
        <v>0</v>
      </c>
      <c r="AO374" s="2"/>
      <c r="AP374" s="2"/>
      <c r="AQ374" s="2" t="s">
        <v>200</v>
      </c>
      <c r="AR374" s="2" t="s">
        <v>206</v>
      </c>
      <c r="AS374" s="2"/>
      <c r="AT374" s="2"/>
      <c r="AU374" s="2" t="s">
        <v>0</v>
      </c>
      <c r="AV374" t="s">
        <v>0</v>
      </c>
      <c r="AY374" t="s">
        <v>0</v>
      </c>
      <c r="AZ374" t="s">
        <v>0</v>
      </c>
      <c r="BA374" s="1"/>
      <c r="BB374" s="1"/>
    </row>
    <row r="375" spans="1:54" ht="15" customHeight="1" x14ac:dyDescent="0.25">
      <c r="A375" s="2">
        <v>12</v>
      </c>
      <c r="B375" s="2" t="s">
        <v>205</v>
      </c>
      <c r="C375" s="2" t="s">
        <v>13</v>
      </c>
      <c r="D375" s="2" t="s">
        <v>12</v>
      </c>
      <c r="E375" s="2" t="s">
        <v>11</v>
      </c>
      <c r="F375" s="2" t="s">
        <v>10</v>
      </c>
      <c r="G375" s="2" t="s">
        <v>9</v>
      </c>
      <c r="H375" s="2" t="s">
        <v>8</v>
      </c>
      <c r="I375" t="s">
        <v>16</v>
      </c>
      <c r="J375" s="6">
        <v>44317</v>
      </c>
      <c r="K375" s="6">
        <v>44561</v>
      </c>
      <c r="L375" s="2" t="s">
        <v>204</v>
      </c>
      <c r="M375" s="2" t="s">
        <v>203</v>
      </c>
      <c r="N375" s="2" t="s">
        <v>25</v>
      </c>
      <c r="O375" s="2" t="s">
        <v>72</v>
      </c>
      <c r="P375" s="2" t="s">
        <v>2</v>
      </c>
      <c r="Q375" s="7">
        <v>4</v>
      </c>
      <c r="R375" s="7">
        <v>0</v>
      </c>
      <c r="S375" s="7">
        <v>0</v>
      </c>
      <c r="T375" s="7">
        <v>2</v>
      </c>
      <c r="U375" s="7">
        <v>2</v>
      </c>
      <c r="V375" s="7">
        <v>0</v>
      </c>
      <c r="W375" s="7" t="s">
        <v>202</v>
      </c>
      <c r="X375" s="7">
        <v>0</v>
      </c>
      <c r="Y375" s="7" t="s">
        <v>201</v>
      </c>
      <c r="Z375" s="7"/>
      <c r="AA375" s="7"/>
      <c r="AB375" s="7"/>
      <c r="AC375" s="7"/>
      <c r="AD375" s="6">
        <v>44296</v>
      </c>
      <c r="AE375" s="6">
        <v>44389</v>
      </c>
      <c r="AF375" s="6"/>
      <c r="AG375" s="6"/>
      <c r="AH375" s="3">
        <f>IFERROR(IF((V375+X375+Z375+AB375)/Q375&gt;1,1,(V375+X375+Z375+AB375)/Q375),0)</f>
        <v>0</v>
      </c>
      <c r="AI375" s="3" t="str">
        <f>IFERROR(IF(R375=0,"",IF((V375/R375)&gt;1,1,(V375/R375))),"")</f>
        <v/>
      </c>
      <c r="AJ375" s="3" t="str">
        <f>IFERROR(IF(S375=0,"",IF((V375+X375/S375)&gt;1,1,(V375+X375/S375))),"")</f>
        <v/>
      </c>
      <c r="AK375" s="3">
        <f>IFERROR(IF(T375=0,"",IF((V375+X375+Z375/T375)&gt;1,1,(V375+X375+Z375/T375))),"")</f>
        <v>0</v>
      </c>
      <c r="AL375" s="3">
        <f>IFERROR(IF(U375=0,"",IF((V375+X375+Z375+AB375/U375)&gt;1,1,(V375+X375+Z375+AB375/U375))),"")</f>
        <v>0</v>
      </c>
      <c r="AM375" s="2" t="s">
        <v>0</v>
      </c>
      <c r="AN375" s="2" t="s">
        <v>0</v>
      </c>
      <c r="AO375" s="2"/>
      <c r="AP375" s="2"/>
      <c r="AQ375" s="2" t="s">
        <v>200</v>
      </c>
      <c r="AR375" s="2" t="s">
        <v>199</v>
      </c>
      <c r="AS375" s="2"/>
      <c r="AT375" s="2"/>
      <c r="AU375" s="2" t="s">
        <v>0</v>
      </c>
      <c r="AV375" t="s">
        <v>0</v>
      </c>
      <c r="AY375" t="s">
        <v>0</v>
      </c>
      <c r="AZ375" t="s">
        <v>0</v>
      </c>
      <c r="BA375" s="1"/>
      <c r="BB375" s="1"/>
    </row>
    <row r="376" spans="1:54" ht="15" customHeight="1" x14ac:dyDescent="0.25">
      <c r="A376" s="2">
        <v>1</v>
      </c>
      <c r="B376" s="2" t="s">
        <v>181</v>
      </c>
      <c r="C376" s="2" t="s">
        <v>198</v>
      </c>
      <c r="D376" s="2" t="s">
        <v>12</v>
      </c>
      <c r="E376" s="2" t="s">
        <v>59</v>
      </c>
      <c r="F376" s="2" t="s">
        <v>10</v>
      </c>
      <c r="G376" s="2" t="s">
        <v>9</v>
      </c>
      <c r="H376" s="2" t="s">
        <v>197</v>
      </c>
      <c r="I376" s="2" t="s">
        <v>196</v>
      </c>
      <c r="J376" s="6">
        <v>44197</v>
      </c>
      <c r="K376" s="6">
        <v>44227</v>
      </c>
      <c r="L376" s="2" t="s">
        <v>195</v>
      </c>
      <c r="M376" s="2" t="s">
        <v>194</v>
      </c>
      <c r="N376" s="2" t="s">
        <v>25</v>
      </c>
      <c r="O376" s="2" t="s">
        <v>193</v>
      </c>
      <c r="P376" s="2" t="s">
        <v>41</v>
      </c>
      <c r="Q376" s="17">
        <v>1</v>
      </c>
      <c r="R376" s="17">
        <v>1</v>
      </c>
      <c r="S376" s="17">
        <v>0</v>
      </c>
      <c r="T376" s="17">
        <v>0</v>
      </c>
      <c r="U376" s="17">
        <v>0</v>
      </c>
      <c r="V376" s="17">
        <v>1</v>
      </c>
      <c r="W376" s="17" t="s">
        <v>192</v>
      </c>
      <c r="X376" s="17">
        <v>0</v>
      </c>
      <c r="Y376" s="17" t="s">
        <v>191</v>
      </c>
      <c r="Z376" s="17"/>
      <c r="AA376" s="17"/>
      <c r="AB376" s="17"/>
      <c r="AC376" s="17"/>
      <c r="AD376" s="6">
        <v>44298</v>
      </c>
      <c r="AE376" s="6">
        <v>44389</v>
      </c>
      <c r="AF376" s="6"/>
      <c r="AG376" s="6"/>
      <c r="AH376" s="3">
        <f>IFERROR(IF((V376+X376+Z376+AB376)/Q376&gt;1,1,(V376+X376+Z376+AB376)/Q376),0)</f>
        <v>1</v>
      </c>
      <c r="AI376" s="3">
        <f>IFERROR(IF(R376=0,"",IF((V376/R376)&gt;1,1,(V376/R376))),"")</f>
        <v>1</v>
      </c>
      <c r="AJ376" s="3" t="str">
        <f>IFERROR(IF(S376=0,"",IF((V376+X376/S376)&gt;1,1,(V376+X376/S376))),"")</f>
        <v/>
      </c>
      <c r="AK376" s="3" t="str">
        <f>IFERROR(IF(T376=0,"",IF((V376+X376+Z376/T376)&gt;1,1,(V376+X376+Z376/T376))),"")</f>
        <v/>
      </c>
      <c r="AL376" s="3" t="str">
        <f>IFERROR(IF(U376=0,"",IF((V376+X376+Z376+AB376/U376)&gt;1,1,(V376+X376+Z376+AB376/U376))),"")</f>
        <v/>
      </c>
      <c r="AM376" s="2" t="s">
        <v>19</v>
      </c>
      <c r="AN376" s="2" t="s">
        <v>0</v>
      </c>
      <c r="AO376" s="2"/>
      <c r="AP376" s="2"/>
      <c r="AQ376" s="2" t="s">
        <v>190</v>
      </c>
      <c r="AR376" s="2" t="s">
        <v>189</v>
      </c>
      <c r="AS376" s="2"/>
      <c r="AT376" s="2"/>
      <c r="AU376" s="2" t="s">
        <v>19</v>
      </c>
      <c r="AV376" s="2" t="s">
        <v>0</v>
      </c>
      <c r="AW376" s="2"/>
      <c r="AX376" s="2"/>
      <c r="AY376" s="2" t="s">
        <v>188</v>
      </c>
      <c r="AZ376" s="2" t="s">
        <v>0</v>
      </c>
      <c r="BA376" s="1"/>
      <c r="BB376" s="1"/>
    </row>
    <row r="377" spans="1:54" ht="15" customHeight="1" x14ac:dyDescent="0.25">
      <c r="A377">
        <v>23</v>
      </c>
      <c r="B377" s="2" t="s">
        <v>181</v>
      </c>
      <c r="C377" s="2" t="s">
        <v>13</v>
      </c>
      <c r="D377" s="2" t="s">
        <v>12</v>
      </c>
      <c r="E377" s="2" t="s">
        <v>11</v>
      </c>
      <c r="F377" s="2" t="s">
        <v>10</v>
      </c>
      <c r="G377" s="2" t="s">
        <v>9</v>
      </c>
      <c r="H377" s="2" t="s">
        <v>8</v>
      </c>
      <c r="I377" t="s">
        <v>187</v>
      </c>
      <c r="J377" s="6">
        <v>44197</v>
      </c>
      <c r="K377" s="6">
        <v>44561</v>
      </c>
      <c r="L377" s="2" t="s">
        <v>111</v>
      </c>
      <c r="M377" t="s">
        <v>180</v>
      </c>
      <c r="N377" s="2" t="s">
        <v>4</v>
      </c>
      <c r="O377" s="2" t="s">
        <v>72</v>
      </c>
      <c r="P377" s="2" t="s">
        <v>2</v>
      </c>
      <c r="Q377" s="9">
        <v>1</v>
      </c>
      <c r="R377" s="9">
        <v>0</v>
      </c>
      <c r="S377" s="9">
        <v>0</v>
      </c>
      <c r="T377" s="9">
        <v>0.5</v>
      </c>
      <c r="U377" s="9">
        <v>0.5</v>
      </c>
      <c r="V377" s="9">
        <v>0</v>
      </c>
      <c r="W377" s="9" t="s">
        <v>186</v>
      </c>
      <c r="X377" s="9">
        <v>0</v>
      </c>
      <c r="Y377" s="9" t="s">
        <v>185</v>
      </c>
      <c r="Z377" s="9"/>
      <c r="AA377" s="9"/>
      <c r="AB377" s="9"/>
      <c r="AC377" s="9"/>
      <c r="AD377" s="4">
        <v>44298</v>
      </c>
      <c r="AE377" s="4">
        <v>44389</v>
      </c>
      <c r="AF377" s="4"/>
      <c r="AG377" s="4"/>
      <c r="AH377" s="3">
        <f>IFERROR(IF((V377+X377+Z377+AB377)/Q377&gt;1,1,(V377+X377+Z377+AB377)/Q377),0)</f>
        <v>0</v>
      </c>
      <c r="AI377" s="3" t="str">
        <f>IFERROR(IF(R377=0,"",IF((V377/R377)&gt;1,1,(V377/R377))),"")</f>
        <v/>
      </c>
      <c r="AJ377" s="3" t="str">
        <f>IFERROR(IF(S377=0,"",IF((V377+X377/S377)&gt;1,1,(V377+X377/S377))),"")</f>
        <v/>
      </c>
      <c r="AK377" s="3">
        <f>IFERROR(IF(T377=0,"",IF((V377+X377+Z377/T377)&gt;1,1,(V377+X377+Z377/T377))),"")</f>
        <v>0</v>
      </c>
      <c r="AL377" s="3">
        <f>IFERROR(IF(U377=0,"",IF((V377+X377+Z377+AB377/U377)&gt;1,1,(V377+X377+Z377+AB377/U377))),"")</f>
        <v>0</v>
      </c>
      <c r="AM377" t="s">
        <v>19</v>
      </c>
      <c r="AN377" t="s">
        <v>0</v>
      </c>
      <c r="AQ377" t="s">
        <v>52</v>
      </c>
      <c r="AR377" t="s">
        <v>184</v>
      </c>
      <c r="AU377" t="s">
        <v>0</v>
      </c>
      <c r="AV377" t="s">
        <v>0</v>
      </c>
      <c r="AY377" t="s">
        <v>52</v>
      </c>
      <c r="AZ377" t="s">
        <v>0</v>
      </c>
      <c r="BA377" s="1"/>
      <c r="BB377" s="1"/>
    </row>
    <row r="378" spans="1:54" ht="15" customHeight="1" x14ac:dyDescent="0.25">
      <c r="A378" s="2">
        <v>25</v>
      </c>
      <c r="B378" s="2" t="s">
        <v>181</v>
      </c>
      <c r="C378" s="2" t="s">
        <v>13</v>
      </c>
      <c r="D378" s="2" t="s">
        <v>12</v>
      </c>
      <c r="E378" s="2" t="s">
        <v>11</v>
      </c>
      <c r="F378" s="2" t="s">
        <v>10</v>
      </c>
      <c r="G378" s="2" t="s">
        <v>9</v>
      </c>
      <c r="H378" s="2" t="s">
        <v>8</v>
      </c>
      <c r="I378" t="s">
        <v>81</v>
      </c>
      <c r="J378" s="6">
        <v>44470</v>
      </c>
      <c r="K378" s="6">
        <v>44561</v>
      </c>
      <c r="L378" s="2" t="s">
        <v>80</v>
      </c>
      <c r="M378" t="s">
        <v>180</v>
      </c>
      <c r="N378" s="2" t="s">
        <v>25</v>
      </c>
      <c r="O378" s="2" t="s">
        <v>72</v>
      </c>
      <c r="P378" s="2" t="s">
        <v>2</v>
      </c>
      <c r="Q378" s="8">
        <v>1</v>
      </c>
      <c r="R378" s="8">
        <v>0</v>
      </c>
      <c r="S378" s="8">
        <v>0</v>
      </c>
      <c r="T378" s="8">
        <v>0</v>
      </c>
      <c r="U378" s="8">
        <v>1</v>
      </c>
      <c r="V378" s="8">
        <v>0</v>
      </c>
      <c r="W378" s="8" t="s">
        <v>179</v>
      </c>
      <c r="X378" s="8">
        <v>0</v>
      </c>
      <c r="Y378" s="8" t="s">
        <v>179</v>
      </c>
      <c r="Z378" s="8"/>
      <c r="AA378" s="8"/>
      <c r="AB378" s="8"/>
      <c r="AC378" s="8"/>
      <c r="AD378" s="4">
        <v>44298</v>
      </c>
      <c r="AE378" s="4">
        <v>44389</v>
      </c>
      <c r="AF378" s="4"/>
      <c r="AG378" s="4"/>
      <c r="AH378" s="3">
        <f>IFERROR(IF((V378+X378+Z378+AB378)/Q378&gt;1,1,(V378+X378+Z378+AB378)/Q378),0)</f>
        <v>0</v>
      </c>
      <c r="AI378" s="3" t="str">
        <f>IFERROR(IF(R378=0,"",IF((V378/R378)&gt;1,1,(V378/R378))),"")</f>
        <v/>
      </c>
      <c r="AJ378" s="3" t="str">
        <f>IFERROR(IF(S378=0,"",IF((V378+X378/S378)&gt;1,1,(V378+X378/S378))),"")</f>
        <v/>
      </c>
      <c r="AK378" s="3" t="str">
        <f>IFERROR(IF(T378=0,"",IF((V378+X378+Z378/T378)&gt;1,1,(V378+X378+Z378/T378))),"")</f>
        <v/>
      </c>
      <c r="AL378" s="3">
        <f>IFERROR(IF(U378=0,"",IF((V378+X378+Z378+AB378/U378)&gt;1,1,(V378+X378+Z378+AB378/U378))),"")</f>
        <v>0</v>
      </c>
      <c r="AM378" t="s">
        <v>19</v>
      </c>
      <c r="AN378" t="s">
        <v>0</v>
      </c>
      <c r="AQ378" t="s">
        <v>52</v>
      </c>
      <c r="AR378" t="s">
        <v>183</v>
      </c>
      <c r="AU378" t="s">
        <v>0</v>
      </c>
      <c r="AV378" t="s">
        <v>0</v>
      </c>
      <c r="AY378" t="s">
        <v>182</v>
      </c>
      <c r="AZ378" t="s">
        <v>0</v>
      </c>
      <c r="BA378" s="1"/>
      <c r="BB378" s="1"/>
    </row>
    <row r="379" spans="1:54" ht="15" customHeight="1" x14ac:dyDescent="0.25">
      <c r="A379">
        <v>27</v>
      </c>
      <c r="B379" s="2" t="s">
        <v>181</v>
      </c>
      <c r="C379" s="2" t="s">
        <v>13</v>
      </c>
      <c r="D379" s="2" t="s">
        <v>12</v>
      </c>
      <c r="E379" s="2" t="s">
        <v>11</v>
      </c>
      <c r="F379" s="2" t="s">
        <v>10</v>
      </c>
      <c r="G379" s="2" t="s">
        <v>9</v>
      </c>
      <c r="H379" s="2" t="s">
        <v>8</v>
      </c>
      <c r="I379" t="s">
        <v>75</v>
      </c>
      <c r="J379" s="4">
        <v>44470</v>
      </c>
      <c r="K379" s="4">
        <v>44561</v>
      </c>
      <c r="L379" s="2" t="s">
        <v>74</v>
      </c>
      <c r="M379" t="s">
        <v>180</v>
      </c>
      <c r="N379" s="2" t="s">
        <v>25</v>
      </c>
      <c r="O379" s="2" t="s">
        <v>72</v>
      </c>
      <c r="P379" s="2" t="s">
        <v>2</v>
      </c>
      <c r="Q379" s="8">
        <v>2</v>
      </c>
      <c r="R379" s="8">
        <v>0</v>
      </c>
      <c r="S379" s="8">
        <v>0</v>
      </c>
      <c r="T379" s="8">
        <v>0</v>
      </c>
      <c r="U379" s="8">
        <v>2</v>
      </c>
      <c r="V379" s="8">
        <v>0</v>
      </c>
      <c r="W379" s="8" t="s">
        <v>179</v>
      </c>
      <c r="X379" s="8">
        <v>0</v>
      </c>
      <c r="Y379" s="8" t="s">
        <v>179</v>
      </c>
      <c r="Z379" s="8"/>
      <c r="AA379" s="8"/>
      <c r="AB379" s="8"/>
      <c r="AC379" s="8"/>
      <c r="AD379" s="4">
        <v>44298</v>
      </c>
      <c r="AE379" s="4">
        <v>44389</v>
      </c>
      <c r="AF379" s="4"/>
      <c r="AG379" s="4"/>
      <c r="AH379" s="3">
        <f>IFERROR(IF((V379+X379+Z379+AB379)/Q379&gt;1,1,(V379+X379+Z379+AB379)/Q379),0)</f>
        <v>0</v>
      </c>
      <c r="AI379" s="3" t="str">
        <f>IFERROR(IF(R379=0,"",IF((V379/R379)&gt;1,1,(V379/R379))),"")</f>
        <v/>
      </c>
      <c r="AJ379" s="3" t="str">
        <f>IFERROR(IF(S379=0,"",IF((V379+X379/S379)&gt;1,1,(V379+X379/S379))),"")</f>
        <v/>
      </c>
      <c r="AK379" s="3" t="str">
        <f>IFERROR(IF(T379=0,"",IF((V379+X379+Z379/T379)&gt;1,1,(V379+X379+Z379/T379))),"")</f>
        <v/>
      </c>
      <c r="AL379" s="3">
        <f>IFERROR(IF(U379=0,"",IF((V379+X379+Z379+AB379/U379)&gt;1,1,(V379+X379+Z379+AB379/U379))),"")</f>
        <v>0</v>
      </c>
      <c r="AM379" t="s">
        <v>19</v>
      </c>
      <c r="AN379" t="s">
        <v>0</v>
      </c>
      <c r="AQ379" t="s">
        <v>52</v>
      </c>
      <c r="AR379" t="s">
        <v>178</v>
      </c>
      <c r="AU379" t="s">
        <v>0</v>
      </c>
      <c r="AV379" t="s">
        <v>0</v>
      </c>
      <c r="AY379" t="s">
        <v>177</v>
      </c>
      <c r="AZ379" t="s">
        <v>0</v>
      </c>
      <c r="BA379" s="1"/>
      <c r="BB379" s="1"/>
    </row>
    <row r="380" spans="1:54" ht="15" customHeight="1" x14ac:dyDescent="0.25">
      <c r="A380" s="2">
        <v>15</v>
      </c>
      <c r="B380" s="2" t="s">
        <v>176</v>
      </c>
      <c r="C380" s="2" t="s">
        <v>13</v>
      </c>
      <c r="D380" s="2" t="s">
        <v>12</v>
      </c>
      <c r="E380" s="2" t="s">
        <v>11</v>
      </c>
      <c r="F380" s="2" t="s">
        <v>10</v>
      </c>
      <c r="G380" s="2" t="s">
        <v>9</v>
      </c>
      <c r="H380" s="2" t="s">
        <v>8</v>
      </c>
      <c r="I380" t="s">
        <v>75</v>
      </c>
      <c r="J380" s="6">
        <v>44470</v>
      </c>
      <c r="K380" s="6">
        <v>44561</v>
      </c>
      <c r="L380" s="2" t="s">
        <v>74</v>
      </c>
      <c r="M380" s="2" t="s">
        <v>139</v>
      </c>
      <c r="N380" s="2" t="s">
        <v>25</v>
      </c>
      <c r="O380" s="2" t="s">
        <v>72</v>
      </c>
      <c r="P380" s="2" t="s">
        <v>2</v>
      </c>
      <c r="Q380" s="8">
        <v>2</v>
      </c>
      <c r="R380" s="8">
        <v>0</v>
      </c>
      <c r="S380" s="8">
        <v>0</v>
      </c>
      <c r="T380" s="8">
        <v>0</v>
      </c>
      <c r="U380" s="8">
        <v>2</v>
      </c>
      <c r="V380" s="8">
        <v>0</v>
      </c>
      <c r="W380" s="8" t="s">
        <v>138</v>
      </c>
      <c r="X380" s="8">
        <v>0</v>
      </c>
      <c r="Y380" s="8" t="s">
        <v>138</v>
      </c>
      <c r="Z380" s="8"/>
      <c r="AA380" s="8"/>
      <c r="AB380" s="8"/>
      <c r="AC380" s="8"/>
      <c r="AD380" s="4">
        <v>44295</v>
      </c>
      <c r="AE380" s="4">
        <v>44391</v>
      </c>
      <c r="AF380" s="4"/>
      <c r="AG380" s="4"/>
      <c r="AH380" s="3">
        <f>IFERROR(IF((V380+X380+Z380+AB380)/Q380&gt;1,1,(V380+X380+Z380+AB380)/Q380),0)</f>
        <v>0</v>
      </c>
      <c r="AI380" s="3" t="str">
        <f>IFERROR(IF(R380=0,"",IF((V380/R380)&gt;1,1,(V380/R380))),"")</f>
        <v/>
      </c>
      <c r="AJ380" s="3" t="str">
        <f>IFERROR(IF(S380=0,"",IF((V380+X380/S380)&gt;1,1,(V380+X380/S380))),"")</f>
        <v/>
      </c>
      <c r="AK380" s="3" t="str">
        <f>IFERROR(IF(T380=0,"",IF((V380+X380+Z380/T380)&gt;1,1,(V380+X380+Z380/T380))),"")</f>
        <v/>
      </c>
      <c r="AL380" s="3">
        <f>IFERROR(IF(U380=0,"",IF((V380+X380+Z380+AB380/U380)&gt;1,1,(V380+X380+Z380+AB380/U380))),"")</f>
        <v>0</v>
      </c>
      <c r="AM380" s="2" t="s">
        <v>19</v>
      </c>
      <c r="AN380" s="2" t="s">
        <v>0</v>
      </c>
      <c r="AO380" s="2"/>
      <c r="AP380" s="2"/>
      <c r="AQ380" s="2" t="s">
        <v>175</v>
      </c>
      <c r="AR380" s="2" t="s">
        <v>174</v>
      </c>
      <c r="AS380" s="2"/>
      <c r="AT380" s="2"/>
      <c r="AU380" s="2" t="s">
        <v>0</v>
      </c>
      <c r="AV380" t="s">
        <v>0</v>
      </c>
      <c r="AY380" t="s">
        <v>173</v>
      </c>
      <c r="AZ380" t="s">
        <v>172</v>
      </c>
      <c r="BA380" s="1"/>
      <c r="BB380" s="1"/>
    </row>
    <row r="381" spans="1:54" ht="15" customHeight="1" x14ac:dyDescent="0.25">
      <c r="A381" s="2">
        <v>3</v>
      </c>
      <c r="B381" s="2" t="s">
        <v>140</v>
      </c>
      <c r="C381" s="2" t="s">
        <v>171</v>
      </c>
      <c r="D381" s="2" t="s">
        <v>12</v>
      </c>
      <c r="E381" s="2" t="s">
        <v>153</v>
      </c>
      <c r="F381" s="2" t="s">
        <v>152</v>
      </c>
      <c r="G381" s="2" t="s">
        <v>29</v>
      </c>
      <c r="H381" s="2" t="s">
        <v>151</v>
      </c>
      <c r="I381" s="2" t="s">
        <v>170</v>
      </c>
      <c r="J381" s="6">
        <v>44228</v>
      </c>
      <c r="K381" s="6">
        <v>44561</v>
      </c>
      <c r="L381" s="2" t="s">
        <v>169</v>
      </c>
      <c r="M381" s="2" t="s">
        <v>160</v>
      </c>
      <c r="N381" s="2" t="s">
        <v>25</v>
      </c>
      <c r="O381" s="2" t="s">
        <v>168</v>
      </c>
      <c r="P381" s="2" t="s">
        <v>41</v>
      </c>
      <c r="Q381" s="15">
        <v>1</v>
      </c>
      <c r="R381" s="15">
        <v>0</v>
      </c>
      <c r="S381" s="15">
        <v>0</v>
      </c>
      <c r="T381" s="15">
        <v>0</v>
      </c>
      <c r="U381" s="15">
        <v>1</v>
      </c>
      <c r="V381" s="15">
        <v>0</v>
      </c>
      <c r="W381" s="16" t="s">
        <v>167</v>
      </c>
      <c r="X381" s="15">
        <v>0</v>
      </c>
      <c r="Y381" s="16" t="s">
        <v>166</v>
      </c>
      <c r="Z381" s="15"/>
      <c r="AA381" s="15"/>
      <c r="AB381" s="15"/>
      <c r="AC381" s="15"/>
      <c r="AD381" s="6">
        <v>44300</v>
      </c>
      <c r="AE381" s="6">
        <v>44391</v>
      </c>
      <c r="AF381" s="6"/>
      <c r="AG381" s="6"/>
      <c r="AH381" s="3">
        <f>IFERROR(IF((V381+X381+Z381+AB381)/Q381&gt;1,1,(V381+X381+Z381+AB381)/Q381),0)</f>
        <v>0</v>
      </c>
      <c r="AI381" s="3" t="str">
        <f>IFERROR(IF(R381=0,"",IF((V381/R381)&gt;1,1,(V381/R381))),"")</f>
        <v/>
      </c>
      <c r="AJ381" s="3" t="str">
        <f>IFERROR(IF(S381=0,"",IF((V381+X381/S381)&gt;1,1,(V381+X381/S381))),"")</f>
        <v/>
      </c>
      <c r="AK381" s="3" t="str">
        <f>IFERROR(IF(T381=0,"",IF((V381+X381+Z381/T381)&gt;1,1,(V381+X381+Z381/T381))),"")</f>
        <v/>
      </c>
      <c r="AL381" s="3">
        <f>IFERROR(IF(U381=0,"",IF((V381+X381+Z381+AB381/U381)&gt;1,1,(V381+X381+Z381+AB381/U381))),"")</f>
        <v>0</v>
      </c>
      <c r="AM381" s="2" t="s">
        <v>19</v>
      </c>
      <c r="AN381" s="2" t="s">
        <v>19</v>
      </c>
      <c r="AO381" s="2"/>
      <c r="AP381" s="2"/>
      <c r="AQ381" s="2" t="s">
        <v>165</v>
      </c>
      <c r="AR381" s="2" t="s">
        <v>164</v>
      </c>
      <c r="AS381" s="2"/>
      <c r="AT381" s="2"/>
      <c r="AU381" s="2" t="s">
        <v>0</v>
      </c>
      <c r="AV381" t="s">
        <v>0</v>
      </c>
      <c r="AY381" t="s">
        <v>68</v>
      </c>
      <c r="AZ381" t="s">
        <v>68</v>
      </c>
      <c r="BA381" s="1"/>
      <c r="BB381" s="1"/>
    </row>
    <row r="382" spans="1:54" ht="15" customHeight="1" x14ac:dyDescent="0.25">
      <c r="A382" s="2">
        <v>4</v>
      </c>
      <c r="B382" s="2" t="s">
        <v>140</v>
      </c>
      <c r="C382" s="2" t="s">
        <v>163</v>
      </c>
      <c r="D382" s="2" t="s">
        <v>12</v>
      </c>
      <c r="E382" s="2" t="s">
        <v>89</v>
      </c>
      <c r="F382" s="2" t="s">
        <v>88</v>
      </c>
      <c r="G382" s="2" t="s">
        <v>29</v>
      </c>
      <c r="H382" s="2" t="s">
        <v>151</v>
      </c>
      <c r="I382" s="2" t="s">
        <v>162</v>
      </c>
      <c r="J382" s="6">
        <v>44228</v>
      </c>
      <c r="K382" s="6">
        <v>44561</v>
      </c>
      <c r="L382" s="2" t="s">
        <v>161</v>
      </c>
      <c r="M382" s="2" t="s">
        <v>160</v>
      </c>
      <c r="N382" s="2" t="s">
        <v>25</v>
      </c>
      <c r="O382" s="2" t="s">
        <v>159</v>
      </c>
      <c r="P382" s="2" t="s">
        <v>41</v>
      </c>
      <c r="Q382" s="15">
        <v>1</v>
      </c>
      <c r="R382" s="15">
        <v>0</v>
      </c>
      <c r="S382" s="15">
        <v>0</v>
      </c>
      <c r="T382" s="15">
        <v>0</v>
      </c>
      <c r="U382" s="15">
        <v>1</v>
      </c>
      <c r="V382" s="15">
        <v>0</v>
      </c>
      <c r="W382" s="16" t="s">
        <v>158</v>
      </c>
      <c r="X382" s="15">
        <v>0</v>
      </c>
      <c r="Y382" s="16" t="s">
        <v>157</v>
      </c>
      <c r="Z382" s="15"/>
      <c r="AA382" s="15"/>
      <c r="AB382" s="15"/>
      <c r="AC382" s="15"/>
      <c r="AD382" s="6">
        <v>44300</v>
      </c>
      <c r="AE382" s="6">
        <v>44391</v>
      </c>
      <c r="AF382" s="6"/>
      <c r="AG382" s="6"/>
      <c r="AH382" s="3">
        <f>IFERROR(IF((V382+X382+Z382+AB382)/Q382&gt;1,1,(V382+X382+Z382+AB382)/Q382),0)</f>
        <v>0</v>
      </c>
      <c r="AI382" s="3" t="str">
        <f>IFERROR(IF(R382=0,"",IF((V382/R382)&gt;1,1,(V382/R382))),"")</f>
        <v/>
      </c>
      <c r="AJ382" s="3" t="str">
        <f>IFERROR(IF(S382=0,"",IF((V382+X382/S382)&gt;1,1,(V382+X382/S382))),"")</f>
        <v/>
      </c>
      <c r="AK382" s="3" t="str">
        <f>IFERROR(IF(T382=0,"",IF((V382+X382+Z382/T382)&gt;1,1,(V382+X382+Z382/T382))),"")</f>
        <v/>
      </c>
      <c r="AL382" s="3">
        <f>IFERROR(IF(U382=0,"",IF((V382+X382+Z382+AB382/U382)&gt;1,1,(V382+X382+Z382+AB382/U382))),"")</f>
        <v>0</v>
      </c>
      <c r="AM382" s="2" t="s">
        <v>19</v>
      </c>
      <c r="AN382" s="2" t="s">
        <v>19</v>
      </c>
      <c r="AO382" s="2"/>
      <c r="AP382" s="2"/>
      <c r="AQ382" s="2" t="s">
        <v>144</v>
      </c>
      <c r="AR382" s="2" t="s">
        <v>144</v>
      </c>
      <c r="AS382" s="2"/>
      <c r="AT382" s="2"/>
      <c r="AU382" s="2" t="s">
        <v>0</v>
      </c>
      <c r="AV382" t="s">
        <v>0</v>
      </c>
      <c r="AY382" t="s">
        <v>156</v>
      </c>
      <c r="AZ382" t="s">
        <v>155</v>
      </c>
      <c r="BA382" s="1"/>
      <c r="BB382" s="1"/>
    </row>
    <row r="383" spans="1:54" ht="15" customHeight="1" x14ac:dyDescent="0.25">
      <c r="A383" s="2">
        <v>16</v>
      </c>
      <c r="B383" s="2" t="s">
        <v>140</v>
      </c>
      <c r="C383" s="2" t="s">
        <v>154</v>
      </c>
      <c r="D383" s="2" t="s">
        <v>12</v>
      </c>
      <c r="E383" s="2" t="s">
        <v>153</v>
      </c>
      <c r="F383" s="2" t="s">
        <v>152</v>
      </c>
      <c r="G383" s="2" t="s">
        <v>29</v>
      </c>
      <c r="H383" s="2" t="s">
        <v>151</v>
      </c>
      <c r="I383" t="s">
        <v>150</v>
      </c>
      <c r="J383" s="6">
        <v>44228</v>
      </c>
      <c r="K383" s="6">
        <v>44561</v>
      </c>
      <c r="L383" s="2" t="s">
        <v>149</v>
      </c>
      <c r="M383" t="s">
        <v>148</v>
      </c>
      <c r="N383" s="2" t="s">
        <v>25</v>
      </c>
      <c r="O383" s="2" t="s">
        <v>147</v>
      </c>
      <c r="P383" s="2" t="s">
        <v>41</v>
      </c>
      <c r="Q383" s="15">
        <v>1</v>
      </c>
      <c r="R383" s="15">
        <v>0</v>
      </c>
      <c r="S383" s="15">
        <v>0</v>
      </c>
      <c r="T383" s="15">
        <v>0</v>
      </c>
      <c r="U383" s="15">
        <v>1</v>
      </c>
      <c r="V383" s="15">
        <v>0</v>
      </c>
      <c r="W383" s="16" t="s">
        <v>146</v>
      </c>
      <c r="X383" s="15">
        <v>0</v>
      </c>
      <c r="Y383" s="16" t="s">
        <v>145</v>
      </c>
      <c r="Z383" s="15"/>
      <c r="AA383" s="15"/>
      <c r="AB383" s="15"/>
      <c r="AC383" s="15"/>
      <c r="AD383" s="4">
        <v>44300</v>
      </c>
      <c r="AE383" s="4">
        <v>44391</v>
      </c>
      <c r="AF383" s="4"/>
      <c r="AG383" s="4"/>
      <c r="AH383" s="3">
        <f>IFERROR(IF((V383+X383+Z383+AB383)/Q383&gt;1,1,(V383+X383+Z383+AB383)/Q383),0)</f>
        <v>0</v>
      </c>
      <c r="AI383" s="3" t="str">
        <f>IFERROR(IF(R383=0,"",IF((V383/R383)&gt;1,1,(V383/R383))),"")</f>
        <v/>
      </c>
      <c r="AJ383" s="3" t="str">
        <f>IFERROR(IF(S383=0,"",IF((V383+X383/S383)&gt;1,1,(V383+X383/S383))),"")</f>
        <v/>
      </c>
      <c r="AK383" s="3" t="str">
        <f>IFERROR(IF(T383=0,"",IF((V383+X383+Z383/T383)&gt;1,1,(V383+X383+Z383/T383))),"")</f>
        <v/>
      </c>
      <c r="AL383" s="3">
        <f>IFERROR(IF(U383=0,"",IF((V383+X383+Z383+AB383/U383)&gt;1,1,(V383+X383+Z383+AB383/U383))),"")</f>
        <v>0</v>
      </c>
      <c r="AM383" s="2" t="s">
        <v>19</v>
      </c>
      <c r="AN383" s="2" t="s">
        <v>19</v>
      </c>
      <c r="AO383" s="2"/>
      <c r="AP383" s="2"/>
      <c r="AQ383" s="2" t="s">
        <v>144</v>
      </c>
      <c r="AR383" s="2" t="s">
        <v>143</v>
      </c>
      <c r="AS383" s="2"/>
      <c r="AT383" s="2"/>
      <c r="AU383" s="2" t="s">
        <v>19</v>
      </c>
      <c r="AV383" t="s">
        <v>0</v>
      </c>
      <c r="AY383" t="s">
        <v>142</v>
      </c>
      <c r="AZ383" t="s">
        <v>141</v>
      </c>
      <c r="BA383" s="1"/>
      <c r="BB383" s="1"/>
    </row>
    <row r="384" spans="1:54" ht="15" customHeight="1" x14ac:dyDescent="0.25">
      <c r="A384" s="2">
        <v>24</v>
      </c>
      <c r="B384" s="2" t="s">
        <v>140</v>
      </c>
      <c r="C384" s="2" t="s">
        <v>13</v>
      </c>
      <c r="D384" s="2" t="s">
        <v>12</v>
      </c>
      <c r="E384" s="2" t="s">
        <v>11</v>
      </c>
      <c r="F384" s="2" t="s">
        <v>10</v>
      </c>
      <c r="G384" s="2" t="s">
        <v>9</v>
      </c>
      <c r="H384" s="2" t="s">
        <v>8</v>
      </c>
      <c r="I384" t="s">
        <v>75</v>
      </c>
      <c r="J384" s="4">
        <v>44470</v>
      </c>
      <c r="K384" s="4">
        <v>44561</v>
      </c>
      <c r="L384" s="2" t="s">
        <v>74</v>
      </c>
      <c r="M384" t="s">
        <v>139</v>
      </c>
      <c r="N384" s="2" t="s">
        <v>25</v>
      </c>
      <c r="O384" s="2" t="s">
        <v>72</v>
      </c>
      <c r="P384" s="2" t="s">
        <v>2</v>
      </c>
      <c r="Q384" s="8">
        <v>2</v>
      </c>
      <c r="R384" s="8">
        <v>0</v>
      </c>
      <c r="S384" s="8">
        <v>0</v>
      </c>
      <c r="T384" s="8">
        <v>0</v>
      </c>
      <c r="U384" s="8">
        <v>2</v>
      </c>
      <c r="V384" s="8">
        <v>0</v>
      </c>
      <c r="W384" s="14" t="s">
        <v>138</v>
      </c>
      <c r="X384" s="8">
        <v>0</v>
      </c>
      <c r="Y384" s="14" t="s">
        <v>138</v>
      </c>
      <c r="Z384" s="8"/>
      <c r="AA384" s="8"/>
      <c r="AB384" s="8"/>
      <c r="AC384" s="8"/>
      <c r="AD384" s="4">
        <v>44295</v>
      </c>
      <c r="AE384" s="4">
        <v>44391</v>
      </c>
      <c r="AF384" s="4"/>
      <c r="AG384" s="4"/>
      <c r="AH384" s="3">
        <f>IFERROR(IF((V384+X384+Z384+AB384)/Q384&gt;1,1,(V384+X384+Z384+AB384)/Q384),0)</f>
        <v>0</v>
      </c>
      <c r="AI384" s="3" t="str">
        <f>IFERROR(IF(R384=0,"",IF((V384/R384)&gt;1,1,(V384/R384))),"")</f>
        <v/>
      </c>
      <c r="AJ384" s="3" t="str">
        <f>IFERROR(IF(S384=0,"",IF((V384+X384/S384)&gt;1,1,(V384+X384/S384))),"")</f>
        <v/>
      </c>
      <c r="AK384" s="3" t="str">
        <f>IFERROR(IF(T384=0,"",IF((V384+X384+Z384/T384)&gt;1,1,(V384+X384+Z384/T384))),"")</f>
        <v/>
      </c>
      <c r="AL384" s="3">
        <f>IFERROR(IF(U384=0,"",IF((V384+X384+Z384+AB384/U384)&gt;1,1,(V384+X384+Z384+AB384/U384))),"")</f>
        <v>0</v>
      </c>
      <c r="AM384" t="s">
        <v>19</v>
      </c>
      <c r="AN384" t="s">
        <v>19</v>
      </c>
      <c r="AQ384" t="s">
        <v>137</v>
      </c>
      <c r="AR384" t="s">
        <v>136</v>
      </c>
      <c r="AU384" t="s">
        <v>0</v>
      </c>
      <c r="AV384" t="s">
        <v>0</v>
      </c>
      <c r="AY384" t="s">
        <v>68</v>
      </c>
      <c r="AZ384" t="s">
        <v>68</v>
      </c>
      <c r="BA384" s="1"/>
      <c r="BB384" s="1"/>
    </row>
    <row r="385" spans="1:54" ht="15" customHeight="1" x14ac:dyDescent="0.25">
      <c r="A385" s="2">
        <v>4</v>
      </c>
      <c r="B385" s="2" t="s">
        <v>109</v>
      </c>
      <c r="C385" s="2" t="s">
        <v>123</v>
      </c>
      <c r="D385" s="2" t="s">
        <v>122</v>
      </c>
      <c r="E385" s="2" t="s">
        <v>121</v>
      </c>
      <c r="F385" s="2" t="s">
        <v>130</v>
      </c>
      <c r="G385" s="2" t="s">
        <v>29</v>
      </c>
      <c r="H385" s="2" t="s">
        <v>119</v>
      </c>
      <c r="I385" s="2" t="s">
        <v>135</v>
      </c>
      <c r="J385" s="6">
        <v>44440</v>
      </c>
      <c r="K385" s="6">
        <v>44561</v>
      </c>
      <c r="L385" s="2" t="s">
        <v>128</v>
      </c>
      <c r="M385" s="2" t="s">
        <v>108</v>
      </c>
      <c r="N385" s="2" t="s">
        <v>25</v>
      </c>
      <c r="O385" s="2" t="s">
        <v>116</v>
      </c>
      <c r="P385" s="2" t="s">
        <v>41</v>
      </c>
      <c r="Q385" s="10">
        <f>SUM(R385:U385)</f>
        <v>1</v>
      </c>
      <c r="R385" s="10">
        <v>0</v>
      </c>
      <c r="S385" s="10">
        <v>0</v>
      </c>
      <c r="T385" s="10">
        <v>0</v>
      </c>
      <c r="U385" s="10">
        <v>1</v>
      </c>
      <c r="V385" s="10">
        <v>0</v>
      </c>
      <c r="W385" s="10" t="s">
        <v>134</v>
      </c>
      <c r="X385" s="10">
        <v>0</v>
      </c>
      <c r="Y385" s="10" t="s">
        <v>133</v>
      </c>
      <c r="Z385" s="10"/>
      <c r="AA385" s="10"/>
      <c r="AB385" s="10"/>
      <c r="AC385" s="10"/>
      <c r="AD385" s="6">
        <v>44299</v>
      </c>
      <c r="AE385" s="6">
        <v>44391</v>
      </c>
      <c r="AF385" s="6"/>
      <c r="AG385" s="6"/>
      <c r="AH385" s="3">
        <f>IFERROR(IF((V385+X385+Z385+AB385)/Q385&gt;1,1,(V385+X385+Z385+AB385)/Q385),0)</f>
        <v>0</v>
      </c>
      <c r="AI385" s="3" t="str">
        <f>IFERROR(IF(R385=0,"",IF((V385/R385)&gt;1,1,(V385/R385))),"")</f>
        <v/>
      </c>
      <c r="AJ385" s="3" t="str">
        <f>IFERROR(IF(S385=0,"",IF((V385+X385/S385)&gt;1,1,(V385+X385/S385))),"")</f>
        <v/>
      </c>
      <c r="AK385" s="3" t="str">
        <f>IFERROR(IF(T385=0,"",IF((V385+X385+Z385/T385)&gt;1,1,(V385+X385+Z385/T385))),"")</f>
        <v/>
      </c>
      <c r="AL385" s="3">
        <f>IFERROR(IF(U385=0,"",IF((V385+X385+Z385+AB385/U385)&gt;1,1,(V385+X385+Z385+AB385/U385))),"")</f>
        <v>0</v>
      </c>
      <c r="AM385" s="2" t="s">
        <v>19</v>
      </c>
      <c r="AN385" s="2" t="s">
        <v>19</v>
      </c>
      <c r="AO385" s="2"/>
      <c r="AP385" s="2"/>
      <c r="AQ385" s="2" t="s">
        <v>114</v>
      </c>
      <c r="AR385" s="2" t="s">
        <v>132</v>
      </c>
      <c r="AS385" s="2"/>
      <c r="AT385" s="2"/>
      <c r="AU385" s="2" t="s">
        <v>0</v>
      </c>
      <c r="AV385" t="s">
        <v>0</v>
      </c>
      <c r="AY385" t="s">
        <v>104</v>
      </c>
      <c r="AZ385" t="s">
        <v>131</v>
      </c>
      <c r="BA385" s="1"/>
      <c r="BB385" s="1"/>
    </row>
    <row r="386" spans="1:54" ht="15" customHeight="1" x14ac:dyDescent="0.25">
      <c r="A386" s="2">
        <v>5</v>
      </c>
      <c r="B386" s="2" t="s">
        <v>109</v>
      </c>
      <c r="C386" s="2" t="s">
        <v>123</v>
      </c>
      <c r="D386" s="2" t="s">
        <v>122</v>
      </c>
      <c r="E386" s="2" t="s">
        <v>121</v>
      </c>
      <c r="F386" s="2" t="s">
        <v>130</v>
      </c>
      <c r="G386" s="2" t="s">
        <v>29</v>
      </c>
      <c r="H386" s="2" t="s">
        <v>119</v>
      </c>
      <c r="I386" t="s">
        <v>129</v>
      </c>
      <c r="J386" s="6">
        <v>44440</v>
      </c>
      <c r="K386" s="6">
        <v>44561</v>
      </c>
      <c r="L386" s="2" t="s">
        <v>128</v>
      </c>
      <c r="M386" s="2" t="s">
        <v>108</v>
      </c>
      <c r="N386" s="2" t="s">
        <v>25</v>
      </c>
      <c r="O386" s="2" t="s">
        <v>116</v>
      </c>
      <c r="P386" s="2" t="s">
        <v>41</v>
      </c>
      <c r="Q386" s="10">
        <f>SUM(R386:U386)</f>
        <v>1</v>
      </c>
      <c r="R386" s="10">
        <v>0</v>
      </c>
      <c r="S386" s="10">
        <v>0</v>
      </c>
      <c r="T386" s="10">
        <v>0</v>
      </c>
      <c r="U386" s="10">
        <v>1</v>
      </c>
      <c r="V386" s="10">
        <v>0</v>
      </c>
      <c r="W386" s="10" t="s">
        <v>127</v>
      </c>
      <c r="X386" s="10">
        <v>0</v>
      </c>
      <c r="Y386" s="10" t="s">
        <v>126</v>
      </c>
      <c r="Z386" s="10"/>
      <c r="AA386" s="10"/>
      <c r="AB386" s="10"/>
      <c r="AC386" s="10"/>
      <c r="AD386" s="6">
        <v>44300</v>
      </c>
      <c r="AE386" s="6">
        <v>44391</v>
      </c>
      <c r="AF386" s="6"/>
      <c r="AG386" s="6"/>
      <c r="AH386" s="3">
        <f>IFERROR(IF((V386+X386+Z386+AB386)/Q386&gt;1,1,(V386+X386+Z386+AB386)/Q386),0)</f>
        <v>0</v>
      </c>
      <c r="AI386" s="3" t="str">
        <f>IFERROR(IF(R386=0,"",IF((V386/R386)&gt;1,1,(V386/R386))),"")</f>
        <v/>
      </c>
      <c r="AJ386" s="3" t="str">
        <f>IFERROR(IF(S386=0,"",IF((V386+X386/S386)&gt;1,1,(V386+X386/S386))),"")</f>
        <v/>
      </c>
      <c r="AK386" s="3" t="str">
        <f>IFERROR(IF(T386=0,"",IF((V386+X386+Z386/T386)&gt;1,1,(V386+X386+Z386/T386))),"")</f>
        <v/>
      </c>
      <c r="AL386" s="3">
        <f>IFERROR(IF(U386=0,"",IF((V386+X386+Z386+AB386/U386)&gt;1,1,(V386+X386+Z386+AB386/U386))),"")</f>
        <v>0</v>
      </c>
      <c r="AM386" s="2" t="s">
        <v>19</v>
      </c>
      <c r="AN386" s="2" t="s">
        <v>19</v>
      </c>
      <c r="AO386" s="2"/>
      <c r="AP386" s="2"/>
      <c r="AQ386" s="2" t="s">
        <v>114</v>
      </c>
      <c r="AR386" s="2" t="s">
        <v>125</v>
      </c>
      <c r="AS386" s="2"/>
      <c r="AT386" s="2"/>
      <c r="AU386" s="2" t="s">
        <v>0</v>
      </c>
      <c r="AV386" t="s">
        <v>0</v>
      </c>
      <c r="AY386" t="s">
        <v>104</v>
      </c>
      <c r="AZ386" t="s">
        <v>124</v>
      </c>
      <c r="BA386" s="1"/>
      <c r="BB386" s="1"/>
    </row>
    <row r="387" spans="1:54" ht="15" customHeight="1" x14ac:dyDescent="0.25">
      <c r="A387" s="2">
        <v>7</v>
      </c>
      <c r="B387" s="2" t="s">
        <v>109</v>
      </c>
      <c r="C387" s="2" t="s">
        <v>123</v>
      </c>
      <c r="D387" s="2" t="s">
        <v>122</v>
      </c>
      <c r="E387" s="2" t="s">
        <v>121</v>
      </c>
      <c r="F387" s="2" t="s">
        <v>120</v>
      </c>
      <c r="G387" s="2" t="s">
        <v>29</v>
      </c>
      <c r="H387" s="2" t="s">
        <v>119</v>
      </c>
      <c r="I387" t="s">
        <v>118</v>
      </c>
      <c r="J387" s="6">
        <v>44197</v>
      </c>
      <c r="K387" s="6">
        <v>44561</v>
      </c>
      <c r="L387" s="2" t="s">
        <v>117</v>
      </c>
      <c r="M387" t="s">
        <v>108</v>
      </c>
      <c r="N387" s="2" t="s">
        <v>4</v>
      </c>
      <c r="O387" s="2" t="s">
        <v>116</v>
      </c>
      <c r="P387" s="2" t="s">
        <v>41</v>
      </c>
      <c r="Q387" s="5">
        <v>1</v>
      </c>
      <c r="R387" s="5">
        <v>0</v>
      </c>
      <c r="S387" s="5">
        <v>0</v>
      </c>
      <c r="T387" s="5">
        <v>0</v>
      </c>
      <c r="U387" s="5">
        <v>1</v>
      </c>
      <c r="V387" s="5">
        <v>0</v>
      </c>
      <c r="W387" s="5" t="s">
        <v>115</v>
      </c>
      <c r="X387" s="5">
        <v>0</v>
      </c>
      <c r="Y387" s="5" t="s">
        <v>105</v>
      </c>
      <c r="Z387" s="5"/>
      <c r="AA387" s="5"/>
      <c r="AB387" s="5"/>
      <c r="AC387" s="5"/>
      <c r="AD387" s="6">
        <v>44299</v>
      </c>
      <c r="AE387" s="6">
        <v>44392</v>
      </c>
      <c r="AF387" s="6"/>
      <c r="AG387" s="6"/>
      <c r="AH387" s="3">
        <f>IFERROR(IF((V387+X387+Z387+AB387)/Q387&gt;1,1,(V387+X387+Z387+AB387)/Q387),0)</f>
        <v>0</v>
      </c>
      <c r="AI387" s="3" t="str">
        <f>IFERROR(IF(R387=0,"",IF((V387/R387)&gt;1,1,(V387/R387))),"")</f>
        <v/>
      </c>
      <c r="AJ387" s="3" t="str">
        <f>IFERROR(IF(S387=0,"",IF((V387+X387/S387)&gt;1,1,(V387+X387/S387))),"")</f>
        <v/>
      </c>
      <c r="AK387" s="3" t="str">
        <f>IFERROR(IF(T387=0,"",IF((V387+X387+Z387/T387)&gt;1,1,(V387+X387+Z387/T387))),"")</f>
        <v/>
      </c>
      <c r="AL387" s="3">
        <f>IFERROR(IF(U387=0,"",IF((V387+X387+Z387+AB387/U387)&gt;1,1,(V387+X387+Z387+AB387/U387))),"")</f>
        <v>0</v>
      </c>
      <c r="AM387" s="2" t="s">
        <v>19</v>
      </c>
      <c r="AN387" s="2" t="s">
        <v>0</v>
      </c>
      <c r="AO387" s="2"/>
      <c r="AP387" s="2"/>
      <c r="AQ387" s="2" t="s">
        <v>114</v>
      </c>
      <c r="AR387" s="2" t="s">
        <v>105</v>
      </c>
      <c r="AS387" s="2"/>
      <c r="AT387" s="2"/>
      <c r="AU387" s="2" t="s">
        <v>0</v>
      </c>
      <c r="AV387" t="s">
        <v>0</v>
      </c>
      <c r="AY387" t="s">
        <v>113</v>
      </c>
      <c r="AZ387" t="s">
        <v>103</v>
      </c>
      <c r="BA387" s="1"/>
      <c r="BB387" s="1"/>
    </row>
    <row r="388" spans="1:54" ht="15" customHeight="1" x14ac:dyDescent="0.25">
      <c r="A388" s="2">
        <v>8</v>
      </c>
      <c r="B388" s="2" t="s">
        <v>109</v>
      </c>
      <c r="C388" s="2" t="s">
        <v>13</v>
      </c>
      <c r="D388" s="2" t="s">
        <v>12</v>
      </c>
      <c r="E388" s="2" t="s">
        <v>11</v>
      </c>
      <c r="F388" s="2" t="s">
        <v>10</v>
      </c>
      <c r="G388" s="2" t="s">
        <v>9</v>
      </c>
      <c r="H388" s="2" t="s">
        <v>8</v>
      </c>
      <c r="I388" t="s">
        <v>112</v>
      </c>
      <c r="J388" s="6">
        <v>44197</v>
      </c>
      <c r="K388" s="6">
        <v>44561</v>
      </c>
      <c r="L388" s="2" t="s">
        <v>111</v>
      </c>
      <c r="M388" s="2" t="s">
        <v>108</v>
      </c>
      <c r="N388" s="2" t="s">
        <v>4</v>
      </c>
      <c r="O388" s="2" t="s">
        <v>72</v>
      </c>
      <c r="P388" s="2" t="s">
        <v>2</v>
      </c>
      <c r="Q388" s="5">
        <v>1</v>
      </c>
      <c r="R388" s="5">
        <v>0</v>
      </c>
      <c r="S388" s="5">
        <v>0</v>
      </c>
      <c r="T388" s="5">
        <v>0.5</v>
      </c>
      <c r="U388" s="5">
        <v>0.5</v>
      </c>
      <c r="V388" s="5">
        <v>0</v>
      </c>
      <c r="W388" s="5" t="s">
        <v>107</v>
      </c>
      <c r="X388" s="5">
        <v>0</v>
      </c>
      <c r="Y388" s="5" t="s">
        <v>105</v>
      </c>
      <c r="Z388" s="5"/>
      <c r="AA388" s="5"/>
      <c r="AB388" s="5"/>
      <c r="AC388" s="5"/>
      <c r="AD388" s="6">
        <v>44299</v>
      </c>
      <c r="AE388" s="6">
        <v>44392</v>
      </c>
      <c r="AF388" s="6"/>
      <c r="AG388" s="6"/>
      <c r="AH388" s="3">
        <f>IFERROR(IF((V388+X388+Z388+AB388)/Q388&gt;1,1,(V388+X388+Z388+AB388)/Q388),0)</f>
        <v>0</v>
      </c>
      <c r="AI388" s="3" t="str">
        <f>IFERROR(IF(R388=0,"",IF((V388/R388)&gt;1,1,(V388/R388))),"")</f>
        <v/>
      </c>
      <c r="AJ388" s="3" t="str">
        <f>IFERROR(IF(S388=0,"",IF((V388+X388/S388)&gt;1,1,(V388+X388/S388))),"")</f>
        <v/>
      </c>
      <c r="AK388" s="3">
        <f>IFERROR(IF(T388=0,"",IF((V388+X388+Z388/T388)&gt;1,1,(V388+X388+Z388/T388))),"")</f>
        <v>0</v>
      </c>
      <c r="AL388" s="3">
        <f>IFERROR(IF(U388=0,"",IF((V388+X388+Z388+AB388/U388)&gt;1,1,(V388+X388+Z388+AB388/U388))),"")</f>
        <v>0</v>
      </c>
      <c r="AM388" s="2" t="s">
        <v>0</v>
      </c>
      <c r="AN388" s="2" t="s">
        <v>0</v>
      </c>
      <c r="AO388" s="2"/>
      <c r="AP388" s="2"/>
      <c r="AQ388" s="2" t="s">
        <v>105</v>
      </c>
      <c r="AR388" s="2" t="s">
        <v>105</v>
      </c>
      <c r="AS388" s="2"/>
      <c r="AT388" s="2"/>
      <c r="AU388" s="2" t="s">
        <v>0</v>
      </c>
      <c r="AV388" t="s">
        <v>0</v>
      </c>
      <c r="AY388" t="s">
        <v>104</v>
      </c>
      <c r="AZ388" t="s">
        <v>103</v>
      </c>
      <c r="BA388" s="1"/>
      <c r="BB388" s="1"/>
    </row>
    <row r="389" spans="1:54" ht="15" customHeight="1" x14ac:dyDescent="0.25">
      <c r="A389" s="2">
        <v>10</v>
      </c>
      <c r="B389" s="2" t="s">
        <v>109</v>
      </c>
      <c r="C389" s="2" t="s">
        <v>13</v>
      </c>
      <c r="D389" s="2" t="s">
        <v>12</v>
      </c>
      <c r="E389" s="2" t="s">
        <v>11</v>
      </c>
      <c r="F389" s="2" t="s">
        <v>10</v>
      </c>
      <c r="G389" s="2" t="s">
        <v>9</v>
      </c>
      <c r="H389" s="2" t="s">
        <v>8</v>
      </c>
      <c r="I389" t="s">
        <v>81</v>
      </c>
      <c r="J389" s="6">
        <v>44470</v>
      </c>
      <c r="K389" s="6">
        <v>44561</v>
      </c>
      <c r="L389" s="2" t="s">
        <v>80</v>
      </c>
      <c r="M389" t="s">
        <v>108</v>
      </c>
      <c r="N389" s="2" t="s">
        <v>25</v>
      </c>
      <c r="O389" s="2" t="s">
        <v>72</v>
      </c>
      <c r="P389" s="2" t="s">
        <v>2</v>
      </c>
      <c r="Q389" s="8">
        <v>1</v>
      </c>
      <c r="R389" s="8">
        <v>0</v>
      </c>
      <c r="S389" s="8">
        <v>0</v>
      </c>
      <c r="T389" s="8">
        <v>0</v>
      </c>
      <c r="U389" s="8">
        <v>1</v>
      </c>
      <c r="V389" s="8">
        <v>0</v>
      </c>
      <c r="W389" s="8" t="s">
        <v>107</v>
      </c>
      <c r="X389" s="8">
        <v>0</v>
      </c>
      <c r="Y389" s="8" t="s">
        <v>110</v>
      </c>
      <c r="Z389" s="8"/>
      <c r="AA389" s="8"/>
      <c r="AB389" s="8"/>
      <c r="AC389" s="8"/>
      <c r="AD389" s="6">
        <v>44299</v>
      </c>
      <c r="AE389" s="6">
        <v>44392</v>
      </c>
      <c r="AF389" s="6"/>
      <c r="AG389" s="6"/>
      <c r="AH389" s="3">
        <f>IFERROR(IF((V389+X389+Z389+AB389)/Q389&gt;1,1,(V389+X389+Z389+AB389)/Q389),0)</f>
        <v>0</v>
      </c>
      <c r="AI389" s="3" t="str">
        <f>IFERROR(IF(R389=0,"",IF((V389/R389)&gt;1,1,(V389/R389))),"")</f>
        <v/>
      </c>
      <c r="AJ389" s="3" t="str">
        <f>IFERROR(IF(S389=0,"",IF((V389+X389/S389)&gt;1,1,(V389+X389/S389))),"")</f>
        <v/>
      </c>
      <c r="AK389" s="3" t="str">
        <f>IFERROR(IF(T389=0,"",IF((V389+X389+Z389/T389)&gt;1,1,(V389+X389+Z389/T389))),"")</f>
        <v/>
      </c>
      <c r="AL389" s="3">
        <f>IFERROR(IF(U389=0,"",IF((V389+X389+Z389+AB389/U389)&gt;1,1,(V389+X389+Z389+AB389/U389))),"")</f>
        <v>0</v>
      </c>
      <c r="AM389" s="2" t="s">
        <v>0</v>
      </c>
      <c r="AN389" s="2" t="s">
        <v>0</v>
      </c>
      <c r="AO389" s="2"/>
      <c r="AP389" s="2"/>
      <c r="AQ389" s="2" t="s">
        <v>105</v>
      </c>
      <c r="AR389" s="2" t="s">
        <v>105</v>
      </c>
      <c r="AS389" s="2"/>
      <c r="AT389" s="2"/>
      <c r="AU389" s="2" t="s">
        <v>0</v>
      </c>
      <c r="AV389" t="s">
        <v>0</v>
      </c>
      <c r="AY389" t="s">
        <v>104</v>
      </c>
      <c r="AZ389" t="s">
        <v>103</v>
      </c>
      <c r="BA389" s="1"/>
      <c r="BB389" s="1"/>
    </row>
    <row r="390" spans="1:54" ht="15" customHeight="1" x14ac:dyDescent="0.25">
      <c r="A390" s="2">
        <v>12</v>
      </c>
      <c r="B390" s="2" t="s">
        <v>109</v>
      </c>
      <c r="C390" s="2" t="s">
        <v>13</v>
      </c>
      <c r="D390" s="2" t="s">
        <v>12</v>
      </c>
      <c r="E390" s="2" t="s">
        <v>11</v>
      </c>
      <c r="F390" s="2" t="s">
        <v>10</v>
      </c>
      <c r="G390" s="2" t="s">
        <v>9</v>
      </c>
      <c r="H390" s="2" t="s">
        <v>8</v>
      </c>
      <c r="I390" t="s">
        <v>75</v>
      </c>
      <c r="J390" s="6">
        <v>44470</v>
      </c>
      <c r="K390" s="6">
        <v>44561</v>
      </c>
      <c r="L390" s="2" t="s">
        <v>74</v>
      </c>
      <c r="M390" s="2" t="s">
        <v>108</v>
      </c>
      <c r="N390" s="2" t="s">
        <v>25</v>
      </c>
      <c r="O390" s="2" t="s">
        <v>72</v>
      </c>
      <c r="P390" s="2" t="s">
        <v>2</v>
      </c>
      <c r="Q390" s="8">
        <v>2</v>
      </c>
      <c r="R390" s="8">
        <v>0</v>
      </c>
      <c r="S390" s="8">
        <v>0</v>
      </c>
      <c r="T390" s="8">
        <v>0</v>
      </c>
      <c r="U390" s="8">
        <v>2</v>
      </c>
      <c r="V390" s="8">
        <v>0</v>
      </c>
      <c r="W390" s="8" t="s">
        <v>107</v>
      </c>
      <c r="X390" s="8">
        <v>0</v>
      </c>
      <c r="Y390" s="8" t="s">
        <v>106</v>
      </c>
      <c r="Z390" s="8"/>
      <c r="AA390" s="8"/>
      <c r="AB390" s="8"/>
      <c r="AC390" s="8"/>
      <c r="AD390" s="6">
        <v>44299</v>
      </c>
      <c r="AE390" s="6">
        <v>44392</v>
      </c>
      <c r="AF390" s="6"/>
      <c r="AG390" s="6"/>
      <c r="AH390" s="3">
        <f>IFERROR(IF((V390+X390+Z390+AB390)/Q390&gt;1,1,(V390+X390+Z390+AB390)/Q390),0)</f>
        <v>0</v>
      </c>
      <c r="AI390" s="3" t="str">
        <f>IFERROR(IF(R390=0,"",IF((V390/R390)&gt;1,1,(V390/R390))),"")</f>
        <v/>
      </c>
      <c r="AJ390" s="3" t="str">
        <f>IFERROR(IF(S390=0,"",IF((V390+X390/S390)&gt;1,1,(V390+X390/S390))),"")</f>
        <v/>
      </c>
      <c r="AK390" s="3" t="str">
        <f>IFERROR(IF(T390=0,"",IF((V390+X390+Z390/T390)&gt;1,1,(V390+X390+Z390/T390))),"")</f>
        <v/>
      </c>
      <c r="AL390" s="3">
        <f>IFERROR(IF(U390=0,"",IF((V390+X390+Z390+AB390/U390)&gt;1,1,(V390+X390+Z390+AB390/U390))),"")</f>
        <v>0</v>
      </c>
      <c r="AM390" s="2" t="s">
        <v>0</v>
      </c>
      <c r="AN390" s="2" t="s">
        <v>0</v>
      </c>
      <c r="AO390" s="2"/>
      <c r="AP390" s="2"/>
      <c r="AQ390" s="2" t="s">
        <v>105</v>
      </c>
      <c r="AR390" s="2" t="s">
        <v>105</v>
      </c>
      <c r="AS390" s="2"/>
      <c r="AT390" s="2"/>
      <c r="AU390" s="2" t="s">
        <v>0</v>
      </c>
      <c r="AV390" t="s">
        <v>0</v>
      </c>
      <c r="AY390" t="s">
        <v>104</v>
      </c>
      <c r="AZ390" t="s">
        <v>103</v>
      </c>
      <c r="BA390" s="1"/>
      <c r="BB390" s="1"/>
    </row>
    <row r="391" spans="1:54" ht="15" customHeight="1" x14ac:dyDescent="0.25">
      <c r="A391" s="2">
        <v>13</v>
      </c>
      <c r="B391" s="2" t="s">
        <v>99</v>
      </c>
      <c r="C391" s="2" t="s">
        <v>13</v>
      </c>
      <c r="D391" s="2" t="s">
        <v>12</v>
      </c>
      <c r="E391" s="2" t="s">
        <v>11</v>
      </c>
      <c r="F391" s="2" t="s">
        <v>10</v>
      </c>
      <c r="G391" s="2" t="s">
        <v>9</v>
      </c>
      <c r="H391" s="2" t="s">
        <v>8</v>
      </c>
      <c r="I391" t="s">
        <v>81</v>
      </c>
      <c r="J391" s="6">
        <v>44470</v>
      </c>
      <c r="K391" s="6">
        <v>44561</v>
      </c>
      <c r="L391" s="2" t="s">
        <v>80</v>
      </c>
      <c r="M391" t="s">
        <v>73</v>
      </c>
      <c r="N391" s="2" t="s">
        <v>25</v>
      </c>
      <c r="O391" s="2" t="s">
        <v>72</v>
      </c>
      <c r="P391" s="2" t="s">
        <v>2</v>
      </c>
      <c r="Q391" s="13">
        <v>1</v>
      </c>
      <c r="R391" s="13">
        <v>0</v>
      </c>
      <c r="S391" s="13">
        <v>0</v>
      </c>
      <c r="T391" s="13">
        <v>0</v>
      </c>
      <c r="U391" s="13">
        <v>1</v>
      </c>
      <c r="V391" s="13"/>
      <c r="W391" s="13"/>
      <c r="X391" s="13">
        <v>0</v>
      </c>
      <c r="Y391" s="13" t="s">
        <v>102</v>
      </c>
      <c r="Z391" s="13"/>
      <c r="AA391" s="13"/>
      <c r="AB391" s="13"/>
      <c r="AC391" s="13"/>
      <c r="AD391" s="12"/>
      <c r="AE391" s="4">
        <v>44390</v>
      </c>
      <c r="AF391" s="4"/>
      <c r="AG391" s="4"/>
      <c r="AH391" s="3">
        <f>IFERROR(IF((V391+X391+Z391+AB391)/Q391&gt;1,1,(V391+X391+Z391+AB391)/Q391),0)</f>
        <v>0</v>
      </c>
      <c r="AI391" s="3" t="str">
        <f>IFERROR(IF(R391=0,"",IF((V391/R391)&gt;1,1,(V391/R391))),"")</f>
        <v/>
      </c>
      <c r="AJ391" s="3" t="str">
        <f>IFERROR(IF(S391=0,"",IF((V391+X391/S391)&gt;1,1,(V391+X391/S391))),"")</f>
        <v/>
      </c>
      <c r="AK391" s="3" t="str">
        <f>IFERROR(IF(T391=0,"",IF((V391+X391+Z391/T391)&gt;1,1,(V391+X391+Z391/T391))),"")</f>
        <v/>
      </c>
      <c r="AL391" s="3">
        <f>IFERROR(IF(U391=0,"",IF((V391+X391+Z391+AB391/U391)&gt;1,1,(V391+X391+Z391+AB391/U391))),"")</f>
        <v>0</v>
      </c>
      <c r="AM391" s="2" t="s">
        <v>0</v>
      </c>
      <c r="AN391" s="2" t="s">
        <v>0</v>
      </c>
      <c r="AO391" s="2"/>
      <c r="AP391" s="2"/>
      <c r="AQ391" s="2" t="s">
        <v>102</v>
      </c>
      <c r="AR391" s="2" t="s">
        <v>101</v>
      </c>
      <c r="AS391" s="2"/>
      <c r="AT391" s="2"/>
      <c r="AU391" s="2" t="s">
        <v>0</v>
      </c>
      <c r="AV391" t="s">
        <v>0</v>
      </c>
      <c r="AY391" t="s">
        <v>95</v>
      </c>
      <c r="AZ391" t="s">
        <v>100</v>
      </c>
      <c r="BA391" s="1"/>
      <c r="BB391" s="1"/>
    </row>
    <row r="392" spans="1:54" ht="15" customHeight="1" x14ac:dyDescent="0.25">
      <c r="A392" s="2">
        <v>15</v>
      </c>
      <c r="B392" s="2" t="s">
        <v>99</v>
      </c>
      <c r="C392" s="2" t="s">
        <v>13</v>
      </c>
      <c r="D392" s="2" t="s">
        <v>12</v>
      </c>
      <c r="E392" s="2" t="s">
        <v>11</v>
      </c>
      <c r="F392" s="2" t="s">
        <v>10</v>
      </c>
      <c r="G392" s="2" t="s">
        <v>9</v>
      </c>
      <c r="H392" s="2" t="s">
        <v>8</v>
      </c>
      <c r="I392" t="s">
        <v>75</v>
      </c>
      <c r="J392" s="6">
        <v>44470</v>
      </c>
      <c r="K392" s="6">
        <v>44561</v>
      </c>
      <c r="L392" s="2" t="s">
        <v>74</v>
      </c>
      <c r="M392" t="s">
        <v>73</v>
      </c>
      <c r="N392" s="2" t="s">
        <v>25</v>
      </c>
      <c r="O392" s="2" t="s">
        <v>72</v>
      </c>
      <c r="P392" s="2" t="s">
        <v>2</v>
      </c>
      <c r="Q392" s="13">
        <v>2</v>
      </c>
      <c r="R392" s="13">
        <v>0</v>
      </c>
      <c r="S392" s="13">
        <v>0</v>
      </c>
      <c r="T392" s="13">
        <v>0</v>
      </c>
      <c r="U392" s="13">
        <v>2</v>
      </c>
      <c r="V392" s="13"/>
      <c r="W392" s="13"/>
      <c r="X392" s="13">
        <v>0</v>
      </c>
      <c r="Y392" s="13" t="s">
        <v>98</v>
      </c>
      <c r="Z392" s="13"/>
      <c r="AA392" s="13"/>
      <c r="AB392" s="13"/>
      <c r="AC392" s="13"/>
      <c r="AD392" s="12"/>
      <c r="AE392" s="4">
        <v>44390</v>
      </c>
      <c r="AF392" s="4"/>
      <c r="AG392" s="4"/>
      <c r="AH392" s="3">
        <f>IFERROR(IF((V392+X392+Z392+AB392)/Q392&gt;1,1,(V392+X392+Z392+AB392)/Q392),0)</f>
        <v>0</v>
      </c>
      <c r="AI392" s="3" t="str">
        <f>IFERROR(IF(R392=0,"",IF((V392/R392)&gt;1,1,(V392/R392))),"")</f>
        <v/>
      </c>
      <c r="AJ392" s="3" t="str">
        <f>IFERROR(IF(S392=0,"",IF((V392+X392/S392)&gt;1,1,(V392+X392/S392))),"")</f>
        <v/>
      </c>
      <c r="AK392" s="3" t="str">
        <f>IFERROR(IF(T392=0,"",IF((V392+X392+Z392/T392)&gt;1,1,(V392+X392+Z392/T392))),"")</f>
        <v/>
      </c>
      <c r="AL392" s="3">
        <f>IFERROR(IF(U392=0,"",IF((V392+X392+Z392+AB392/U392)&gt;1,1,(V392+X392+Z392+AB392/U392))),"")</f>
        <v>0</v>
      </c>
      <c r="AM392" s="2" t="s">
        <v>0</v>
      </c>
      <c r="AN392" s="2" t="s">
        <v>0</v>
      </c>
      <c r="AO392" s="2"/>
      <c r="AP392" s="2"/>
      <c r="AQ392" s="2" t="s">
        <v>97</v>
      </c>
      <c r="AR392" s="2" t="s">
        <v>96</v>
      </c>
      <c r="AS392" s="2"/>
      <c r="AT392" s="2"/>
      <c r="AU392" s="2" t="s">
        <v>0</v>
      </c>
      <c r="AV392" t="s">
        <v>0</v>
      </c>
      <c r="AY392" t="s">
        <v>95</v>
      </c>
      <c r="AZ392" t="s">
        <v>94</v>
      </c>
      <c r="BA392" s="1"/>
      <c r="BB392" s="1"/>
    </row>
    <row r="393" spans="1:54" ht="15" customHeight="1" x14ac:dyDescent="0.25">
      <c r="A393" s="2">
        <v>6</v>
      </c>
      <c r="B393" s="2" t="s">
        <v>76</v>
      </c>
      <c r="C393" s="2" t="s">
        <v>90</v>
      </c>
      <c r="D393" s="2" t="s">
        <v>60</v>
      </c>
      <c r="E393" s="2" t="s">
        <v>89</v>
      </c>
      <c r="F393" s="2" t="s">
        <v>88</v>
      </c>
      <c r="G393" s="2" t="s">
        <v>29</v>
      </c>
      <c r="H393" s="2" t="s">
        <v>87</v>
      </c>
      <c r="I393" t="s">
        <v>93</v>
      </c>
      <c r="J393" s="6">
        <v>44228</v>
      </c>
      <c r="K393" s="6">
        <v>44561</v>
      </c>
      <c r="L393" s="2" t="s">
        <v>6</v>
      </c>
      <c r="M393" s="2" t="s">
        <v>73</v>
      </c>
      <c r="N393" s="2" t="s">
        <v>25</v>
      </c>
      <c r="O393" s="2" t="s">
        <v>92</v>
      </c>
      <c r="P393" s="2" t="s">
        <v>41</v>
      </c>
      <c r="Q393" s="10">
        <v>1</v>
      </c>
      <c r="R393" s="10">
        <v>0</v>
      </c>
      <c r="S393" s="10">
        <v>0</v>
      </c>
      <c r="T393" s="10">
        <v>0</v>
      </c>
      <c r="U393" s="10">
        <v>1</v>
      </c>
      <c r="V393" s="10">
        <v>0</v>
      </c>
      <c r="W393" s="10" t="s">
        <v>84</v>
      </c>
      <c r="X393" s="10">
        <v>0</v>
      </c>
      <c r="Y393" s="10" t="s">
        <v>84</v>
      </c>
      <c r="Z393" s="10"/>
      <c r="AA393" s="10"/>
      <c r="AB393" s="10"/>
      <c r="AC393" s="10"/>
      <c r="AD393" s="6">
        <v>44299</v>
      </c>
      <c r="AE393" s="6">
        <v>44390</v>
      </c>
      <c r="AF393" s="6"/>
      <c r="AG393" s="6"/>
      <c r="AH393" s="3">
        <f>IFERROR(IF((V393+X393+Z393+AB393)/Q393&gt;1,1,(V393+X393+Z393+AB393)/Q393),0)</f>
        <v>0</v>
      </c>
      <c r="AI393" s="3" t="str">
        <f>IFERROR(IF(R393=0,"",IF((V393/R393)&gt;1,1,(V393/R393))),"")</f>
        <v/>
      </c>
      <c r="AJ393" s="3" t="str">
        <f>IFERROR(IF(S393=0,"",IF((V393+X393/S393)&gt;1,1,(V393+X393/S393))),"")</f>
        <v/>
      </c>
      <c r="AK393" s="3" t="str">
        <f>IFERROR(IF(T393=0,"",IF((V393+X393+Z393/T393)&gt;1,1,(V393+X393+Z393/T393))),"")</f>
        <v/>
      </c>
      <c r="AL393" s="3">
        <f>IFERROR(IF(U393=0,"",IF((V393+X393+Z393+AB393/U393)&gt;1,1,(V393+X393+Z393+AB393/U393))),"")</f>
        <v>0</v>
      </c>
      <c r="AM393" s="2" t="s">
        <v>0</v>
      </c>
      <c r="AN393" s="2" t="s">
        <v>0</v>
      </c>
      <c r="AO393" s="2"/>
      <c r="AP393" s="2"/>
      <c r="AQ393" s="2" t="s">
        <v>82</v>
      </c>
      <c r="AR393" s="2" t="s">
        <v>91</v>
      </c>
      <c r="AS393" s="2"/>
      <c r="AT393" s="2"/>
      <c r="AU393" s="2" t="s">
        <v>0</v>
      </c>
      <c r="AV393" t="s">
        <v>0</v>
      </c>
      <c r="AY393" t="s">
        <v>68</v>
      </c>
      <c r="AZ393" t="s">
        <v>68</v>
      </c>
      <c r="BA393" s="1"/>
      <c r="BB393" s="1"/>
    </row>
    <row r="394" spans="1:54" ht="15" customHeight="1" x14ac:dyDescent="0.25">
      <c r="A394" s="2">
        <v>7</v>
      </c>
      <c r="B394" s="2" t="s">
        <v>76</v>
      </c>
      <c r="C394" s="2" t="s">
        <v>90</v>
      </c>
      <c r="D394" s="2" t="s">
        <v>60</v>
      </c>
      <c r="E394" s="2" t="s">
        <v>89</v>
      </c>
      <c r="F394" s="2" t="s">
        <v>88</v>
      </c>
      <c r="G394" s="2" t="s">
        <v>29</v>
      </c>
      <c r="H394" s="2" t="s">
        <v>87</v>
      </c>
      <c r="I394" t="s">
        <v>86</v>
      </c>
      <c r="J394" s="6">
        <v>44228</v>
      </c>
      <c r="K394" s="6">
        <v>44561</v>
      </c>
      <c r="L394" s="2" t="s">
        <v>6</v>
      </c>
      <c r="M394" s="2" t="s">
        <v>73</v>
      </c>
      <c r="N394" s="2" t="s">
        <v>4</v>
      </c>
      <c r="O394" s="2" t="s">
        <v>85</v>
      </c>
      <c r="P394" s="2" t="s">
        <v>41</v>
      </c>
      <c r="Q394" s="11">
        <v>1</v>
      </c>
      <c r="R394" s="11">
        <v>0</v>
      </c>
      <c r="S394" s="11">
        <v>0</v>
      </c>
      <c r="T394" s="11">
        <v>0</v>
      </c>
      <c r="U394" s="11">
        <v>1</v>
      </c>
      <c r="V394" s="11">
        <v>0</v>
      </c>
      <c r="W394" s="11" t="s">
        <v>84</v>
      </c>
      <c r="X394" s="11">
        <v>0</v>
      </c>
      <c r="Y394" s="11" t="s">
        <v>84</v>
      </c>
      <c r="Z394" s="11"/>
      <c r="AA394" s="11"/>
      <c r="AB394" s="11"/>
      <c r="AC394" s="11"/>
      <c r="AD394" s="6">
        <v>44299</v>
      </c>
      <c r="AE394" s="6">
        <v>44390</v>
      </c>
      <c r="AF394" s="6"/>
      <c r="AG394" s="6"/>
      <c r="AH394" s="3">
        <f>IFERROR(IF((V394+X394+Z394+AB394)/Q394&gt;1,1,(V394+X394+Z394+AB394)/Q394),0)</f>
        <v>0</v>
      </c>
      <c r="AI394" s="3" t="str">
        <f>IFERROR(IF(R394=0,"",IF((V394/R394)&gt;1,1,(V394/R394))),"")</f>
        <v/>
      </c>
      <c r="AJ394" s="3" t="str">
        <f>IFERROR(IF(S394=0,"",IF((V394+X394/S394)&gt;1,1,(V394+X394/S394))),"")</f>
        <v/>
      </c>
      <c r="AK394" s="3" t="str">
        <f>IFERROR(IF(T394=0,"",IF((V394+X394+Z394/T394)&gt;1,1,(V394+X394+Z394/T394))),"")</f>
        <v/>
      </c>
      <c r="AL394" s="3">
        <f>IFERROR(IF(U394=0,"",IF((V394+X394+Z394+AB394/U394)&gt;1,1,(V394+X394+Z394+AB394/U394))),"")</f>
        <v>0</v>
      </c>
      <c r="AM394" s="2" t="s">
        <v>0</v>
      </c>
      <c r="AN394" s="2" t="s">
        <v>0</v>
      </c>
      <c r="AO394" s="2"/>
      <c r="AP394" s="2"/>
      <c r="AQ394" s="2" t="s">
        <v>83</v>
      </c>
      <c r="AR394" s="2" t="s">
        <v>82</v>
      </c>
      <c r="AS394" s="2"/>
      <c r="AT394" s="2"/>
      <c r="AU394" s="2" t="s">
        <v>0</v>
      </c>
      <c r="AV394" t="s">
        <v>0</v>
      </c>
      <c r="AY394" t="s">
        <v>68</v>
      </c>
      <c r="AZ394" t="s">
        <v>68</v>
      </c>
      <c r="BA394" s="1"/>
      <c r="BB394" s="1"/>
    </row>
    <row r="395" spans="1:54" ht="15" customHeight="1" x14ac:dyDescent="0.25">
      <c r="A395" s="2">
        <v>10</v>
      </c>
      <c r="B395" s="2" t="s">
        <v>76</v>
      </c>
      <c r="C395" s="2" t="s">
        <v>13</v>
      </c>
      <c r="D395" s="2" t="s">
        <v>12</v>
      </c>
      <c r="E395" s="2" t="s">
        <v>11</v>
      </c>
      <c r="F395" s="2" t="s">
        <v>10</v>
      </c>
      <c r="G395" s="2" t="s">
        <v>9</v>
      </c>
      <c r="H395" s="2" t="s">
        <v>8</v>
      </c>
      <c r="I395" t="s">
        <v>81</v>
      </c>
      <c r="J395" s="6">
        <v>44470</v>
      </c>
      <c r="K395" s="6">
        <v>44561</v>
      </c>
      <c r="L395" s="2" t="s">
        <v>80</v>
      </c>
      <c r="M395" s="2" t="s">
        <v>73</v>
      </c>
      <c r="N395" s="2" t="s">
        <v>25</v>
      </c>
      <c r="O395" s="2" t="s">
        <v>72</v>
      </c>
      <c r="P395" s="2" t="s">
        <v>2</v>
      </c>
      <c r="Q395" s="10">
        <v>1</v>
      </c>
      <c r="R395" s="10">
        <v>0</v>
      </c>
      <c r="S395" s="10">
        <v>0</v>
      </c>
      <c r="T395" s="10">
        <v>0</v>
      </c>
      <c r="U395" s="10">
        <v>1</v>
      </c>
      <c r="V395" s="10">
        <v>0</v>
      </c>
      <c r="W395" s="10" t="s">
        <v>79</v>
      </c>
      <c r="X395" s="10">
        <v>0</v>
      </c>
      <c r="Y395" s="10" t="s">
        <v>79</v>
      </c>
      <c r="Z395" s="10"/>
      <c r="AA395" s="10"/>
      <c r="AB395" s="10"/>
      <c r="AC395" s="10"/>
      <c r="AD395" s="6">
        <v>44299</v>
      </c>
      <c r="AE395" s="6">
        <v>44390</v>
      </c>
      <c r="AF395" s="6"/>
      <c r="AG395" s="6"/>
      <c r="AH395" s="3">
        <f>IFERROR(IF((V395+X395+Z395+AB395)/Q395&gt;1,1,(V395+X395+Z395+AB395)/Q395),0)</f>
        <v>0</v>
      </c>
      <c r="AI395" s="3" t="str">
        <f>IFERROR(IF(R395=0,"",IF((V395/R395)&gt;1,1,(V395/R395))),"")</f>
        <v/>
      </c>
      <c r="AJ395" s="3" t="str">
        <f>IFERROR(IF(S395=0,"",IF((V395+X395/S395)&gt;1,1,(V395+X395/S395))),"")</f>
        <v/>
      </c>
      <c r="AK395" s="3" t="str">
        <f>IFERROR(IF(T395=0,"",IF((V395+X395+Z395/T395)&gt;1,1,(V395+X395+Z395/T395))),"")</f>
        <v/>
      </c>
      <c r="AL395" s="3">
        <f>IFERROR(IF(U395=0,"",IF((V395+X395+Z395+AB395/U395)&gt;1,1,(V395+X395+Z395+AB395/U395))),"")</f>
        <v>0</v>
      </c>
      <c r="AM395" s="2" t="s">
        <v>0</v>
      </c>
      <c r="AN395" s="2" t="s">
        <v>0</v>
      </c>
      <c r="AO395" s="2"/>
      <c r="AP395" s="2"/>
      <c r="AQ395" s="2" t="s">
        <v>78</v>
      </c>
      <c r="AR395" s="2" t="s">
        <v>77</v>
      </c>
      <c r="AS395" s="2"/>
      <c r="AT395" s="2"/>
      <c r="AU395" s="2" t="s">
        <v>0</v>
      </c>
      <c r="AV395" t="s">
        <v>0</v>
      </c>
      <c r="AY395" t="s">
        <v>68</v>
      </c>
      <c r="AZ395" t="s">
        <v>68</v>
      </c>
      <c r="BA395" s="1"/>
      <c r="BB395" s="1"/>
    </row>
    <row r="396" spans="1:54" ht="15" customHeight="1" x14ac:dyDescent="0.25">
      <c r="A396" s="2">
        <v>12</v>
      </c>
      <c r="B396" s="2" t="s">
        <v>76</v>
      </c>
      <c r="C396" s="2" t="s">
        <v>13</v>
      </c>
      <c r="D396" s="2" t="s">
        <v>12</v>
      </c>
      <c r="E396" s="2" t="s">
        <v>11</v>
      </c>
      <c r="F396" s="2" t="s">
        <v>10</v>
      </c>
      <c r="G396" s="2" t="s">
        <v>9</v>
      </c>
      <c r="H396" s="2" t="s">
        <v>8</v>
      </c>
      <c r="I396" t="s">
        <v>75</v>
      </c>
      <c r="J396" s="6">
        <v>44470</v>
      </c>
      <c r="K396" s="6">
        <v>44561</v>
      </c>
      <c r="L396" s="2" t="s">
        <v>74</v>
      </c>
      <c r="M396" s="2" t="s">
        <v>73</v>
      </c>
      <c r="N396" s="2" t="s">
        <v>25</v>
      </c>
      <c r="O396" s="2" t="s">
        <v>72</v>
      </c>
      <c r="P396" s="2" t="s">
        <v>2</v>
      </c>
      <c r="Q396" s="10">
        <v>2</v>
      </c>
      <c r="R396" s="10">
        <v>0</v>
      </c>
      <c r="S396" s="10">
        <v>0</v>
      </c>
      <c r="T396" s="10">
        <v>0</v>
      </c>
      <c r="U396" s="10">
        <v>2</v>
      </c>
      <c r="V396" s="10">
        <v>0</v>
      </c>
      <c r="W396" s="10" t="s">
        <v>71</v>
      </c>
      <c r="X396" s="10">
        <v>0</v>
      </c>
      <c r="Y396" s="10" t="s">
        <v>71</v>
      </c>
      <c r="Z396" s="10"/>
      <c r="AA396" s="10"/>
      <c r="AB396" s="10"/>
      <c r="AC396" s="10"/>
      <c r="AD396" s="6">
        <v>44299</v>
      </c>
      <c r="AE396" s="6">
        <v>44390</v>
      </c>
      <c r="AF396" s="6"/>
      <c r="AG396" s="6"/>
      <c r="AH396" s="3">
        <f>IFERROR(IF((V396+X396+Z396+AB396)/Q396&gt;1,1,(V396+X396+Z396+AB396)/Q396),0)</f>
        <v>0</v>
      </c>
      <c r="AI396" s="3" t="str">
        <f>IFERROR(IF(R396=0,"",IF((V396/R396)&gt;1,1,(V396/R396))),"")</f>
        <v/>
      </c>
      <c r="AJ396" s="3" t="str">
        <f>IFERROR(IF(S396=0,"",IF((V396+X396/S396)&gt;1,1,(V396+X396/S396))),"")</f>
        <v/>
      </c>
      <c r="AK396" s="3" t="str">
        <f>IFERROR(IF(T396=0,"",IF((V396+X396+Z396/T396)&gt;1,1,(V396+X396+Z396/T396))),"")</f>
        <v/>
      </c>
      <c r="AL396" s="3">
        <f>IFERROR(IF(U396=0,"",IF((V396+X396+Z396+AB396/U396)&gt;1,1,(V396+X396+Z396+AB396/U396))),"")</f>
        <v>0</v>
      </c>
      <c r="AM396" s="2" t="s">
        <v>0</v>
      </c>
      <c r="AN396" s="2" t="s">
        <v>0</v>
      </c>
      <c r="AO396" s="2"/>
      <c r="AP396" s="2"/>
      <c r="AQ396" s="2" t="s">
        <v>70</v>
      </c>
      <c r="AR396" s="2" t="s">
        <v>69</v>
      </c>
      <c r="AS396" s="2"/>
      <c r="AT396" s="2"/>
      <c r="AU396" s="2" t="s">
        <v>0</v>
      </c>
      <c r="AV396" t="s">
        <v>0</v>
      </c>
      <c r="AY396" t="s">
        <v>68</v>
      </c>
      <c r="AZ396" t="s">
        <v>68</v>
      </c>
      <c r="BA396" s="1"/>
      <c r="BB396" s="1"/>
    </row>
    <row r="397" spans="1:54" ht="15" customHeight="1" x14ac:dyDescent="0.25">
      <c r="A397" s="2">
        <v>4</v>
      </c>
      <c r="B397" s="2" t="s">
        <v>61</v>
      </c>
      <c r="C397" s="2" t="s">
        <v>13</v>
      </c>
      <c r="D397" s="2" t="s">
        <v>60</v>
      </c>
      <c r="E397" s="2" t="s">
        <v>59</v>
      </c>
      <c r="F397" s="2" t="s">
        <v>10</v>
      </c>
      <c r="G397" s="2" t="s">
        <v>9</v>
      </c>
      <c r="H397" s="2" t="s">
        <v>8</v>
      </c>
      <c r="I397" s="2" t="s">
        <v>67</v>
      </c>
      <c r="J397" s="6">
        <v>44348</v>
      </c>
      <c r="K397" s="6">
        <v>44378</v>
      </c>
      <c r="L397" s="2" t="s">
        <v>57</v>
      </c>
      <c r="M397" s="2" t="s">
        <v>56</v>
      </c>
      <c r="N397" s="2" t="s">
        <v>4</v>
      </c>
      <c r="O397" s="2" t="s">
        <v>66</v>
      </c>
      <c r="P397" s="2" t="s">
        <v>2</v>
      </c>
      <c r="Q397" s="9">
        <v>1</v>
      </c>
      <c r="R397" s="9">
        <v>0</v>
      </c>
      <c r="S397" s="9">
        <v>0</v>
      </c>
      <c r="T397" s="9">
        <v>0.5</v>
      </c>
      <c r="U397" s="9">
        <v>0.5</v>
      </c>
      <c r="V397" s="9">
        <v>0</v>
      </c>
      <c r="W397" s="9" t="s">
        <v>54</v>
      </c>
      <c r="X397" s="9">
        <v>0</v>
      </c>
      <c r="Y397" s="9" t="s">
        <v>65</v>
      </c>
      <c r="Z397" s="9"/>
      <c r="AA397" s="9"/>
      <c r="AB397" s="9"/>
      <c r="AC397" s="9"/>
      <c r="AD397" s="6">
        <v>44299</v>
      </c>
      <c r="AE397" s="6">
        <v>44389</v>
      </c>
      <c r="AF397" s="6"/>
      <c r="AG397" s="6"/>
      <c r="AH397" s="3">
        <f>IFERROR(IF((V397+X397+Z397+AB397)/Q397&gt;1,1,(V397+X397+Z397+AB397)/Q397),0)</f>
        <v>0</v>
      </c>
      <c r="AI397" s="3" t="str">
        <f>IFERROR(IF(R397=0,"",IF((V397/R397)&gt;1,1,(V397/R397))),"")</f>
        <v/>
      </c>
      <c r="AJ397" s="3" t="str">
        <f>IFERROR(IF(S397=0,"",IF((V397+X397/S397)&gt;1,1,(V397+X397/S397))),"")</f>
        <v/>
      </c>
      <c r="AK397" s="3">
        <f>IFERROR(IF(T397=0,"",IF((V397+X397+Z397/T397)&gt;1,1,(V397+X397+Z397/T397))),"")</f>
        <v>0</v>
      </c>
      <c r="AL397" s="3">
        <f>IFERROR(IF(U397=0,"",IF((V397+X397+Z397+AB397/U397)&gt;1,1,(V397+X397+Z397+AB397/U397))),"")</f>
        <v>0</v>
      </c>
      <c r="AM397" s="2" t="s">
        <v>19</v>
      </c>
      <c r="AN397" s="2" t="s">
        <v>19</v>
      </c>
      <c r="AO397" s="2"/>
      <c r="AP397" s="2"/>
      <c r="AQ397" s="2" t="s">
        <v>64</v>
      </c>
      <c r="AR397" s="2" t="s">
        <v>63</v>
      </c>
      <c r="AS397" s="2"/>
      <c r="AT397" s="2"/>
      <c r="AU397" s="2" t="s">
        <v>0</v>
      </c>
      <c r="AV397" t="s">
        <v>0</v>
      </c>
      <c r="AY397" t="s">
        <v>50</v>
      </c>
      <c r="AZ397" t="s">
        <v>62</v>
      </c>
      <c r="BA397" s="1"/>
      <c r="BB397" s="1"/>
    </row>
    <row r="398" spans="1:54" ht="15" customHeight="1" x14ac:dyDescent="0.25">
      <c r="A398" s="2">
        <v>6</v>
      </c>
      <c r="B398" s="2" t="s">
        <v>61</v>
      </c>
      <c r="C398" s="2" t="s">
        <v>13</v>
      </c>
      <c r="D398" s="2" t="s">
        <v>60</v>
      </c>
      <c r="E398" s="2" t="s">
        <v>59</v>
      </c>
      <c r="F398" s="2" t="s">
        <v>10</v>
      </c>
      <c r="G398" s="2" t="s">
        <v>9</v>
      </c>
      <c r="H398" s="2" t="s">
        <v>8</v>
      </c>
      <c r="I398" t="s">
        <v>58</v>
      </c>
      <c r="J398" s="6">
        <v>44501</v>
      </c>
      <c r="K398" s="6">
        <v>44530</v>
      </c>
      <c r="L398" s="2" t="s">
        <v>57</v>
      </c>
      <c r="M398" s="2" t="s">
        <v>56</v>
      </c>
      <c r="N398" s="2" t="s">
        <v>25</v>
      </c>
      <c r="O398" s="2" t="s">
        <v>55</v>
      </c>
      <c r="P398" s="2" t="s">
        <v>2</v>
      </c>
      <c r="Q398" s="8">
        <v>1</v>
      </c>
      <c r="R398" s="8">
        <v>0</v>
      </c>
      <c r="S398" s="8">
        <v>0</v>
      </c>
      <c r="T398" s="8">
        <v>1</v>
      </c>
      <c r="U398" s="8">
        <v>0</v>
      </c>
      <c r="V398" s="8">
        <v>0</v>
      </c>
      <c r="W398" s="8" t="s">
        <v>54</v>
      </c>
      <c r="X398" s="8">
        <v>0</v>
      </c>
      <c r="Y398" s="8" t="s">
        <v>53</v>
      </c>
      <c r="Z398" s="8"/>
      <c r="AA398" s="8"/>
      <c r="AB398" s="8"/>
      <c r="AC398" s="8"/>
      <c r="AD398" s="6">
        <v>44299</v>
      </c>
      <c r="AE398" s="6">
        <v>44383</v>
      </c>
      <c r="AF398" s="6"/>
      <c r="AG398" s="6"/>
      <c r="AH398" s="3">
        <f>IFERROR(IF((V398+X398+Z398+AB398)/Q398&gt;1,1,(V398+X398+Z398+AB398)/Q398),0)</f>
        <v>0</v>
      </c>
      <c r="AI398" s="3" t="str">
        <f>IFERROR(IF(R398=0,"",IF((V398/R398)&gt;1,1,(V398/R398))),"")</f>
        <v/>
      </c>
      <c r="AJ398" s="3" t="str">
        <f>IFERROR(IF(S398=0,"",IF((V398+X398/S398)&gt;1,1,(V398+X398/S398))),"")</f>
        <v/>
      </c>
      <c r="AK398" s="3">
        <f>IFERROR(IF(T398=0,"",IF((V398+X398+Z398/T398)&gt;1,1,(V398+X398+Z398/T398))),"")</f>
        <v>0</v>
      </c>
      <c r="AL398" s="3" t="str">
        <f>IFERROR(IF(U398=0,"",IF((V398+X398+Z398+AB398/U398)&gt;1,1,(V398+X398+Z398+AB398/U398))),"")</f>
        <v/>
      </c>
      <c r="AM398" s="2" t="s">
        <v>19</v>
      </c>
      <c r="AN398" s="2" t="s">
        <v>0</v>
      </c>
      <c r="AO398" s="2"/>
      <c r="AP398" s="2"/>
      <c r="AQ398" s="2" t="s">
        <v>52</v>
      </c>
      <c r="AR398" s="2" t="s">
        <v>51</v>
      </c>
      <c r="AS398" s="2"/>
      <c r="AT398" s="2"/>
      <c r="AU398" s="2" t="s">
        <v>0</v>
      </c>
      <c r="AV398" t="s">
        <v>0</v>
      </c>
      <c r="AY398" t="s">
        <v>50</v>
      </c>
      <c r="AZ398" t="s">
        <v>49</v>
      </c>
      <c r="BA398" s="1"/>
      <c r="BB398" s="1"/>
    </row>
    <row r="399" spans="1:54" ht="15" customHeight="1" x14ac:dyDescent="0.25">
      <c r="A399" s="2">
        <v>6</v>
      </c>
      <c r="B399" s="2" t="s">
        <v>14</v>
      </c>
      <c r="C399" s="2" t="s">
        <v>48</v>
      </c>
      <c r="D399" s="2" t="s">
        <v>32</v>
      </c>
      <c r="E399" s="2" t="s">
        <v>31</v>
      </c>
      <c r="F399" s="2" t="s">
        <v>38</v>
      </c>
      <c r="G399" s="2" t="s">
        <v>29</v>
      </c>
      <c r="H399" s="2" t="s">
        <v>28</v>
      </c>
      <c r="I399" t="s">
        <v>47</v>
      </c>
      <c r="J399" s="6">
        <v>44197</v>
      </c>
      <c r="K399" s="6">
        <v>44500</v>
      </c>
      <c r="L399" s="2" t="s">
        <v>46</v>
      </c>
      <c r="M399" s="2" t="s">
        <v>5</v>
      </c>
      <c r="N399" s="2" t="s">
        <v>25</v>
      </c>
      <c r="O399" s="2" t="s">
        <v>45</v>
      </c>
      <c r="P399" s="2" t="s">
        <v>23</v>
      </c>
      <c r="Q399" s="7">
        <v>1</v>
      </c>
      <c r="R399" s="7">
        <v>0</v>
      </c>
      <c r="S399" s="7">
        <v>0</v>
      </c>
      <c r="T399" s="7">
        <v>0</v>
      </c>
      <c r="U399" s="7">
        <v>1</v>
      </c>
      <c r="V399" s="7">
        <v>0</v>
      </c>
      <c r="W399" s="7" t="s">
        <v>44</v>
      </c>
      <c r="X399" s="7">
        <v>0</v>
      </c>
      <c r="Y399" s="7" t="s">
        <v>44</v>
      </c>
      <c r="Z399" s="7"/>
      <c r="AA399" s="7"/>
      <c r="AB399" s="7"/>
      <c r="AC399" s="7"/>
      <c r="AD399" s="6">
        <v>44299</v>
      </c>
      <c r="AE399" s="6">
        <v>44389</v>
      </c>
      <c r="AF399" s="6"/>
      <c r="AG399" s="6"/>
      <c r="AH399" s="3">
        <f>IFERROR(IF((V399+X399+Z399+AB399)/Q399&gt;1,1,(V399+X399+Z399+AB399)/Q399),0)</f>
        <v>0</v>
      </c>
      <c r="AI399" s="3" t="str">
        <f>IFERROR(IF(R399=0,"",IF((V399/R399)&gt;1,1,(V399/R399))),"")</f>
        <v/>
      </c>
      <c r="AJ399" s="3" t="str">
        <f>IFERROR(IF(S399=0,"",IF((V399+X399/S399)&gt;1,1,(V399+X399/S399))),"")</f>
        <v/>
      </c>
      <c r="AK399" s="3" t="str">
        <f>IFERROR(IF(T399=0,"",IF((V399+X399+Z399/T399)&gt;1,1,(V399+X399+Z399/T399))),"")</f>
        <v/>
      </c>
      <c r="AL399" s="3">
        <f>IFERROR(IF(U399=0,"",IF((V399+X399+Z399+AB399/U399)&gt;1,1,(V399+X399+Z399+AB399/U399))),"")</f>
        <v>0</v>
      </c>
      <c r="AM399" s="2" t="s">
        <v>0</v>
      </c>
      <c r="AN399" s="2" t="s">
        <v>0</v>
      </c>
      <c r="AO399" s="2"/>
      <c r="AP399" s="2"/>
      <c r="AQ399" s="2" t="s">
        <v>0</v>
      </c>
      <c r="AR399" s="2" t="s">
        <v>0</v>
      </c>
      <c r="AS399" s="2"/>
      <c r="AT399" s="2"/>
      <c r="AU399" s="2" t="s">
        <v>0</v>
      </c>
      <c r="AV399" t="s">
        <v>0</v>
      </c>
      <c r="AY399" t="s">
        <v>0</v>
      </c>
      <c r="AZ399" t="s">
        <v>0</v>
      </c>
      <c r="BA399" s="1"/>
      <c r="BB399" s="1"/>
    </row>
    <row r="400" spans="1:54" ht="15" customHeight="1" x14ac:dyDescent="0.25">
      <c r="A400" s="2">
        <v>7</v>
      </c>
      <c r="B400" s="2" t="s">
        <v>14</v>
      </c>
      <c r="C400" s="2" t="s">
        <v>39</v>
      </c>
      <c r="D400" s="2" t="s">
        <v>32</v>
      </c>
      <c r="E400" s="2" t="s">
        <v>31</v>
      </c>
      <c r="F400" s="2" t="s">
        <v>38</v>
      </c>
      <c r="G400" s="2" t="s">
        <v>29</v>
      </c>
      <c r="H400" s="2" t="s">
        <v>28</v>
      </c>
      <c r="I400" t="s">
        <v>43</v>
      </c>
      <c r="J400" s="6">
        <v>44409</v>
      </c>
      <c r="K400" s="6">
        <v>44439</v>
      </c>
      <c r="L400" s="2" t="s">
        <v>42</v>
      </c>
      <c r="M400" t="s">
        <v>5</v>
      </c>
      <c r="N400" s="2" t="s">
        <v>25</v>
      </c>
      <c r="O400" s="2" t="s">
        <v>35</v>
      </c>
      <c r="P400" s="2" t="s">
        <v>41</v>
      </c>
      <c r="Q400" s="7">
        <v>1</v>
      </c>
      <c r="R400" s="7">
        <v>0</v>
      </c>
      <c r="S400" s="7">
        <v>0</v>
      </c>
      <c r="T400" s="7">
        <v>1</v>
      </c>
      <c r="U400" s="7">
        <v>0</v>
      </c>
      <c r="V400" s="7">
        <v>0</v>
      </c>
      <c r="W400" s="7" t="s">
        <v>40</v>
      </c>
      <c r="X400" s="7">
        <v>0</v>
      </c>
      <c r="Y400" s="7" t="s">
        <v>40</v>
      </c>
      <c r="Z400" s="7"/>
      <c r="AA400" s="7"/>
      <c r="AB400" s="7"/>
      <c r="AC400" s="7"/>
      <c r="AD400" s="6">
        <v>44298</v>
      </c>
      <c r="AE400" s="6">
        <v>44389</v>
      </c>
      <c r="AF400" s="6"/>
      <c r="AG400" s="6"/>
      <c r="AH400" s="3">
        <f>IFERROR(IF((V400+X400+Z400+AB400)/Q400&gt;1,1,(V400+X400+Z400+AB400)/Q400),0)</f>
        <v>0</v>
      </c>
      <c r="AI400" s="3" t="str">
        <f>IFERROR(IF(R400=0,"",IF((V400/R400)&gt;1,1,(V400/R400))),"")</f>
        <v/>
      </c>
      <c r="AJ400" s="3" t="str">
        <f>IFERROR(IF(S400=0,"",IF((V400+X400/S400)&gt;1,1,(V400+X400/S400))),"")</f>
        <v/>
      </c>
      <c r="AK400" s="3">
        <f>IFERROR(IF(T400=0,"",IF((V400+X400+Z400/T400)&gt;1,1,(V400+X400+Z400/T400))),"")</f>
        <v>0</v>
      </c>
      <c r="AL400" s="3" t="str">
        <f>IFERROR(IF(U400=0,"",IF((V400+X400+Z400+AB400/U400)&gt;1,1,(V400+X400+Z400+AB400/U400))),"")</f>
        <v/>
      </c>
      <c r="AM400" s="2" t="s">
        <v>0</v>
      </c>
      <c r="AN400" s="2" t="s">
        <v>0</v>
      </c>
      <c r="AO400" s="2"/>
      <c r="AP400" s="2"/>
      <c r="AQ400" s="2" t="s">
        <v>0</v>
      </c>
      <c r="AR400" s="2" t="s">
        <v>0</v>
      </c>
      <c r="AS400" s="2"/>
      <c r="AT400" s="2"/>
      <c r="AU400" s="2" t="s">
        <v>0</v>
      </c>
      <c r="AV400" t="s">
        <v>0</v>
      </c>
      <c r="AY400" t="s">
        <v>0</v>
      </c>
      <c r="AZ400" t="s">
        <v>0</v>
      </c>
      <c r="BA400" s="1"/>
      <c r="BB400" s="1"/>
    </row>
    <row r="401" spans="1:54" ht="15" customHeight="1" x14ac:dyDescent="0.25">
      <c r="A401" s="2">
        <v>11</v>
      </c>
      <c r="B401" s="2" t="s">
        <v>14</v>
      </c>
      <c r="C401" s="2" t="s">
        <v>39</v>
      </c>
      <c r="D401" s="2" t="s">
        <v>32</v>
      </c>
      <c r="E401" s="2" t="s">
        <v>31</v>
      </c>
      <c r="F401" s="2" t="s">
        <v>38</v>
      </c>
      <c r="G401" s="2" t="s">
        <v>29</v>
      </c>
      <c r="H401" s="2" t="s">
        <v>28</v>
      </c>
      <c r="I401" s="2" t="s">
        <v>37</v>
      </c>
      <c r="J401" s="6">
        <v>44501</v>
      </c>
      <c r="K401" s="6">
        <v>44561</v>
      </c>
      <c r="L401" s="2" t="s">
        <v>36</v>
      </c>
      <c r="M401" s="2" t="s">
        <v>5</v>
      </c>
      <c r="N401" s="2" t="s">
        <v>25</v>
      </c>
      <c r="O401" s="2" t="s">
        <v>35</v>
      </c>
      <c r="P401" s="2" t="s">
        <v>23</v>
      </c>
      <c r="Q401" s="7">
        <v>1</v>
      </c>
      <c r="R401" s="7">
        <v>0</v>
      </c>
      <c r="S401" s="7">
        <v>0</v>
      </c>
      <c r="T401" s="7">
        <v>0</v>
      </c>
      <c r="U401" s="7">
        <v>1</v>
      </c>
      <c r="V401" s="7">
        <v>0</v>
      </c>
      <c r="W401" s="7" t="s">
        <v>34</v>
      </c>
      <c r="X401" s="7">
        <v>0</v>
      </c>
      <c r="Y401" s="7" t="s">
        <v>34</v>
      </c>
      <c r="Z401" s="7"/>
      <c r="AA401" s="7"/>
      <c r="AB401" s="7"/>
      <c r="AC401" s="7"/>
      <c r="AD401" s="6">
        <v>44298</v>
      </c>
      <c r="AE401" s="6">
        <v>44389</v>
      </c>
      <c r="AF401" s="6"/>
      <c r="AG401" s="6"/>
      <c r="AH401" s="3">
        <f>IFERROR(IF((V401+X401+Z401+AB401)/Q401&gt;1,1,(V401+X401+Z401+AB401)/Q401),0)</f>
        <v>0</v>
      </c>
      <c r="AI401" s="3" t="str">
        <f>IFERROR(IF(R401=0,"",IF((V401/R401)&gt;1,1,(V401/R401))),"")</f>
        <v/>
      </c>
      <c r="AJ401" s="3" t="str">
        <f>IFERROR(IF(S401=0,"",IF((V401+X401/S401)&gt;1,1,(V401+X401/S401))),"")</f>
        <v/>
      </c>
      <c r="AK401" s="3" t="str">
        <f>IFERROR(IF(T401=0,"",IF((V401+X401+Z401/T401)&gt;1,1,(V401+X401+Z401/T401))),"")</f>
        <v/>
      </c>
      <c r="AL401" s="3">
        <f>IFERROR(IF(U401=0,"",IF((V401+X401+Z401+AB401/U401)&gt;1,1,(V401+X401+Z401+AB401/U401))),"")</f>
        <v>0</v>
      </c>
      <c r="AM401" s="2" t="s">
        <v>0</v>
      </c>
      <c r="AN401" s="2" t="s">
        <v>0</v>
      </c>
      <c r="AO401" s="2"/>
      <c r="AP401" s="2"/>
      <c r="AQ401" s="2" t="s">
        <v>0</v>
      </c>
      <c r="AR401" s="2" t="s">
        <v>0</v>
      </c>
      <c r="AS401" s="2"/>
      <c r="AT401" s="2"/>
      <c r="AU401" s="2" t="s">
        <v>0</v>
      </c>
      <c r="AV401" t="s">
        <v>0</v>
      </c>
      <c r="AY401" t="s">
        <v>0</v>
      </c>
      <c r="AZ401" t="s">
        <v>0</v>
      </c>
      <c r="BA401" s="1"/>
      <c r="BB401" s="1"/>
    </row>
    <row r="402" spans="1:54" ht="15" customHeight="1" x14ac:dyDescent="0.25">
      <c r="A402" s="2">
        <v>15</v>
      </c>
      <c r="B402" s="2" t="s">
        <v>14</v>
      </c>
      <c r="C402" s="2" t="s">
        <v>33</v>
      </c>
      <c r="D402" s="2" t="s">
        <v>32</v>
      </c>
      <c r="E402" s="2" t="s">
        <v>31</v>
      </c>
      <c r="F402" s="2" t="s">
        <v>30</v>
      </c>
      <c r="G402" s="2" t="s">
        <v>29</v>
      </c>
      <c r="H402" s="2" t="s">
        <v>28</v>
      </c>
      <c r="I402" t="s">
        <v>27</v>
      </c>
      <c r="J402" s="6">
        <v>44228</v>
      </c>
      <c r="K402" s="6">
        <v>44286</v>
      </c>
      <c r="L402" s="2" t="s">
        <v>26</v>
      </c>
      <c r="M402" s="2" t="s">
        <v>5</v>
      </c>
      <c r="N402" s="2" t="s">
        <v>25</v>
      </c>
      <c r="O402" s="2" t="s">
        <v>24</v>
      </c>
      <c r="P402" s="2" t="s">
        <v>23</v>
      </c>
      <c r="Q402" s="7">
        <v>1</v>
      </c>
      <c r="R402" s="7">
        <v>1</v>
      </c>
      <c r="S402" s="7">
        <v>0</v>
      </c>
      <c r="T402" s="7">
        <v>0</v>
      </c>
      <c r="U402" s="7">
        <v>0</v>
      </c>
      <c r="V402" s="7">
        <v>1</v>
      </c>
      <c r="W402" s="7" t="s">
        <v>22</v>
      </c>
      <c r="X402" s="7">
        <v>0</v>
      </c>
      <c r="Y402" s="7" t="s">
        <v>21</v>
      </c>
      <c r="Z402" s="7"/>
      <c r="AA402" s="7"/>
      <c r="AB402" s="7"/>
      <c r="AC402" s="7"/>
      <c r="AD402" s="4">
        <v>44299</v>
      </c>
      <c r="AE402" s="4">
        <v>44389</v>
      </c>
      <c r="AF402" s="4"/>
      <c r="AG402" s="4"/>
      <c r="AH402" s="3">
        <f>IFERROR(IF((V402+X402+Z402+AB402)/Q402&gt;1,1,(V402+X402+Z402+AB402)/Q402),0)</f>
        <v>1</v>
      </c>
      <c r="AI402" s="3">
        <f>IFERROR(IF(R402=0,"",IF((V402/R402)&gt;1,1,(V402/R402))),"")</f>
        <v>1</v>
      </c>
      <c r="AJ402" s="3" t="str">
        <f>IFERROR(IF(S402=0,"",IF((V402+X402/S402)&gt;1,1,(V402+X402/S402))),"")</f>
        <v/>
      </c>
      <c r="AK402" s="3" t="str">
        <f>IFERROR(IF(T402=0,"",IF((V402+X402+Z402/T402)&gt;1,1,(V402+X402+Z402/T402))),"")</f>
        <v/>
      </c>
      <c r="AL402" s="3" t="str">
        <f>IFERROR(IF(U402=0,"",IF((V402+X402+Z402+AB402/U402)&gt;1,1,(V402+X402+Z402+AB402/U402))),"")</f>
        <v/>
      </c>
      <c r="AM402" s="2" t="s">
        <v>19</v>
      </c>
      <c r="AN402" s="2" t="s">
        <v>0</v>
      </c>
      <c r="AO402" s="2"/>
      <c r="AP402" s="2"/>
      <c r="AQ402" s="2" t="s">
        <v>20</v>
      </c>
      <c r="AR402" s="2" t="s">
        <v>0</v>
      </c>
      <c r="AS402" s="2"/>
      <c r="AT402" s="2"/>
      <c r="AU402" s="2" t="s">
        <v>19</v>
      </c>
      <c r="AV402" t="s">
        <v>0</v>
      </c>
      <c r="AY402" s="2" t="s">
        <v>18</v>
      </c>
      <c r="AZ402" t="s">
        <v>0</v>
      </c>
      <c r="BA402" s="1"/>
      <c r="BB402" s="1"/>
    </row>
    <row r="403" spans="1:54" ht="15" customHeight="1" x14ac:dyDescent="0.25">
      <c r="A403">
        <v>19</v>
      </c>
      <c r="B403" s="2" t="s">
        <v>14</v>
      </c>
      <c r="C403" s="2" t="s">
        <v>13</v>
      </c>
      <c r="D403" s="2" t="s">
        <v>12</v>
      </c>
      <c r="E403" s="2" t="s">
        <v>11</v>
      </c>
      <c r="F403" s="2" t="s">
        <v>10</v>
      </c>
      <c r="G403" s="2" t="s">
        <v>9</v>
      </c>
      <c r="H403" s="2" t="s">
        <v>8</v>
      </c>
      <c r="I403" t="s">
        <v>17</v>
      </c>
      <c r="J403" s="4">
        <v>44378</v>
      </c>
      <c r="K403" s="4">
        <v>44469</v>
      </c>
      <c r="L403" s="2" t="s">
        <v>6</v>
      </c>
      <c r="M403" t="s">
        <v>5</v>
      </c>
      <c r="N403" s="2" t="s">
        <v>4</v>
      </c>
      <c r="O403" s="2" t="s">
        <v>3</v>
      </c>
      <c r="P403" s="2" t="s">
        <v>2</v>
      </c>
      <c r="Q403" s="5">
        <v>1</v>
      </c>
      <c r="R403" s="5">
        <v>0</v>
      </c>
      <c r="S403" s="5">
        <v>0</v>
      </c>
      <c r="T403" s="5">
        <v>0.5</v>
      </c>
      <c r="U403" s="5">
        <v>0.5</v>
      </c>
      <c r="V403" s="5">
        <v>0</v>
      </c>
      <c r="W403" s="5" t="s">
        <v>1</v>
      </c>
      <c r="X403" s="5">
        <v>0</v>
      </c>
      <c r="Y403" s="5" t="s">
        <v>1</v>
      </c>
      <c r="Z403" s="5"/>
      <c r="AA403" s="5"/>
      <c r="AB403" s="5"/>
      <c r="AC403" s="5"/>
      <c r="AD403" s="4">
        <v>44298</v>
      </c>
      <c r="AE403" s="4">
        <v>44389</v>
      </c>
      <c r="AF403" s="4"/>
      <c r="AG403" s="4"/>
      <c r="AH403" s="3">
        <f>IFERROR(IF((V403+X403+Z403+AB403)/Q403&gt;1,1,(V403+X403+Z403+AB403)/Q403),0)</f>
        <v>0</v>
      </c>
      <c r="AI403" s="3" t="str">
        <f>IFERROR(IF(R403=0,"",IF((V403/R403)&gt;1,1,(V403/R403))),"")</f>
        <v/>
      </c>
      <c r="AJ403" s="3" t="str">
        <f>IFERROR(IF(S403=0,"",IF((V403+X403/S403)&gt;1,1,(V403+X403/S403))),"")</f>
        <v/>
      </c>
      <c r="AK403" s="3">
        <f>IFERROR(IF(T403=0,"",IF((V403+X403+Z403/T403)&gt;1,1,(V403+X403+Z403/T403))),"")</f>
        <v>0</v>
      </c>
      <c r="AL403" s="3">
        <f>IFERROR(IF(U403=0,"",IF((V403+X403+Z403+AB403/U403)&gt;1,1,(V403+X403+Z403+AB403/U403))),"")</f>
        <v>0</v>
      </c>
      <c r="AM403" t="s">
        <v>0</v>
      </c>
      <c r="AN403" t="s">
        <v>0</v>
      </c>
      <c r="AQ403" t="s">
        <v>0</v>
      </c>
      <c r="AR403" t="s">
        <v>0</v>
      </c>
      <c r="AU403" t="s">
        <v>0</v>
      </c>
      <c r="AV403" t="s">
        <v>0</v>
      </c>
      <c r="AY403" t="s">
        <v>0</v>
      </c>
      <c r="AZ403" t="s">
        <v>0</v>
      </c>
      <c r="BA403" s="1"/>
      <c r="BB403" s="1"/>
    </row>
    <row r="404" spans="1:54" ht="15" customHeight="1" x14ac:dyDescent="0.25">
      <c r="A404">
        <v>22</v>
      </c>
      <c r="B404" s="2" t="s">
        <v>14</v>
      </c>
      <c r="C404" s="2" t="s">
        <v>13</v>
      </c>
      <c r="D404" s="2" t="s">
        <v>12</v>
      </c>
      <c r="E404" s="2" t="s">
        <v>11</v>
      </c>
      <c r="F404" s="2" t="s">
        <v>10</v>
      </c>
      <c r="G404" s="2" t="s">
        <v>9</v>
      </c>
      <c r="H404" s="2" t="s">
        <v>8</v>
      </c>
      <c r="I404" t="s">
        <v>16</v>
      </c>
      <c r="J404" s="4">
        <v>44409</v>
      </c>
      <c r="K404" s="4">
        <v>44561</v>
      </c>
      <c r="L404" s="2" t="s">
        <v>6</v>
      </c>
      <c r="M404" t="s">
        <v>5</v>
      </c>
      <c r="N404" s="2" t="s">
        <v>4</v>
      </c>
      <c r="O404" s="2" t="s">
        <v>3</v>
      </c>
      <c r="P404" s="2" t="s">
        <v>2</v>
      </c>
      <c r="Q404" s="5">
        <v>1</v>
      </c>
      <c r="R404" s="5">
        <v>0</v>
      </c>
      <c r="S404" s="5">
        <v>0</v>
      </c>
      <c r="T404" s="5">
        <v>0.4</v>
      </c>
      <c r="U404" s="5">
        <v>0.6</v>
      </c>
      <c r="V404" s="5">
        <v>0</v>
      </c>
      <c r="W404" s="5" t="s">
        <v>1</v>
      </c>
      <c r="X404" s="5">
        <v>0</v>
      </c>
      <c r="Y404" s="5" t="s">
        <v>15</v>
      </c>
      <c r="Z404" s="5"/>
      <c r="AA404" s="5"/>
      <c r="AB404" s="5"/>
      <c r="AC404" s="5"/>
      <c r="AD404" s="4">
        <v>44298</v>
      </c>
      <c r="AE404" s="4">
        <v>44389</v>
      </c>
      <c r="AF404" s="4"/>
      <c r="AG404" s="4"/>
      <c r="AH404" s="3">
        <f>IFERROR(IF((V404+X404+Z404+AB404)/Q404&gt;1,1,(V404+X404+Z404+AB404)/Q404),0)</f>
        <v>0</v>
      </c>
      <c r="AI404" s="3" t="str">
        <f>IFERROR(IF(R404=0,"",IF((V404/R404)&gt;1,1,(V404/R404))),"")</f>
        <v/>
      </c>
      <c r="AJ404" s="3" t="str">
        <f>IFERROR(IF(S404=0,"",IF((V404+X404/S404)&gt;1,1,(V404+X404/S404))),"")</f>
        <v/>
      </c>
      <c r="AK404" s="3">
        <f>IFERROR(IF(T404=0,"",IF((V404+X404+Z404/T404)&gt;1,1,(V404+X404+Z404/T404))),"")</f>
        <v>0</v>
      </c>
      <c r="AL404" s="3">
        <f>IFERROR(IF(U404=0,"",IF((V404+X404+Z404+AB404/U404)&gt;1,1,(V404+X404+Z404+AB404/U404))),"")</f>
        <v>0</v>
      </c>
      <c r="AM404" s="2" t="s">
        <v>0</v>
      </c>
      <c r="AN404" s="2" t="s">
        <v>0</v>
      </c>
      <c r="AO404" s="2"/>
      <c r="AP404" s="2"/>
      <c r="AQ404" s="2" t="s">
        <v>0</v>
      </c>
      <c r="AR404" t="s">
        <v>0</v>
      </c>
      <c r="AU404" t="s">
        <v>0</v>
      </c>
      <c r="AV404" t="s">
        <v>0</v>
      </c>
      <c r="AY404" t="s">
        <v>0</v>
      </c>
      <c r="AZ404" t="s">
        <v>0</v>
      </c>
      <c r="BA404" s="1"/>
      <c r="BB404" s="1"/>
    </row>
    <row r="405" spans="1:54" ht="15" customHeight="1" x14ac:dyDescent="0.25">
      <c r="A405">
        <v>23</v>
      </c>
      <c r="B405" s="2" t="s">
        <v>14</v>
      </c>
      <c r="C405" s="2" t="s">
        <v>13</v>
      </c>
      <c r="D405" s="2" t="s">
        <v>12</v>
      </c>
      <c r="E405" s="2" t="s">
        <v>11</v>
      </c>
      <c r="F405" s="2" t="s">
        <v>10</v>
      </c>
      <c r="G405" s="2" t="s">
        <v>9</v>
      </c>
      <c r="H405" s="2" t="s">
        <v>8</v>
      </c>
      <c r="I405" t="s">
        <v>7</v>
      </c>
      <c r="J405" s="6">
        <v>44378</v>
      </c>
      <c r="K405" s="6">
        <v>44408</v>
      </c>
      <c r="L405" s="2" t="s">
        <v>6</v>
      </c>
      <c r="M405" t="s">
        <v>5</v>
      </c>
      <c r="N405" s="2" t="s">
        <v>4</v>
      </c>
      <c r="O405" s="2" t="s">
        <v>3</v>
      </c>
      <c r="P405" s="2" t="s">
        <v>2</v>
      </c>
      <c r="Q405" s="5">
        <v>1</v>
      </c>
      <c r="R405" s="5">
        <v>0</v>
      </c>
      <c r="S405" s="5">
        <v>0</v>
      </c>
      <c r="T405" s="5">
        <v>1</v>
      </c>
      <c r="U405" s="5">
        <v>0</v>
      </c>
      <c r="V405" s="5">
        <v>0</v>
      </c>
      <c r="W405" s="5" t="s">
        <v>1</v>
      </c>
      <c r="X405" s="5">
        <v>0</v>
      </c>
      <c r="Y405" s="5" t="s">
        <v>1</v>
      </c>
      <c r="Z405" s="5"/>
      <c r="AA405" s="5"/>
      <c r="AB405" s="5"/>
      <c r="AC405" s="5"/>
      <c r="AD405" s="4">
        <v>44298</v>
      </c>
      <c r="AE405" s="4">
        <v>44389</v>
      </c>
      <c r="AF405" s="4"/>
      <c r="AG405" s="4"/>
      <c r="AH405" s="3">
        <f>IFERROR(IF((V405+X405+Z405+AB405)/Q405&gt;1,1,(V405+X405+Z405+AB405)/Q405),0)</f>
        <v>0</v>
      </c>
      <c r="AI405" s="3" t="str">
        <f>IFERROR(IF(R405=0,"",IF((V405/R405)&gt;1,1,(V405/R405))),"")</f>
        <v/>
      </c>
      <c r="AJ405" s="3" t="str">
        <f>IFERROR(IF(S405=0,"",IF((V405+X405/S405)&gt;1,1,(V405+X405/S405))),"")</f>
        <v/>
      </c>
      <c r="AK405" s="3">
        <f>IFERROR(IF(T405=0,"",IF((V405+X405+Z405/T405)&gt;1,1,(V405+X405+Z405/T405))),"")</f>
        <v>0</v>
      </c>
      <c r="AL405" s="3" t="str">
        <f>IFERROR(IF(U405=0,"",IF((V405+X405+Z405+AB405/U405)&gt;1,1,(V405+X405+Z405+AB405/U405))),"")</f>
        <v/>
      </c>
      <c r="AM405" s="2" t="s">
        <v>0</v>
      </c>
      <c r="AN405" s="2" t="s">
        <v>0</v>
      </c>
      <c r="AO405" s="2"/>
      <c r="AP405" s="2"/>
      <c r="AQ405" s="2" t="s">
        <v>0</v>
      </c>
      <c r="AR405" t="s">
        <v>0</v>
      </c>
      <c r="AU405" t="s">
        <v>0</v>
      </c>
      <c r="AV405" t="s">
        <v>0</v>
      </c>
      <c r="AY405" t="s">
        <v>0</v>
      </c>
      <c r="AZ405" t="s">
        <v>0</v>
      </c>
      <c r="BA405" s="1"/>
      <c r="BB40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archivo_PAA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2021-10-08T15:21:51Z</dcterms:created>
  <dcterms:modified xsi:type="dcterms:W3CDTF">2021-10-08T15:22:35Z</dcterms:modified>
</cp:coreProperties>
</file>