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defaultThemeVersion="166925"/>
  <mc:AlternateContent xmlns:mc="http://schemas.openxmlformats.org/markup-compatibility/2006">
    <mc:Choice Requires="x15">
      <x15ac:absPath xmlns:x15ac="http://schemas.microsoft.com/office/spreadsheetml/2010/11/ac" url="D:\Natalia Pineda\2022\IGAC\Indicadores\PEI\"/>
    </mc:Choice>
  </mc:AlternateContent>
  <xr:revisionPtr revIDLastSave="0" documentId="13_ncr:1_{50584F52-3A27-4534-B535-F0CE926F0526}" xr6:coauthVersionLast="47" xr6:coauthVersionMax="47" xr10:uidLastSave="{00000000-0000-0000-0000-000000000000}"/>
  <bookViews>
    <workbookView xWindow="-120" yWindow="-120" windowWidth="20730" windowHeight="11160" firstSheet="1" activeTab="1" xr2:uid="{00000000-000D-0000-FFFF-FFFF00000000}"/>
  </bookViews>
  <sheets>
    <sheet name="Hoja7" sheetId="9" state="hidden" r:id="rId1"/>
    <sheet name="Nueva estructura de objetivos" sheetId="1" r:id="rId2"/>
    <sheet name="Hoja1" sheetId="4" state="hidden" r:id="rId3"/>
    <sheet name="Hoja3" sheetId="3" state="hidden" r:id="rId4"/>
  </sheets>
  <externalReferences>
    <externalReference r:id="rId5"/>
    <externalReference r:id="rId6"/>
    <externalReference r:id="rId7"/>
    <externalReference r:id="rId8"/>
  </externalReferences>
  <definedNames>
    <definedName name="_xlnm._FilterDatabase" localSheetId="2" hidden="1">Hoja1!$B$3:$H$48</definedName>
    <definedName name="_xlnm._FilterDatabase" localSheetId="1" hidden="1">'Nueva estructura de objetivos'!$A$7:$R$53</definedName>
    <definedName name="_O4">'[1]Lista Desplegable'!$F$50:$F$56</definedName>
    <definedName name="Dimensión_Operativa_Modelo_Integrado_de_Planeación_y_Gestión">'[2]Hoja2 (2)'!$B$3:$B$9</definedName>
    <definedName name="MARQUE_X">[3]Hoja1!$C$2:$C$3</definedName>
    <definedName name="Procesos">[4]Hoja1!$D$2:$D$13</definedName>
    <definedName name="SELECCION">#REF!</definedName>
    <definedName name="UNIDADES">[3]Hoja1!$D$2:$D$9</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5" i="1" l="1"/>
  <c r="P16" i="1"/>
  <c r="P18" i="1"/>
  <c r="P19" i="1"/>
  <c r="P23" i="1"/>
  <c r="P25" i="1"/>
  <c r="P26" i="1"/>
  <c r="P28" i="1"/>
  <c r="P30" i="1"/>
  <c r="P33" i="1"/>
  <c r="P36" i="1"/>
  <c r="P48" i="1"/>
  <c r="P49" i="1"/>
  <c r="P51" i="1"/>
  <c r="O53" i="1"/>
  <c r="P53" i="1" s="1"/>
  <c r="O52" i="1"/>
  <c r="P52" i="1" s="1"/>
  <c r="O17" i="1" l="1"/>
  <c r="P17" i="1" s="1"/>
  <c r="O22" i="1" l="1"/>
  <c r="P22" i="1" s="1"/>
  <c r="O46" i="1" l="1"/>
  <c r="P46" i="1" s="1"/>
  <c r="O47" i="1"/>
  <c r="P47" i="1" s="1"/>
  <c r="O50" i="1"/>
  <c r="P50" i="1" s="1"/>
  <c r="O10" i="1"/>
  <c r="P10" i="1" s="1"/>
  <c r="O11" i="1"/>
  <c r="P11" i="1" s="1"/>
  <c r="O12" i="1"/>
  <c r="P12" i="1" s="1"/>
  <c r="O45" i="1"/>
  <c r="P45" i="1" s="1"/>
  <c r="O44" i="1"/>
  <c r="P44" i="1" s="1"/>
  <c r="O43" i="1"/>
  <c r="P43" i="1" s="1"/>
  <c r="O42" i="1"/>
  <c r="P42" i="1" s="1"/>
  <c r="O41" i="1"/>
  <c r="P41" i="1" s="1"/>
  <c r="O40" i="1"/>
  <c r="P40" i="1" s="1"/>
  <c r="O39" i="1"/>
  <c r="P39" i="1" s="1"/>
  <c r="O38" i="1"/>
  <c r="P38" i="1" s="1"/>
  <c r="O37" i="1"/>
  <c r="P37" i="1" s="1"/>
  <c r="O32" i="1"/>
  <c r="P32" i="1" s="1"/>
  <c r="O31" i="1"/>
  <c r="P31" i="1" s="1"/>
  <c r="O9" i="1"/>
  <c r="P9" i="1" s="1"/>
  <c r="O8" i="1"/>
  <c r="P8" i="1" s="1"/>
  <c r="O21" i="1"/>
  <c r="P21" i="1" s="1"/>
  <c r="O20" i="1"/>
  <c r="P20" i="1" s="1"/>
  <c r="O35" i="1"/>
  <c r="P35" i="1" s="1"/>
  <c r="O34" i="1"/>
  <c r="P34" i="1" s="1"/>
  <c r="O29" i="1"/>
  <c r="P29" i="1" s="1"/>
  <c r="O27" i="1"/>
  <c r="P27" i="1" s="1"/>
  <c r="O24" i="1" l="1"/>
  <c r="P24" i="1" s="1"/>
  <c r="O14" i="1"/>
  <c r="O13" i="1"/>
  <c r="P13" i="1" s="1"/>
  <c r="P14" i="1" l="1"/>
</calcChain>
</file>

<file path=xl/sharedStrings.xml><?xml version="1.0" encoding="utf-8"?>
<sst xmlns="http://schemas.openxmlformats.org/spreadsheetml/2006/main" count="714" uniqueCount="332">
  <si>
    <t>N°</t>
  </si>
  <si>
    <t>OBJETIVO NUEVO</t>
  </si>
  <si>
    <t>ESTRATEGIAS</t>
  </si>
  <si>
    <t>PRODUCTO</t>
  </si>
  <si>
    <t>NOMBRE DEL INDICADOR</t>
  </si>
  <si>
    <t>TIPO DE INDICADOR</t>
  </si>
  <si>
    <t>FORMULA INDICADOR</t>
  </si>
  <si>
    <t>PERIODICIDAD</t>
  </si>
  <si>
    <t>UNIDAD DE MEDIDA</t>
  </si>
  <si>
    <t>META 2021</t>
  </si>
  <si>
    <t>PROCESO</t>
  </si>
  <si>
    <t>DEPENDENCIA RESPONSABLE</t>
  </si>
  <si>
    <t>Consolidar al IGAC como máxima autoridad reguladora en los temas de su competencia</t>
  </si>
  <si>
    <t xml:space="preserve"> Máxima autoridad reguladora </t>
  </si>
  <si>
    <t>Regulación generada y actualizada en los temas de su competencia</t>
  </si>
  <si>
    <t xml:space="preserve">
Agenda regulatoria definida</t>
  </si>
  <si>
    <t>Producto</t>
  </si>
  <si>
    <t>Trimestral</t>
  </si>
  <si>
    <t>Número</t>
  </si>
  <si>
    <t>Gestión de regulación y habilitación</t>
  </si>
  <si>
    <t>Dirección de Regulación y Habilitación</t>
  </si>
  <si>
    <t>Porcentaje de ejecución de la agenda regulatoria definida</t>
  </si>
  <si>
    <t>(Actividades ejecutadas /Actividades programadas en la agenda regulatoria definida) * 100</t>
  </si>
  <si>
    <t>Porcentaje</t>
  </si>
  <si>
    <t xml:space="preserve">Implementar políticas y acciones enfocadas en el fortalecimiento institucional y la arquitectura de procesos como pilar estratégico del Instituto </t>
  </si>
  <si>
    <t>Rediseño del IGAC y modernización basada en procesos</t>
  </si>
  <si>
    <t>Rediseño y modernización institucional</t>
  </si>
  <si>
    <t>% de Avance en la implementación del rediseño y modernización institucional</t>
  </si>
  <si>
    <t xml:space="preserve"> </t>
  </si>
  <si>
    <t>(Actividades ejecutadas /Actividades programadas para la implementación del rediseño y modernización institucional) * 100</t>
  </si>
  <si>
    <t>Gestión del Talento
humano</t>
  </si>
  <si>
    <t>Secretaría General</t>
  </si>
  <si>
    <t>Arquitectura de procesos</t>
  </si>
  <si>
    <t>Análisis de los comportamientos y variables asociadas a los procesos, sub procesos y procedimientos del IGAC</t>
  </si>
  <si>
    <t>Modelo de operación optimizado</t>
  </si>
  <si>
    <t xml:space="preserve">Gestión </t>
  </si>
  <si>
    <t xml:space="preserve">Modelo de operación optimizado </t>
  </si>
  <si>
    <t>Anual</t>
  </si>
  <si>
    <t>Direccionamiento Estratégico y Planeación</t>
  </si>
  <si>
    <t>Oficina Asesora de Planeación</t>
  </si>
  <si>
    <t>Sostenimiento de las políticas del Modelo Institucional de Gestión y Desempeño (MIPG)</t>
  </si>
  <si>
    <t>Políticas del MIPG operando</t>
  </si>
  <si>
    <t>Índice de Desempeño Institucional (IDI)</t>
  </si>
  <si>
    <t>Índice de Desempeño Institucional del reporte FURAG</t>
  </si>
  <si>
    <t>Consolidar al IGAC como la mejor entidad en la generación e integración de información geográfica, catastral y agrológica con altos estándares de calidad</t>
  </si>
  <si>
    <t xml:space="preserve">
Acreditación del Laboratorio Nacional de Suelos</t>
  </si>
  <si>
    <t xml:space="preserve"> Laboratorio Nacional de Suelos acreditado</t>
  </si>
  <si>
    <t>Laboratorio Nacional de Suelos acreditado</t>
  </si>
  <si>
    <t>Meta cumplida en la vigencia 2021</t>
  </si>
  <si>
    <t>Gestión de Información Geográfica</t>
  </si>
  <si>
    <t>Dirección de Gestión de Información Geográfica</t>
  </si>
  <si>
    <t>Eficiencia en el uso y producción de la información del Laboratorio Nacional de Suelos</t>
  </si>
  <si>
    <t xml:space="preserve">Indicador de oportunidad en respuesta mejorado </t>
  </si>
  <si>
    <t>Porcentaje de solicitudes atendidas con oportunidad de respuesta</t>
  </si>
  <si>
    <t>(Solicitudes atendidas en el tiempo establecido para cada análisis / total de solicitudes recibidas)*100</t>
  </si>
  <si>
    <t>Sostenimiento de las política de restitución de tierras y atención a victimas</t>
  </si>
  <si>
    <t>Solicitudes de Política de restitución de tierras y atención de victimas atendidas</t>
  </si>
  <si>
    <t>Porcentaje de solicitudes atendidas</t>
  </si>
  <si>
    <t>(Solicitudes atendidas/solicitudes recibidas)*100</t>
  </si>
  <si>
    <t>Gestión Catastral</t>
  </si>
  <si>
    <t>Dirección de Gestión Catastral</t>
  </si>
  <si>
    <t>Garantizar la sostenibilidad en el tiempo de la política de paz con legalidad</t>
  </si>
  <si>
    <t>Área geografíca de los municipios PDET actualizada</t>
  </si>
  <si>
    <t>Porcentaje del área geográfica en municipios PDET con catastro actualizado</t>
  </si>
  <si>
    <t>(Área geográfica de los municipios PDET con catastro actualizada / Total del área geográfica de los municipios PDET (39.084.775 has)) * 100</t>
  </si>
  <si>
    <t>Política de paz con legalidad operando</t>
  </si>
  <si>
    <t>Porcentaje de avance en el cumplimiento de los indicadores del Plan Marco de Implementación del Acuerdo de Paz - PMI</t>
  </si>
  <si>
    <t>(Indicadores a cargo del IGAC con avance/ Total de indicadores del PMI a cargo del IGAC) * 100</t>
  </si>
  <si>
    <t>Dirección de Gestión Catastral
Dirección de Tecnologías de la Información y Comunicaciones</t>
  </si>
  <si>
    <t>Porcentaje de participación en las reuniones de los enlaces de estabilización</t>
  </si>
  <si>
    <t>(Reuniones a las que asistió el IGAC/Total de reuniones convocadas)*100</t>
  </si>
  <si>
    <t xml:space="preserve">
Actualización del área geográfica 
</t>
  </si>
  <si>
    <t>Gestores catastrales habilitados</t>
  </si>
  <si>
    <t>Sumatoria del número de gestores catastrales habilitados a nivel nacional.</t>
  </si>
  <si>
    <t>Mensual</t>
  </si>
  <si>
    <t xml:space="preserve"> Conservación catastral realizada</t>
  </si>
  <si>
    <t xml:space="preserve">Trámites de conservación a nivel nacional </t>
  </si>
  <si>
    <t>Número de trámites realizados</t>
  </si>
  <si>
    <t xml:space="preserve">Avalúos IVP realizados </t>
  </si>
  <si>
    <t xml:space="preserve">Número de Avalúos IVP realizados </t>
  </si>
  <si>
    <t>Formación, Actualización y conservación catastral realizada</t>
  </si>
  <si>
    <t xml:space="preserve">Porcentaje del área geográfica con catastro actualizado por jurisdicción del IGAC </t>
  </si>
  <si>
    <t xml:space="preserve">(Área geográfica a nivel nacional que se encuentra  actualizada catastralmente  / Total del área geográfica nacional) * 100 </t>
  </si>
  <si>
    <t>55,81% del 35,1%</t>
  </si>
  <si>
    <t>Porcentaje del área geográfica con catastro actualizado por jurisdicción de los gestores catastrales habilitados</t>
  </si>
  <si>
    <t>44,19% del 35,1%</t>
  </si>
  <si>
    <t>N/A</t>
  </si>
  <si>
    <t>Ampliación de la cobertura en la identificación de los suelos y aplicaciones agrológicas.</t>
  </si>
  <si>
    <t xml:space="preserve">Estudio de suelos realizados, como insumo para el ordenamiento del territorio. </t>
  </si>
  <si>
    <t>Hectáreas</t>
  </si>
  <si>
    <t>Servicio de análisis químicos, físicos, mineralógicos y biológicos de suelos.</t>
  </si>
  <si>
    <t>Análisis químicos, físicos, mineralógicos y biológicos de suelos realizados</t>
  </si>
  <si>
    <t>Sumatoria de análisis químicos, físicos, mineralógicos y biológicos de suelos realizados</t>
  </si>
  <si>
    <t>Paquetes analíticos</t>
  </si>
  <si>
    <t xml:space="preserve">Áreas homogéneas elaboradas y actualizadas </t>
  </si>
  <si>
    <t xml:space="preserve">Áreas homogéneas de tierras - AHT elaboradas y actualizadas </t>
  </si>
  <si>
    <t xml:space="preserve">Hectáreas de AHT elaboradas y actualizadas </t>
  </si>
  <si>
    <t>Sumatoria de hectáreas AHT elaboradas y actualizadas</t>
  </si>
  <si>
    <t>Generación de productos cartográficos, geográficos y geodésicos, a partir de la  implementación de instrumentos efectivos de gestión, estandarización, producción y validación.</t>
  </si>
  <si>
    <t>Cartografía básica generada y actualizada</t>
  </si>
  <si>
    <t>Porcentaje del área geográfica con cartografía básica a las escalas y con la temporalidad adecuadas.</t>
  </si>
  <si>
    <t>(Área de cubrimiento geográfica con cartografía básica a las escalas y con la temporalidad adecuadas / Área geográfica total de entidades territoriales del país)*100</t>
  </si>
  <si>
    <t>Productos cartográficos validados  de manera efectiva</t>
  </si>
  <si>
    <t>Porcentaje de efectividad (tiempo y costos) en la validación de productos cartográficos</t>
  </si>
  <si>
    <t>(Cantidad de hectáreas validadas diariamente con las metodologías anteriores/Cantidad de hectáreas validadas  diariamente con la implementación de herramientas de automatización/)*100</t>
  </si>
  <si>
    <t>Semestral</t>
  </si>
  <si>
    <t>Red Geodésica Nacional fortalecida</t>
  </si>
  <si>
    <t>Número de estaciones de operación continua nuevas e integradas a la Red Geodésica Nacional.</t>
  </si>
  <si>
    <t>Sumatoria de estaciones de operación continua nuevas e integradas a la Red Geodésica Nacional.</t>
  </si>
  <si>
    <t>Caracterizaciones territoriales con fines catastrales</t>
  </si>
  <si>
    <t>Porcentaje del área geográfica con caracterización geográfica</t>
  </si>
  <si>
    <t>(Área con caracterización y análisis geográfico del territorio nacional continental e insular realizada / Área total geográfica continental e insular del país)*100</t>
  </si>
  <si>
    <t xml:space="preserve">Se ajusta meta 2021 de acuerdo con la modificación del tipo de acumulación del indicador
</t>
  </si>
  <si>
    <t xml:space="preserve">Maximizar la disposición y uso de la información generada </t>
  </si>
  <si>
    <t>Integración y disposición de la información geográfica nacional a través de Colombia en Mapas como portal único de información geográfica nacional</t>
  </si>
  <si>
    <t>Colombia en mapas con funcionalidades y servicios disponibles</t>
  </si>
  <si>
    <t>Funcionalidades disponibles</t>
  </si>
  <si>
    <t>Sumatoria de funcionalidades disponibles</t>
  </si>
  <si>
    <t>Gestión de Sistemas de Información e Infraestructura</t>
  </si>
  <si>
    <t>Dirección de Tecnologías de la Información y Comunicaciones</t>
  </si>
  <si>
    <t>Usuarios de Colombia en mapas</t>
  </si>
  <si>
    <t>No de Usuarios de Colombia en mapas</t>
  </si>
  <si>
    <t>Niveles de información dispuestos a través de Geoservicios</t>
  </si>
  <si>
    <t>Geoservicios publicados y disponibles</t>
  </si>
  <si>
    <t>Sumatoria de Geoservicios publicados y disponibles</t>
  </si>
  <si>
    <t>Impulsar el uso y la explotación de datos y tecnologías de información geográfica a nivel institucional y territorial</t>
  </si>
  <si>
    <t>Servicio de Gestión del conocimiento e Innovación Geográfica aplicados</t>
  </si>
  <si>
    <t xml:space="preserve">
Eventos realizados para la difusión y transferencia de conocimiento especializado asociado al uso y explotación de datos y tecnologías geoespaciales
</t>
  </si>
  <si>
    <t xml:space="preserve">
Sumatoria de eventos realizados para la difusión y transferencia de conocimiento especializado asociado al uso y explotación de datos y tecnologías geoespaciales</t>
  </si>
  <si>
    <t>Innovación y gestión del conocimiento aplicado</t>
  </si>
  <si>
    <t>Dirección de investigación y prospectiva</t>
  </si>
  <si>
    <t>Proyectos de innovación e investigación aplicados para la optimización de procesos institucionales</t>
  </si>
  <si>
    <t>Proyectos de innovación e investigación aplicada para la optimización de procesos Institucionales desarrollados.</t>
  </si>
  <si>
    <t>Sumatoria de proyectos de innovación e investigación desarrollados</t>
  </si>
  <si>
    <t>Reconocimiento como institución técnico científica parte del Sistema Nacional de Ciencia, Tecnología e Innovación</t>
  </si>
  <si>
    <t xml:space="preserve">Porcentaje de avance en la implementación de plan de reconocimiento de la entidad como autoridad técnico - científica </t>
  </si>
  <si>
    <t>Actividades del plan de reconocimiento de la entidad como autoridad técnico - científica realizadas  / Actividades del plan de reconocimiento de la entidad como autoridad técnico - científica programadas) * 100</t>
  </si>
  <si>
    <t xml:space="preserve">
100%</t>
  </si>
  <si>
    <t>Fortalecimiento de la Infraestructura Colombiana de Datos Espaciales</t>
  </si>
  <si>
    <t>Plataforma tecnológica de la ICDE</t>
  </si>
  <si>
    <t>Plataforma tecnológica de la ICDE rediseñada y puesta en operación bajo la estrategia de interoperabilidad con los demás sistemas nacionales de información para la administración del territorio.</t>
  </si>
  <si>
    <t>Actividades de rediseño y puesta en operación de la plataforma tecnológica de la ICDE realizadas  / Actividades de rediseño y puesta en operación de la plataforma tecnológica de la ICDE programadas) * 100</t>
  </si>
  <si>
    <t>Servicios tecnológicos para la optimización de la operación catastral diseñados y puestos en operación</t>
  </si>
  <si>
    <t xml:space="preserve">
Servicios tecnológicos para la optimización de la operación catastral  diseñados y puestos en operación / total de servicios tecnológicos para la operación catastral programados  * 100
</t>
  </si>
  <si>
    <t>Datos geográficos integrados y dispuestos en la plataforma ICDE como apoyo al catastro multipropósito y a la administración del territorio</t>
  </si>
  <si>
    <t xml:space="preserve">
Conjuntos de datos dispuestos  como apoyo al catastro multipropósito y a la administración del territorio
</t>
  </si>
  <si>
    <t>Sumatoria de los conjuntos de datos dispuestos como apoyo al catastro multipropósito y a la administración del territorio</t>
  </si>
  <si>
    <t>Marco de referencia geoespacial actualizado para Colombia</t>
  </si>
  <si>
    <t>Porcentaje de actualización del MRG</t>
  </si>
  <si>
    <t>(Actividades de actualización del MRG  realizadas / Actividades de actualización del MRG programadas) * 100</t>
  </si>
  <si>
    <t xml:space="preserve">Fortalecer los recursos técnicos y tecnológicos para la modernización institucional </t>
  </si>
  <si>
    <t>Implementación del SINIC (Sistema Nacional de Información de Catastro Multipropósito)</t>
  </si>
  <si>
    <t>Sistema Nacional de Información de Catastro Multipropósito - SINIC</t>
  </si>
  <si>
    <t>Porcentaje de implementación del Sistema Nacional de Información de Catastro Multipropósito</t>
  </si>
  <si>
    <t>(sumatoria del porcentaje de avance de cada uno de los hitos)
El indicador mide el porcentaje de avance de la implementación del Sistema de Información de Catastro Multipropósito a partir de las actividades de análisis, diseño, desarrollo, aseguramiento de calidad, puesta en producción y operación del Sistema.
Medición por hitos: 
Hito 1: Especificaciones Funcionales: 20%
Hito 2: Análisis y Diseño: 15%
Hito 3: Desarrollo: 35%
Hito 4: Aseguramiento de calidad: 10%
Hito 5: Puesta en producción: 10%
Hito 6: Operación del sistema: 20%</t>
  </si>
  <si>
    <t>Implementación del Nuevo SNC (Sistema Nacional Catastral)</t>
  </si>
  <si>
    <t>Sistema Nacional Catastral - SNC</t>
  </si>
  <si>
    <t>Porcentaje de implementación del Sistema Nacional Catastral - SNC</t>
  </si>
  <si>
    <t>(Fases ejecutadas/Fases programadas)*100</t>
  </si>
  <si>
    <t>Unificación de Sistemas de Información de Gestión Catastral</t>
  </si>
  <si>
    <t>Migración de información de COBOL a SNC</t>
  </si>
  <si>
    <t>Porcentaje de Direcciones Territoriales migradas a SNC</t>
  </si>
  <si>
    <t>(Direcciones territoriales con migración de información a SNC / Direcciones territoriales programadas para migración de información a SNC) * 100</t>
  </si>
  <si>
    <t>Mejoramiento del servicio de datos abiertos</t>
  </si>
  <si>
    <t>Ampliar los niveles de información publicados y de uso</t>
  </si>
  <si>
    <t>Porcentaje de Niveles de información publicados</t>
  </si>
  <si>
    <t>(Niveles de Información publicados / Niveles de Información programados para publicación) * 100</t>
  </si>
  <si>
    <t>Modernizar la infraestructura de conectividad del IGAC</t>
  </si>
  <si>
    <t>Plataforma de redes modernizada</t>
  </si>
  <si>
    <t>Plataforma de redes modernizada y en operación</t>
  </si>
  <si>
    <t xml:space="preserve">(Actividades ejecutadas / Actividades programadas)*100
</t>
  </si>
  <si>
    <t>Garantizar una atención eficiente y oportuna a los ciudadanos y partes interesadas</t>
  </si>
  <si>
    <t>Mejoramiento en la prestación del servicio a la ciudadanía</t>
  </si>
  <si>
    <t>PQRDS atendidas con oportunidad</t>
  </si>
  <si>
    <t>Porcentaje de PQRDS atendidas con oportunidad</t>
  </si>
  <si>
    <t>Número total de PQRDS contestadas en los tiempos de Ley /  Número total de PQRDS recibidas</t>
  </si>
  <si>
    <t>Gestión del Servicio al ciudadano</t>
  </si>
  <si>
    <t>Oficina de Relación con el Ciudadano</t>
  </si>
  <si>
    <t>Encuestas de satisfacción del usuario</t>
  </si>
  <si>
    <t>Línea base de satisfacción al usuario construida</t>
  </si>
  <si>
    <t>Línea base de satisfacción de usuarios construida</t>
  </si>
  <si>
    <t>Garantizar la rendición de cuentas permanente para la ciudadanía</t>
  </si>
  <si>
    <t>Rendiciones de cuentas realizadas</t>
  </si>
  <si>
    <t>Ejercicios de rendición de cuentas de la entidad realizados</t>
  </si>
  <si>
    <t>Sumatoria de ejercicios de rendición de cuentas realizados</t>
  </si>
  <si>
    <t>Trabajar de manera colaborativa y participativa con nuestras partes interesadas para la generación de valor público</t>
  </si>
  <si>
    <t>Fortalecimiento de estrategias de comunicación institucional</t>
  </si>
  <si>
    <t>Plan Estratégico de comunicaciones formulado e implementado</t>
  </si>
  <si>
    <t>Porcentaje de avance del plan estratégico de comunicaciones</t>
  </si>
  <si>
    <t>(Número de actividades del plan estratégico de comunicaciones realizadas / Número total programadas) *100</t>
  </si>
  <si>
    <t>Gestión de comunicaciones</t>
  </si>
  <si>
    <t>Oficina Asesora de Comunicaciones</t>
  </si>
  <si>
    <t>Fortalecimiento de las alianzas estratégicas de cooperación técnica y científica</t>
  </si>
  <si>
    <t>Asistencia técnica a entidades en la gestión de los recursos geográficos</t>
  </si>
  <si>
    <t>Sumatoria de entidades asistidas en la gestión de recursos geográficos</t>
  </si>
  <si>
    <t>Garantizar la autosostenibilidad del Instituto por medio de estrategias de mercadeo y comercialización, orientadas a fortalecer la venta de productos y servicios de la entidad.</t>
  </si>
  <si>
    <t>Implementación del plan de mercadeo para la promoción de los productos y servicios de la entidad</t>
  </si>
  <si>
    <t>Cumplimiento meta de ingresos del instituto</t>
  </si>
  <si>
    <t>Porcentaje de cumplimiento de la meta de ingresos del Instituto</t>
  </si>
  <si>
    <t xml:space="preserve">(Ingresos propios por ventas de contados, contratos y convenios, recaudados/ Total de ingresos de la meta definida) * 100  </t>
  </si>
  <si>
    <t>Gestión comercial</t>
  </si>
  <si>
    <t>Oficina Comercial</t>
  </si>
  <si>
    <t>Cumplimiento meta de Avalúos comerciales relacionados con los ingresos del instituto</t>
  </si>
  <si>
    <t>Porcentaje de cumplimiento de la meta de ingresos del Instituto por avalúos comerciales</t>
  </si>
  <si>
    <t xml:space="preserve">(Ingresos por avalúos comerciales recaudados/ Total de ingresos de la meta de avalúos comerciales definida) * 100  </t>
  </si>
  <si>
    <t>Sostenimiento de las políticas del Modelo Integrado de Planeación  (MIPG)</t>
  </si>
  <si>
    <t xml:space="preserve">Formación, Actualización y conservación catastral realizada </t>
  </si>
  <si>
    <t>Incluir meta para la suma total del 35,1% de la meta 2021 para el porcentaje total del área actualizada</t>
  </si>
  <si>
    <t>Porcentaje de cumplimiento de los indicadores del Plan Marco de Implementación del Acuerdo de Paz - PMI</t>
  </si>
  <si>
    <t>Porcentaje del área geográfica con caracterización territorial.</t>
  </si>
  <si>
    <r>
      <rPr>
        <sz val="11"/>
        <color theme="1"/>
        <rFont val="Calibri"/>
        <family val="2"/>
        <scheme val="minor"/>
      </rPr>
      <t xml:space="preserve">Solicitudes atendidas con oportunidad
</t>
    </r>
  </si>
  <si>
    <t>Porcentaje de solicitudes atendidas con oportunidad</t>
  </si>
  <si>
    <r>
      <t xml:space="preserve"> 
</t>
    </r>
    <r>
      <rPr>
        <sz val="11"/>
        <color theme="1"/>
        <rFont val="Calibri"/>
        <family val="2"/>
        <scheme val="minor"/>
      </rPr>
      <t>Hectaréas con estudios de suelos realizados, como insumo para el ordenamiento del territorio.</t>
    </r>
  </si>
  <si>
    <r>
      <t xml:space="preserve">Áreas homogéneas </t>
    </r>
    <r>
      <rPr>
        <sz val="11"/>
        <color theme="1"/>
        <rFont val="Calibri"/>
        <family val="2"/>
        <scheme val="minor"/>
      </rPr>
      <t xml:space="preserve">de tierra -AHT elaboradas y actualizadas </t>
    </r>
  </si>
  <si>
    <r>
      <t xml:space="preserve">Hectáreas </t>
    </r>
    <r>
      <rPr>
        <sz val="11"/>
        <color theme="1"/>
        <rFont val="Calibri"/>
        <family val="2"/>
        <scheme val="minor"/>
      </rPr>
      <t xml:space="preserve">de AHT elaboradas y actualizadas </t>
    </r>
  </si>
  <si>
    <t>Fortalecer al IGAC como máxima autoridad reguladora en los temas de su competencia</t>
  </si>
  <si>
    <r>
      <rPr>
        <sz val="11"/>
        <color theme="1"/>
        <rFont val="Calibri"/>
        <family val="2"/>
        <scheme val="minor"/>
      </rPr>
      <t xml:space="preserve">Agenda regulatoria definida 
</t>
    </r>
  </si>
  <si>
    <r>
      <t xml:space="preserve">
</t>
    </r>
    <r>
      <rPr>
        <sz val="11"/>
        <color theme="1"/>
        <rFont val="Calibri"/>
        <family val="2"/>
        <scheme val="minor"/>
      </rPr>
      <t xml:space="preserve">Eventos realizados para la difusión y transferencia de conocimiento especializado asociado al uso y explotación de datos y tecnologías geoespaciales
</t>
    </r>
  </si>
  <si>
    <r>
      <rPr>
        <sz val="11"/>
        <color theme="1"/>
        <rFont val="Calibri"/>
        <family val="2"/>
        <scheme val="minor"/>
      </rPr>
      <t>Sumatoria de proyectos de innovación e investigación aplicada para la optimización de procesos Institucionales desarrollados.</t>
    </r>
  </si>
  <si>
    <r>
      <t xml:space="preserve">Porcentaje de avance en </t>
    </r>
    <r>
      <rPr>
        <sz val="11"/>
        <color theme="1"/>
        <rFont val="Calibri"/>
        <family val="2"/>
        <scheme val="minor"/>
      </rPr>
      <t xml:space="preserve">la implementación de plan de reconocimiento de la entidad como autoridad técnico - científica </t>
    </r>
  </si>
  <si>
    <r>
      <t xml:space="preserve">Plataforma tecnológica de la ICDE
</t>
    </r>
    <r>
      <rPr>
        <sz val="11"/>
        <color theme="1"/>
        <rFont val="Calibri"/>
        <family val="2"/>
        <scheme val="minor"/>
      </rPr>
      <t>rediseñada y operando bajo la estrategia de interoperabilidad con los demás sistemas nacionales de información para la administración del territorio.</t>
    </r>
  </si>
  <si>
    <t>Porcentaje de avance en el rediseño y puesta en operación de la plataforma tecnológica de la ICDE  bajo la estrategia de interoperabilidad con los demás sistemas nacionales de información para la administración del territorio.</t>
  </si>
  <si>
    <t xml:space="preserve">
Servicios tecnológicos para la optimización de la operación catastral diseñados y puestos en operación
</t>
  </si>
  <si>
    <t>Conjuntos de datos dispuestos  como apoyo al catastro multipropósito y a la administración del territorio</t>
  </si>
  <si>
    <r>
      <t xml:space="preserve">Marco de referencia geoespacial  </t>
    </r>
    <r>
      <rPr>
        <sz val="11"/>
        <color theme="1"/>
        <rFont val="Calibri"/>
        <family val="2"/>
        <scheme val="minor"/>
      </rPr>
      <t>- MRG</t>
    </r>
    <r>
      <rPr>
        <sz val="11"/>
        <color rgb="FFFF0000"/>
        <rFont val="Calibri"/>
        <family val="2"/>
        <scheme val="minor"/>
      </rPr>
      <t xml:space="preserve"> </t>
    </r>
    <r>
      <rPr>
        <sz val="11"/>
        <rFont val="Calibri"/>
        <family val="2"/>
        <scheme val="minor"/>
      </rPr>
      <t>actualizado para Colombia</t>
    </r>
  </si>
  <si>
    <r>
      <t xml:space="preserve">
</t>
    </r>
    <r>
      <rPr>
        <sz val="11"/>
        <color theme="1"/>
        <rFont val="Calibri"/>
        <family val="2"/>
        <scheme val="minor"/>
      </rPr>
      <t xml:space="preserve">Porcentaje de actualización del MRG
</t>
    </r>
  </si>
  <si>
    <t xml:space="preserve">Migración de información de COBOL a SNC
</t>
  </si>
  <si>
    <t>Niveles de información publicados y de uso ampliados</t>
  </si>
  <si>
    <r>
      <rPr>
        <sz val="11"/>
        <color theme="1"/>
        <rFont val="Calibri"/>
        <family val="2"/>
        <scheme val="minor"/>
      </rPr>
      <t>Porcentaje de niveles de información publicados</t>
    </r>
  </si>
  <si>
    <t xml:space="preserve">100%
</t>
  </si>
  <si>
    <t xml:space="preserve">Plan Estratégico de comunicaciones formulado e implementado
</t>
  </si>
  <si>
    <t xml:space="preserve">Asistencia técnica a entidades en la gestión de los recursos geográficos
</t>
  </si>
  <si>
    <t>Garantizar y fortalecer la autosostenibilidad del Instituto  por medio de la venta de los productos y servicios de la entidad</t>
  </si>
  <si>
    <t>Reestructuración del IGAC</t>
  </si>
  <si>
    <t>Fortalecimiento del ecosistema digital para la gestión misional de  la Entidad</t>
  </si>
  <si>
    <t>Modernización del Laboratorio Nacional de Suelos</t>
  </si>
  <si>
    <t>Implementación del sistema de gestión documental</t>
  </si>
  <si>
    <t>Implementación de las políticas de gestión y desempeño institucional (MIPG)</t>
  </si>
  <si>
    <t>Expedición de la regulación sobre catastro multipropósito y la  gestión catastral</t>
  </si>
  <si>
    <t>Implementación de estrategias de comunicación y mercadeo de</t>
  </si>
  <si>
    <t>la nueva política catastral y su habilitación</t>
  </si>
  <si>
    <t>Habilitación de gestores catastrales</t>
  </si>
  <si>
    <t>Ampliación de la oferta de formación y capacitación regional  para la certificación de competencias en materia catastral con  enfoque multipropósito.</t>
  </si>
  <si>
    <t>Prestación directa o contratación de operadores  catastrales para la prestación por excepción</t>
  </si>
  <si>
    <t>Promoción a otros gestores catastrales del IGAC como  operador catastral</t>
  </si>
  <si>
    <t>Gestión y acceso a fuentes de financiación para la  gestión catastral, acorde con los procedimientos, con  enfoque multipropósito</t>
  </si>
  <si>
    <t>Ampliación de la cobertura en la identificación de los suelos,  geomorfología y capacidad agrológica a escalas más detalladas, sus  usos y aplicaciones</t>
  </si>
  <si>
    <t>Actualización de áreas homogéneas de tierras</t>
  </si>
  <si>
    <t>Fortalecimiento de la estandarización, producción y validación de la  cartografía básica oficial del país</t>
  </si>
  <si>
    <t>Fortalecimiento de la Red Geodésica Nacional para mejorar las  precisiones de escalas y coordenadas de la cartografía oficial</t>
  </si>
  <si>
    <t>Generación de estudios territoriales en zonas focalizadas</t>
  </si>
  <si>
    <t>Fortalecimiento de la función de regulación</t>
  </si>
  <si>
    <t>Fortalecimiento de líneas de investigación en procesos misionales</t>
  </si>
  <si>
    <t>Consolidación de la Infraestructura Colombiana de Datos Espaciales (ICDE)</t>
  </si>
  <si>
    <t>Fortalecimiento del Portal Geográfico Nacional</t>
  </si>
  <si>
    <t>Identificación e incorporación de avances tecnológicos e innovación en procesos misionales</t>
  </si>
  <si>
    <t>Ampliación de oferta de formación académica en temas agrológicos, cartográficos, geodésicos, geográficos y tecnologías geoespaciales</t>
  </si>
  <si>
    <t>Fortalecimiento de mecanismos y escenariosde difusión de la información académica, técnica y científica de la gestión misional.</t>
  </si>
  <si>
    <t>Indicador cumplido en la vigencia 2021</t>
  </si>
  <si>
    <t>Área geográfica de los municipios PDET actualizada</t>
  </si>
  <si>
    <t xml:space="preserve">Hectáreas con estudios de suelos realizados, como insumo para el ordenamiento del territorio. </t>
  </si>
  <si>
    <t>Sumatoria de Hectáreas con estudios de suelos realizados, como insumo para el ordenamiento del territorio.</t>
  </si>
  <si>
    <t>Meta cumplida en la vigencia 2021. Se elimina para 2022</t>
  </si>
  <si>
    <t xml:space="preserve">El Laboratorio Nacional de Suelos recibió la acreditación mediante Resolución 1149 de 2021 emitida por el IDEAM en el mes de Octubre. </t>
  </si>
  <si>
    <t>% de avance meta 2021</t>
  </si>
  <si>
    <t>Con la implementación de las herramientas de automatización y el ajuste de los procedimientos para la validación de productos cartográficos básicos urbanos y rurales, durante el segundo semestre se logró un porcentaje de efectividad de 218,77% en este proceso, alcanzando para la vigencia un porcentaje de efectividad del 172,77%, es decir, en promedio 34.095 ha validadas diariamente por persona para productos rurales y 463,15 ha para productos urbanos.</t>
  </si>
  <si>
    <t>Se desarrollaron los siguientes eventos para la difusión y transferencia de conocimiento especializado asociado al uso y explotación de datos y tecnologías geoespaciales:
1. Webinar "USO DE LA TECNOLOGÍA SATELITAL EN LA INVESTIGACIÓN PARA LA GESTIÓN DEL RIESGO DE DESASTRES". Organizado por CONIDA con participación del IGAC en el marco de los compromisos de la COMIXTA Perú - Colombia. 
2. Conferencia sobre el Sistema de Referencia Geodésico Nacional. 
3. Curso autónomo Fundamentos de Land Adminsitration Domain Model - LADM.
4. Curso autónomo de Fundamentos de Infraestructuras de Datos Espaciales - IDE
5. Foro "CATASTRO MULTIPROPÓSITO, NUEVOS RETOS, NUEVOS PROFESIONALES".
6. Facebook Live para socializar la política de catastro multipropósito y los retos de los profesionales en su implementación.</t>
  </si>
  <si>
    <t>Se realizaron las siguientes asistencias técnicas a entidades en la gestión de los recursos geográficos:
1. Asistencia técnica a PATRIMONIO NATURAL e IDEAM para realizar el soporte y mantenimiento evolutivo de la plataforma de registro nacional de reducción de emisiones de gases de efecto invernadero (RENARE).
2. Asistencia técnica al MUNICIPIO DE CHIA para realizar el desarrollo e implementación del módulo geoestadístico para las temáticas relacionadas con demografía, educación y estratificación, módulo de seguimiento al ordenamiento territorial en el visor geográfico, así como el soporte y mantenimiento al sistema de información geográfico sigeo_chia.
3. Asistencia técnica al MINISTERIO DE MINAS Y ENERGIA para el desarrollo e implementación del plan piloto de la Infraestructura de Datos Espaciales del Sector Minero-Energético.
4. Asistencia técnica a CORPOURABA para el diseño, desarrollo e implementación del Geovisor de Corpouraba.</t>
  </si>
  <si>
    <t>Se llevó a cabo la ejecución de la agenda regulatoria programada por parte de  los procesos misionales, mediante la  expedición de 7 actos administrativos en el normograma institucional  y en   la sección de publicación para comentarios. Los documentos soporte de esta actividad se encuentran en el siguiente enlace: https://www.igac.gov.co/es/transparencia-y-acceso-a-la-informacion-publica/proyectos-para-comentar.</t>
  </si>
  <si>
    <t>Se realizó el diseño e implementación de tres funcionalidades:
1.Servicio de Geocodificación.
2.Buscador de texto abierto.
3.Consulta/Descarga de Hojas Cartográficas.</t>
  </si>
  <si>
    <t>Se desarrolló y puso a disposición el servicio tecnológico de geocodificación de direcciones en su versión 1.0.
El servicio, junto con los manuales  y contenido, pueden ser consultados en la Plataforma ICDE https://www.icde.gov.co/datos-y-recursos/datos-y-recursos-de-informacion/servicios/geocodificador</t>
  </si>
  <si>
    <t>Se culminó la instalación de la UPS y Aire acondicionado. Se realizaron los  mantenimientos de rutina establecidos dentro del contrato.</t>
  </si>
  <si>
    <t>Meta cumplida al 100%</t>
  </si>
  <si>
    <t>Durante la vigencia 2021 se atendieron 83.255 solicitudes de análisis de las cuales se respondieron oportunamente 69.102 solicitudes de análisis que corresponden al 82,9% de oportunidad.  
El porcentaje de cumplimiento de esta meta se debe principalmente a que para el segundo semestre del año 2021 no se tuvo el personal suficiente para la ejecución de los análisis, ya que, hubo gran demanda en los servicios de laboratorio durante este periodo lo cual impacto la oportunidad de entrega de los resultados.</t>
  </si>
  <si>
    <t>Observaciones generales</t>
  </si>
  <si>
    <t>Durante el mes de diciembre, Colombia en Mapas registró 47.507 visitas. Para un total acumulado a la fecha de 333.044 visitas..</t>
  </si>
  <si>
    <t>Con corte al mes de  Diciembre se realizó el  seguimiento de 935 urls o  geoservicios,  los cuales se encuentran operando plenamente. Este monitoreo se realizó mediante la nueva herramienta  Geohealthcheck, que tiene como valor agregado la evaluación y monitoreo de geoservicios utilizando sus operaciones lo cual genera una mayor confianza en el indicador obtenido.</t>
  </si>
  <si>
    <t>Se programó la publicación de 12 nuevos conjuntos de datos abiertos durante la vigencias 2021, así:.
-Agrología: Conjuntos de datos que  caracterizan la clasificación de tierras por: Vocación de Uso,  Oferta Ambiental,   Conflictos de Uso  Continental, Conflictos de Uso insular.
-Catastro: Estructura del Código Predial   ,Catálogo de Objetos . -Geográficos ,Estructura Archivo Secuencial ,Catastro (Registro1 Y Registro2).
-Cartografía  y geografía (disponibles en Colombia en Mapas):   Ortofotomosaicos de Municipios escala 1:2.000 ,
Ortofotomosaicos escala 1:10.000 (Cubrimiento Cundinamarca), Cartografía Base Escala 1:10.000   (Descarga por Hojas)
https://geoportal.igac.gov.co/contenido/datos-abiertos-igac</t>
  </si>
  <si>
    <t xml:space="preserve">Avance cualitativo
</t>
  </si>
  <si>
    <t>Durante la vigencia 2021 se realizaron 182 reuniones de mesas de impulso, mesas bilaterales, reuniones preparatorias y sesiones institucionales, a las cuáles el IGAC asistió en su totalidad.</t>
  </si>
  <si>
    <t>En el mes de octubre en la gestión de IVP 2021 - Se hizo entrega de la información de las 22 ciudades (4921 puntos) al DANE. Información digital validada por la entidad solicitante.</t>
  </si>
  <si>
    <t>De acuerdo con los informes publicados en el link de Participación Ciudadana, (https://www.igac.gov.co/es/transparencia-y-acceso-a-la-informacion-publica/participacion-ciudadana) durante el II semestre de 2021, se realizaron 4 ejercicios de rendición de cuentas, estos son:
*Taller 2: ¿Cómo sacarle provecho a Colombia en Mapas? el 27 de julio 2021.
*Foro Catastro Multipropósito. Nuevos retos, nuevos profesionales el 28 de julio de 2021.
*Facebook Live: Catastro Multipropósito. Nuevos retos, nuevos profesionales el 25 de agosto de 2021.
*Audiencia de Rendición de cuentas el 22 de diciembre 2021.</t>
  </si>
  <si>
    <t>Desde el 1° de enero al 31 de diciembre de 2021 se registraron 41.929 PQRSD y se contestaron a tiempo 18.698 PQRSD. El porcentaje de PQRSD atendidas con oportunidad es 45%</t>
  </si>
  <si>
    <t>El nivel de satisfacción para el II semestre de 2021 es de 73%. Este porcentaje es el promedio de:
Canal virtual: Porcentaje de satisfacción de 28,4 %, con un tamaño de muestra de 81 encuetas.
Canal Presencial: Porcentaje de satisfacción de 96,02 %, con un tamaño de muestra de 2.273 encuetas.
Canal Telefónico: Porcentaje de satisfacción de 93,8 %, con un tamaño de muestra de 81 encuestas.</t>
  </si>
  <si>
    <t>Porcentaje de cumplimiento general del PEI</t>
  </si>
  <si>
    <t xml:space="preserve">Gestión Catastral
            Gestión de Sistemas de Información e Infraestructura 
</t>
  </si>
  <si>
    <t>No se reporta avance cuantitativo al 25 de enero 2022, estando pendiente la información reportada por parte de los gestores catastrales habilitados.</t>
  </si>
  <si>
    <t>En el segundo semestre de la vigencia 2021 se habilitaron 9 gestores catastrales: Valledupar (Cesar), Ibagué (Tolima), Asomunicipios, Sabanalarga (Atlántico), Girardot (Cundinamarca), Sahagún (Córdoba), Garzón (Huila), El Espinal (Tolima), Chiriguaná (Cesar). Durante el total de la vigencia 2021 se habilitaron 15 gestores catastrales que cubren un total de 26 municipios. El avance acumulado del cuatrienio para este indicador es de 34 gestores catastrales, los cuáles cubren un total de 260 municipios del territorio nacional.
Los documentos que soportan el proceso de habilitación de los gestores catastrales se encuentran en el aplicativo: https://igacoffice365-my.sharepoint.com/:f:/g/personal/planeacion_igac_gov_co/EjZTa4cym-lKmUniGY-47IsByD-heffL1Xvqe4JnoivVdA?e=chV3eE</t>
  </si>
  <si>
    <t>Nota 1: Durante el mes de enero de 2022 se realizaron las causaciones de las facturas electrónicas generadas en el trascurso del 2021, las cuales pueden generar diferencias con el informe de ejecución presupuestal de ingresos, este proceso de ingreso de las facturas electrónicas está sujeto a revisión y ajustes para el informe de ingresos de diciembre.</t>
  </si>
  <si>
    <t xml:space="preserve">Se modelaron los 17 procesos y 37 subprocesos de la Entidad de acuerdo a la nueva cadena de valor.
Se realizaron mesas de trabajo con los procesos: gestión jurídica, gestión de servicio al ciudadano, gestión contractual, gestión documental, seguimiento y evaluación, control disciplinario, gestión de talento humano y direccionamiento estratégico y planeación para socializar las propuestas de caracterización presentadas.
Se elaboraron los documentos de arquitectura de procesos y la identificación de variables de los procesos de:   direccionamiento estratégico y planeación, gestión de tecnologías de la información y las comunicaciones, gestión informática de soporte, servicio al ciudadano,  gestión agrológica, gestión geográfica, gestión cartográfica, gestión catastral, gestión de comunicaciones y mercado y gestión del conocimiento. </t>
  </si>
  <si>
    <t>Incremento del Índice de Desempeño Institucional (IDI) para la medición de la implementación de Modelo Integrado de Planeación y Gestión - MIPG pasando de 77,7 en 2019 a 84,1 en 2020, incrementándose así en 6,4 puntos en la implementación del modelo lo que representa un crecimiento de 8,2%.</t>
  </si>
  <si>
    <t>En la vigencia 2021 se realizaron 421.323 trámites de conservación en las diferentes Direcciones Territoriales. No fue posible cumplir con la meta programada debido a las restricciones generadas por la pandemia, las cuales afectaron la ejecución de los trámites de terreno. Para cumplir con la meta establecida se plantea efectuar una revisión de los documentos que se requieren para adelantar los procesos de conservación, con el fin de que cuando proceda pueda ser suministrado por el solicitante y así adelantar el trámite en oficina.</t>
  </si>
  <si>
    <t xml:space="preserve">Durante la vigencia del año 2021 se realizaron un total de 8.905.800 ha de alrededor de 64 municipios del país. </t>
  </si>
  <si>
    <t xml:space="preserve">Para el segundo semestre de 2021, se fortaleció la Red Geodésica Nacional con cuatro (4) nuevas estaciones materializadas en los municipios de Tibú (Norte de Santander), Colombia (Huila), San Andrés de Tumaco (Nariño) y Zambrano (Bolívar), para un total de 10 estaciones adicionales en la vigencia.
Adicionalmente, se realizó la exploración de  20 sitios para materialización de estaciones geodésicas en los municipios de: Santa Rosa del Sur (Bolívar), Trinidad (Casanare), Mesetas (Meta), San Luis de Cubarral (Meta), Garzón (Huila), Cumaribo (Vichada), La Primavera (Vichada), Norosí (Bolívar), Topaipí (Cundinamarca), Cumbitara (Nariño),  Puerto Guzmán (Putumayo), Orito (Putumayo),  Agustín Codazzi (César),  Argelia (Cauca), Patía (Cauca), Mangui (Nariño), Pinillos (Bolívar), Colón (Putumayo), Santa Rosa (Cauca) y  Curumaní (Cesar), 
Por último, se iniciaron gestiones con tres entidades más, tales como: Celsia  Empresa de energía, Galileo y EAAB, con el fin de adelantar la iniciativa de integrar sus estaciones GNSS-CORS y vértices pasivos a la fecha.
Es de anotar que en el marco del contrato 24695 de 2021, se realizaron las gestiones para lograr la materialización de 13 estaciones adicionales, sin embargo, por inconvenientes en la titularidad de los predios y en el componente geológico de los sitios seleccionados, durante la vigencia 2021, se logró únicamente la exploración de  estos sitios, planeando su materialización para el año 2022, lo cual no permitió el cumplimiento de la meta.
Como acciones estimadas para dar cumplimiento a las metas definidas se realizará el seguimiento a los cronogramas de las actividades de exploración, materialización y puesta en operación de las estaciones geodésicas en los tiempos definidos.  </t>
  </si>
  <si>
    <t xml:space="preserve">Se realizó la actualización técnica del documento "Arquitectura Objetivo de Infraestructura Colombiana de Datos Espaciales" conforme a la implementación y puesta en operación de la plataforma ICDE. </t>
  </si>
  <si>
    <t>Se continuó  con el proceso de levantamiento de información; con el fin de incluir nuevas funcionalidades y/o mejoras al Sistema Nacional Catastral SNC, como actividad preparatoria al inicio de la ejecución del contrato con la fábrica de software.
Dado lo anterior,  es importante  resaltar que como estrategia para realizar la implementación  de las mejoras y/o construcción de un  nuevo Sistema Nacional Catastral,   se definieron dos líneas  de actuación:
1. Definición de un equipo de trabajo (IGAC) conformado por funcionarios de planta y contratistas;   los cuales desarrollarán actividades previas y/o complementarias a la llegada de la Fábrica de Software.
2. Contratación de una fábrica de software encargada de apoyar la etapa de desarrollo de mejoras y/o construcción de un Nuevo  Sistema Nacional Catastral. Adicional, se realiza el control de cambios del tablero de indicadores para el seguimiento de la construcción de fábrica de software SNC,  el cual fue socializado  a  las partes interesadas  y aprobado  por el equipo del Departamento Nacional de Planeación (Línea de Crédito).
Se realizó la formalización del contrato con la empresa INDRA Colombia S.A.S.  Para la prestación de servicios de  fábrica de software para el SNC  se inician reuniones preparatorias con el ánimo de iniciar procesos de inducción a la fábrica de software para que obtenga el conocimiento general del catastro y la relación de los documentos de arquitectura de alto nivel  del RDM con el SNC, , dichos documentos fueron entregados por el DNP y contienen aspectos de interrelación entre el SNC y el RDM, adicionalmente a lo anterior se programarán sesiones de trabajo para presentarle al proveedor  las diferentes especificaciones levantadas por los equipos funcionales del IGAC  y con ello  dar inicio a la   ejecución en firme del contrato de la  fábrica de software para el año 2022. 
Por lo anterior, y de  acuerdo con el nuevo tablero de indicadores aprobado por el DNP (Línea de Crédito),  el 70% se cumplirá en el mes de abril del año 2023</t>
  </si>
  <si>
    <t>Durante la vigencia 2021 , de acuerdo con el cronograma establecido para la presente vigencia,  se cumplió el 100% de  la   ejecución de dicho cronograma con  la migración   de  las territoriales de Bolívar, Boyacá (Se migraron 122 de 123 municipios), Cauca ( Se migraron 40 de 42 municipios) Meta, Tolima y Boyacá(Se migraron 122 de 123 municipios). Quedan pendientes las territoriales de  Cesar, Risaralda, Guajira, Valle del Cauca, Magdalena, Nariño, Norte de Santander y Santander, las cuales se migrarán en el primer trimestre de la vigencia 2022</t>
  </si>
  <si>
    <t xml:space="preserve">Con corte al mes de diciembre de 2021 se generaron ingresos por venta de bienes y servicios (ventas contado y convenios) por un valor de $27.211. 733.352; lo que representa el 42,2% de cumplimiento de la meta durante la vigencia. (Fuente SIIF 2021 - Tesorería  Gestión Financiera). </t>
  </si>
  <si>
    <t xml:space="preserve">Con corte al mes de noviembre de 2021 se han generado ingresos por venta de Avalúos comerciales relacionados dentro de los ingresos del instituto por un valor de $2.512.366.989; lo que representa el 323,6% de cumplimiento de la meta de esta línea de producción. (Fuente SIIF 2021 - Tesorería  Gestión Financiera). </t>
  </si>
  <si>
    <t>Se definió la agenda regulatoria por parte de  los procesos misionales del IGAC, respecto de los temas de su competencia. Como evidencia se enviaron vía correo electrónico dos documentos Word con las agendas regulatorias definidas y sus correos remisorios.</t>
  </si>
  <si>
    <t xml:space="preserve">Mediante los Decretos 846 del 29 de julio de 2021 " Por el cual se modifica la estructura del Instituto Geográfico Agustín Codazzi" y  847 del 29 de julio de 2021 "Por el cual se modifica la planta de personal del Instituto Geográfico Agustín Codazzi",  se finaliza el proceso de rediseño y modernización basada en procesos. </t>
  </si>
  <si>
    <t>A diciembre de la vigencia 2021  se recibieron 5.566  requerimientos  y se atendieron 4.974 (incluye solicitudes de información etapa administrativa y judicial, suspensión de predios y solicitud de peritajes en etapa judicial).</t>
  </si>
  <si>
    <t xml:space="preserve">El IGAC avanzó en el proceso de intervención catastral del municipio de Arauquita, con el reconocimiento de 126 hectáreas. Sin embargo, este proceso fue suspendido por temas de orden público.
Adicionalmente, se encuentra en proceso la intervención catastral de los municipios de Orito (Putumayo) y Balboa (Cauca), con recursos SGR-OCAD PAZ.​
El porcentaje de intervención catastral final oficial de los municipios PDET será reportado en el mes de febrero dado que se encuentra en proceso la consolidación final de la información de la vigencia 2021 en lo correspondiente a la gestión desarrollada por los gestores catastrales habilitados. </t>
  </si>
  <si>
    <t>Durante la vigencia 2021 se llevó a cabo la intervención catastral del 11,41% del área geográfica del país, por jurisdicción del IGAC; lo que corresponde a 4.571.446 hectáreas. 
Se logró un cumplimiento del 58,24% de la meta establecida en 2021 para el IGAC, equivalente al 19,59% del 35.1% del área a actualizar de acuerdo con lo estipulado en el Plan Nacional de Desarrollo (meta PND 2021: 35,1%).</t>
  </si>
  <si>
    <t>La actividad de levantamiento de suelos se desarrolló en el marco de dos proyectos principales: 
*Estudio multitemporal de las coberturas y uso de la tierra y levantamiento de suelos a escala 1:10.000 en las áreas de páramo de la jurisdicción CAR: durante la vigencia del año del 2021 la Subdirección de Agrología programo y realizo el trabajo de campo para la intensificación del muestreo de suelos en las zonas de cambio de uso en el complejo de paramos Iguaque - Merchán.  Esto como parte de la validación del protocolo de cambio de uso y se realizó el trabajo de campo de reconocimiento de suelos y levantamiento de perfiles en el páramo de Sumapaz – Cruz Verde. 
*Información agrológica básica como insumo para el ordenamiento integral del territorio. Departamentos de Cesar y Magdalena: se unificaron las unidades cartográficas de suelos de los paisajes de Montaña, Piedemonte, Lomerío, Valle y Planicie y se consolidó la leyenda de suelos de correlación en un solo archivo estos documentos se utilizaron para la elaboración de los capítulos de suelos y capacidad de uso de cada uno de los municipios, los cuales se incluyeron en la memoria técnica, quedando pendiente el control de calidad de dichos documentos, la diagramación y publicación del mismo.
Durante el segundo semestre de la vigencia 2021 se realizaron 496,260 hectáreas para un total acumulado del año de 861,480 ha en levantamiento de suelos, geomorfología, capacidad y cobertura.
Es preciso mencionar que el cumplimiento de la meta se afectó, ya que durante la vigencia 2021 hubo restricciones en las zonas de estudio como consecuencia de la emergencia sanitaria que atraviesa actualmente el país.</t>
  </si>
  <si>
    <t>Para la vigencia 2021 el total de análisis ejecutados en el Laboratorio Nacional de Suelos fue de 83.255, es decir, que durante el segundo semestre se realizaron 36.525 análisis de laboratorio.</t>
  </si>
  <si>
    <t xml:space="preserve">A 2021, el IGAC logró un avance acumulado de 31,64% del área geográfica con cartografía básica a las escalas y con la temporalidad adecuada, correspondiente a 36.099.509,07 ha del territorio colombiano. Durante la vigencia 2021 se generaron 17.090.646,51 hectáreas con productos de cartografía básica. Es de anotar que durante el segundo semestre del 2021, se finalizó el control de calidad de las hectáreas generadas para el primer semestre del 2021, obteniendo este resultado final de los productos cartográficos.
Por su parte, durante el segundo semestre del 2021 se generaron 12,739,636,46 ha de productos cartográficos así:
*1.147,402,67ha de cartografía rural en los municipios Cáceres (Antioquia), Mirití (Amazonas), Arauquita (Arauca), El Carmen de Bolívar (Bolívar), Paz del Río (Boyacá), Popayán (Cauca), San Carlos (Córdoba), proyecto El Tablazo, Gachancipá (Cundinamarca), La Plata, proyecto Quebrada Yaguilga (Huila), Villavicencio, Fuente de Oro (Meta), Planadas y Chaparral (Tolima).
* 6,258,04ha de cartografía urbana en los municipios Mirití (Amazonas), Arauquita (Arauca), Sotaquirá (Boyacá), Trinidad (Casanare), Ricaurte, Arbeláez, Cabrera, Venecia, Albán, Gutiérrez, Guayabal de Síquima, Fómeque, Fosca, Cáqueza, Bituima, La Mesa, Nariño, Jerusalén, Granada, El Colegio, Cachipay, Agua de Dios, Medina, Carmen de Carupa, Cucunubá, Fúquene, Gachalá, Gama, Guayabetal, Junín, La Palma, La Peña, Lenguazaque, Manta, Nocaima, El Peñón, Paime, Quetame, Tocancipá (Cundinamarca), Colombia (Huila), Villavicencio, Fuente de Oro, Cubarral (Meta), San Andrés de Tumaco (Nariño), Sardinata (Norte de Santander), La Tebaida (Quindío), Chaparral, Villarrica (Tolima) y Santa Rosalía (Vichada).
*5,880,234,18ha de modelos digitales de elevación del programa TREx de 80 municipios de los departamentos Antioquia, Casanare, Vichada, Caquetá, Córdoba, Bolívar, Sucre, Amazonas, Vaupés, Guainía, Cundinamarca, Huila, Meta y Tolima.
*1,965,530,92ha de mosaicos de ortoimágenes gestionadas de los municipios Sabanalarga, Santa Lucía, Usiacurí, Baranoa, Luruaco, Puerto Colombia, Manatí, Piojó, Polonuevo (Atlántico), Santa Rosa de Lima, Arjona, Santa Catalina, Calamar (Bolívar), Moniquirá, Gachantivá, Villa de Leiva, Santa Sofía (Boyacá), El Retén, Tenerife, Remolino (Magdalena) y Coveñas (Sucre), El Encanto y Leticia (Amazonas).
*3.373.838,91ha de modelos digitales de terreno de 10 metros validados del proyecto del BID 158 municipios de los departamentos Putumayo, Nariño, Caquetá, Cauca, Huila, Meta, Cundinamarca, Vichada, Boyacá, Santander, Bolívar, Cesar, Córdoba, Magdalena, Sucre, La Guajira y Atlántico.
*366.371,74ha de ortoimágenes (8, 10 y 100), modelos digitales de terreno (1 y 10) y cartografías (1.000, 5.000 y 10.000) generados por terceros que fueron validados, de áreas parciales de municipios de los departamentos de Risaralda, La Guajira, Boyacá, Cundinamarca, Huila, Valle del Cauca y Tolima.
Como acciones estimadas para dar cumplimiento a las metas definidas se realizará el seguimiento a los cronogramas de las actividades precontractuales para la adquisición de productos cartográficos, así como la supervisión y validación de los productos cartográficos en los tiempos definidos.
</t>
  </si>
  <si>
    <t>Durante el segundo semestre, se superó la meta anual con la realización de 21 caracterizaciones territoriales de los municipios de Montecristo, Carmen de Bolívar (Bolívar), Paz de Río (Boyacá), Cartagena del Chaira, Puerto Rico, Solano (Caquetá), Trinidad (Casanare), Santander de Quilichao (Cauca), San Carlos (Córdoba), Ricaurte (Cundinamarca), San José del Guaviare, Miraflores (Guaviare), Colombia (Huila), Mapiripán, San Juan de Arama, San Luis de Cubarral, Puerto Lleras (Meta), San Andrés de Tumaco (Nariño), Sardinata (Norte de Santander), Puerto Leguizamo (Putumayo) y Chaparral (Tolima), para un acumulado anual de 16.569.839,20ha, con caracterizaciones territoriales.
Es así como, a  2021, el IGAC logró un avance acumulado de   64,25%, logrando a la fecha un cubrimiento de 73.305.836,39 ha del territorio del país con caracterizaciones territoriales</t>
  </si>
  <si>
    <r>
      <t>Durante la vigencia 2021 se llevaron a cabo los siguientes proyectos:</t>
    </r>
    <r>
      <rPr>
        <b/>
        <sz val="11"/>
        <rFont val="Calibri"/>
        <family val="2"/>
        <scheme val="minor"/>
      </rPr>
      <t xml:space="preserve">
Proyecto Espectroradiometría:</t>
    </r>
    <r>
      <rPr>
        <sz val="11"/>
        <rFont val="Calibri"/>
        <family val="2"/>
        <scheme val="minor"/>
      </rPr>
      <t xml:space="preserve"> "Teledetección, Espectroradiometría y Segmentación de Imágenes Multiespectrales a través de Autómatas Celulares”. Se desarrolló y consolidó el documento técnico del proyecto con la participación de los pasantes de investigación de la Universidad Distrital Francisco José de Caldas. 
</t>
    </r>
    <r>
      <rPr>
        <b/>
        <sz val="11"/>
        <rFont val="Calibri"/>
        <family val="2"/>
        <scheme val="minor"/>
      </rPr>
      <t xml:space="preserve">Proyecto de Agrología: </t>
    </r>
    <r>
      <rPr>
        <sz val="11"/>
        <rFont val="Calibri"/>
        <family val="2"/>
        <scheme val="minor"/>
      </rPr>
      <t xml:space="preserve">“Control de la calidad de la información primaria generada en los levantamientos de suelos”. Se desarrolló el aplicativo para la optimización del proceso de control de calidad de perfiles de suelos, así como el manual de uso respectivos. También se consolidó el informe final del proyecto incluyendo la rutina  de código para los cinco módulos de la herramienta SOilQCTOOL. </t>
    </r>
  </si>
  <si>
    <r>
      <t>Durante la vigencia 2021 se llevaron a cabo las siguientes actividades:</t>
    </r>
    <r>
      <rPr>
        <b/>
        <sz val="11"/>
        <rFont val="Calibri"/>
        <family val="2"/>
        <scheme val="minor"/>
      </rPr>
      <t xml:space="preserve">
Reconocimiento Centro de Investigación:</t>
    </r>
    <r>
      <rPr>
        <sz val="11"/>
        <rFont val="Calibri"/>
        <family val="2"/>
        <scheme val="minor"/>
      </rPr>
      <t xml:space="preserve"> Se radicó ante MINCIENCIAS, la solicitud de reconocimiento como Centro de Investigación y toda la documentación requerida, así mismo el día 2 de diciembre se recibe la resolución 2491 de 2021 donde se concede el reconocimiento como Centro de investigación por 5 años.
</t>
    </r>
    <r>
      <rPr>
        <b/>
        <sz val="11"/>
        <rFont val="Calibri"/>
        <family val="2"/>
        <scheme val="minor"/>
      </rPr>
      <t xml:space="preserve">Reconocimiento de grupos: </t>
    </r>
    <r>
      <rPr>
        <sz val="11"/>
        <rFont val="Calibri"/>
        <family val="2"/>
        <scheme val="minor"/>
      </rPr>
      <t>Se aplicó a la convocatoria de MINCIENCIAS, para el reconocimiento de Grupos de investigación institucionales ,  e investigadores. Contó  con la participación de los siguientes grupos: Geomática; Estudios Territoriales; y Suelos y Ecología, quedando pendientes de eventuales observaciones.</t>
    </r>
  </si>
  <si>
    <t xml:space="preserve">Con corte al 31 de Diciembre de 2021,  se logró un avance de  cumplimiento de 49 conjuntos de datos frente a la meta programada de 50 conjuntos, meta que está  compuesta por la ejecución de los  siguientes componentes:
1. Disposición de  los datos fundamentales identificados en la matriz de insumos como soporte a la implementación del catastro  multipropósito, la administración del territorio, cuya meta es de  5 conjuntos de datos fundamentales dispuestos de la matriz de insumos.
2. Establecer la arquitectura de los datos fundamentales complementarios a la matriz de insumos para el catastro multipropósito y contenidos en las temáticas definidas por el IGIF, adoptando mecanismos de custodia, gestión y disposición dentro de la ICDE. Dicho componente cuenta con una meta para la vigencia 2021  de 45 conjuntos de datos complementarios a la matriz de insumos gestionados y dispuestos en la plataforma tecnológica ICDE. 
A continuación, se describen las actividades desarrolladas para el cumplimiento de la meta de acuerdo con cada componente, así: 
1. En relación a los 5 conjuntos de datos fundamentales dispuestos de la matriz de insumos, se realizaron las siguientes actividades:
• En la mesa del sector agropecuario se presenta avance en la identificación de objetos territoriales con Agencia Nacional de Tierras (ANT): Se avanzó en la construcción de los formularios de   objetos territoriales para los objetos territoriales “Baldíos”, “Reserva Campesina”. Adicionalmente se construyó el formulario para objetos asociados a Grupos Étnicos, dentro de este grupo se consolidó información de 6 posibles objetos territoriales que se encuentran en proceso de verificación.
• Con la Unidad de Planificación Rural Agropecuaria (UPRA) se avanzó en el modelamiento de dos objetos territoriales.
• En sector minero-energético - Agencia Nacional de Minería (ANM): Se avanzó en la construcción del formulario del objeto territorial “título minero”. Adicionalmente, se construyó el formulario para los siguientes 13 posibles objetos territoriales.
• Con el sector ambiental se continúa con el proceso de iteración del modelo extendido para el objeto de páramos. 
• Se avanzó en la propuesta de modificación de modelo núcleo LADM. 
• Se finalizaron las tres etapas definidas en la metodología para la generación de los modelos, según lo previsto para la vigencia 2021 para 4 de 5 modelos que se continuarán desarrollando durante la vigencia 2022.
2. Con respecto  a los 45 conjuntos de datos complementarios a la matriz de insumos gestionados y dispuestos en la plataforma tecnológica ICDE, se llevaron a cabo las siguientes actividades:
• Se adelantó la gestión de 4 datos fundamentales adicionales en el marco de las mesas técnicas sectoriales. Así, se completan los 45 datos fundamentales dispuestos a través de la plataforma ICDE. Los siguientes son los conjuntos de datos: Ministerio de Ambiente y Desarrollo Sostenible (MADS), 3 conjuntos de datos de la Dirección General Marítima (DIMAR), 15 conjuntos de datos del Instituto Geográfico Agustín Codazzi (IGAC), 3 conjuntos de datos de DANE y 2 conjuntos de dato de la Unidad de Planificación Rural Agropecuaria (UPRA). 2 conjuntos de datos de Instituto de Hidrología, Meteorología y Estudios Ambientales (IDEAM) y un conjunto de dato del Instituto Nacional de Vías (INVIAS).
</t>
  </si>
  <si>
    <t>Con el lanzamiento de la Plataforma ICDE, se actualizó y publicó el nuevo Marco de Referencia Geoespacial, al presente corte se da por cumplida la meta.
Para la vigencia 2022 se deberán desarrollar acciones encaminadas a la implementación de MRG.</t>
  </si>
  <si>
    <t xml:space="preserve">Con corte al Diciembre 31 de 2021, respecto a la implementación del Sistema Nacional de Información de Catastro Multipropósito, se logró un porcentaje de cumplimiento del 27% acumulado, frente a la meta del 60% para la vigencia 2021 que corresponde a la ejecución de las siguientes actividades:
1.  Se levantó  información  al interior del IGAC  para  completar las especificaciones funcionales del SINIC/RDM, como actividad preparatoria al inicio de la ejecución del contrato de la fábrica de software.
2. Se desarrolló la entrega oficial por parte del Departamento Nacional de Planeación - DNP al IGAC  de los productos técnicos (5 documentos), los cuales  componen la arquitectura de alto nivel para “El Repositorio de Datos Maestros” – RDM y el SINIC:
* Documento de Arquitectura de Datos
* Documento de Flujo de Datos y Mapa de Actores
* Documento de Proceso de Negocios
* Documento de Requerimientos de Alto Nivel
* Documento de Visión de Arquitectura
Durante el mes de diciembre vigencia 2021, se llevo a cabo el desarrollo de las siguientes actividades:
3. Se realizó la formalización del contrato con la empresa INDRA Colombia S.A.S.  para la prestación de servicios de  fábrica de software para el RDM/SINIC,  se inician reuniones preparatorias con el ánimo de iniciar procesos de inducción a la fábrica de software para que obtenga el conocimiento general del catastro y de los documentos de arquitectura de alto nivel entregados por el DNP e iniciar  ejecución en firme de fábrica de software para el año 2022 
3. Se realizó reunión de socialización del nuevo tablero de indicadores aprobado por el equipo del DNP (Línea de Crédito) para implementación del RMD/SINIC a la Superintendencia de Notariado y Registro-SNC, Agencia Nacional de Tierras-ANT, Parques Nacionales Naturales de Colombia-PNN y demás entidades que hacen la administración del territorio, esta reunión se realizó el miércoles 15 de diciembre a las 10:00 am, por lo cual se les instruye con plazo máximo  que al 30 de marzo 2022 cada una de las entidades se debe responsabilizar de entregar los requerimiento a la  fábrica de software contratada por el IGAC.
5. Con respecto  al desarrollo y pruebas del sistema SINIC Express, las partes interesadas requirieron un ajuste adicional a la especificación inicial, dicha modificación tuvo impacto en el cumplimiento de la meta esperada , el ajuste consistió en permitir  a los gestores catastrales reportar información en un formato distinto al planificado (archivos xtf). El plan para iniciar operaciones con SINIC Express está presupuestado para finales del mes de enero y principios del  mes de febrero del 2022.
</t>
  </si>
  <si>
    <r>
      <t xml:space="preserve">
</t>
    </r>
    <r>
      <rPr>
        <b/>
        <sz val="11"/>
        <rFont val="Calibri"/>
        <family val="2"/>
        <scheme val="minor"/>
      </rPr>
      <t>PLAN ESTRATÉGICO DE COMUNICACIONES:</t>
    </r>
    <r>
      <rPr>
        <sz val="11"/>
        <rFont val="Calibri"/>
        <family val="2"/>
        <scheme val="minor"/>
      </rPr>
      <t xml:space="preserve">
Se formuló e implementó en un 100% el Plan Estratégico de comunicaciones durante la vigencia 2021, obteniendo los principales resultados por cada uno de los componentes y actividades programadas así: 
</t>
    </r>
    <r>
      <rPr>
        <i/>
        <u/>
        <sz val="11"/>
        <rFont val="Calibri"/>
        <family val="2"/>
        <scheme val="minor"/>
      </rPr>
      <t xml:space="preserve">Comunicación Externa: </t>
    </r>
    <r>
      <rPr>
        <sz val="11"/>
        <rFont val="Calibri"/>
        <family val="2"/>
        <scheme val="minor"/>
      </rPr>
      <t xml:space="preserve">
Se realizaron cinco foros durante el primer semestre: 1. foro ‘Así evoluciona la gestión catastral en Colombia’, con dos paneles: uno de entidades del Gobierno Nacional y otro de buenas prácticas en el territorio con alcaldes de municipios habilitados como gestores y 2. Foro Colombia Tierra de Todos, articulado por la Presidencia de la Republica. 3. Foro Catastro Multipropósito. Nuevos retos, nuevos profesionales. 4. Lanzamiento proyecto de fortalecimiento de capacidades territoriales Boyacá. 5. Lanzamiento Plataforma ICDE. 
Se efectuaron 95 publicaciones en la página web con comunicados sobre información estratégica de la entidad y 1.912 publicaciones a través de las redes sociales (Twitter, Facebook, Instagram y LinkedIn).
Se realizaron 42 campañas digitales sobre temas estratégicos de la entidad como: a). Colombia en Mapas. b). Avances del Catastro Multipropósito. c). Foro de Gestión Catastral. d). ICDE. e). Ventanilla Integrada Virtual del IGAC - VIVI. f) Carpeta Ciudadana. 
Se realizó 1 sondeo en redes sociales para conocer los temas que más interesan del IGAC a los seguidores y/o grupos de interés sobre la información misional que se genera y partir de los resultados se fortaleció la estrategia de comunicaciones. 
Se ejecutaron 20 trasmisiones en Vivo a través de Facebook Live: 1. Resultados de una buena Administración Catastral: Soacha. 2. Lanzamiento de Colombia en Mapas. 3. Avances del Catastro Multipropósito. 4. La mujer en las políticas de desarrollo territorial. 5. Foro sobre Colombia en Mapas (producido por Caracol Radio) y 6. Lanzamiento de VIVI. 7. Innovación en los análisis de suelos. 8. Fortalecimiento de la ICDE de los colombianos. 9. Cómo sacarle provecho a Colombia en Mapas? 10. Foro Agrología, clave para el ordenamiento integral del territorio. 11. ¿Cómo sacarle provecho a Colombia en Mapas? 12. Foro Catastro Multipropósito. Nuevos retos, nuevos profesionales entre otros de interés nacional. 
Se registraron 511 alianzas estratégicas en medios de comunicación tanto nacionales, como regionales, lo que representa un ahorro en free press para la entidad por valor de 867 millones de pesos.
Se efectuaron 15 planes de medios enfocados a promover el uso de Colombia en Mapas, lanzamiento de la nueva plataforma VIVI, ventajas de la habilitación de gestores y la actualización catastral, el inicio de la actualización catastral en ocho municipios de Boyacá, junto con las entidades de la mesa de Catastro Multipropósito, así mismo la segunda etapa del plan de difusión de Colombia en Mapas, la rueda de prensa sobre los avances de la política de Catastro Multipropósito, plenaria ICDE, así como el foro en el marco del Día de la Tierra, “Colombia Tierra de Todos”. 
Se publicaron 17 columnas de la directora sobre la gestión de la entidad, temas misionales o inherentes a la política de Catastro Multipropósito como: ‘un buen panorama para la dinámica inmobiliaria’. ‘descentralización sí’, ‘un atlas digital de todos’, ‘el Catastro Multipropósito va por buen camino’, ‘trámites a la mano de los colombianos’, a mejorar la productividad y sostenibilidad del suelo, fortalecimiento y uso de los datos geográficos, un tema trascendental para la administración territorial, el IGAC un hito en la consolidación de la información geográfica en Colombia. Colombia en Mapas: Una plataforma para la transformación. Agrología y su impacto en la construcción de país. El IGAC en camino a la innovación de su infraestructura digital. La funcionalidad del nuevo Marco de Referencia de la -ICDE, frente al Catastro Multipropósito.
Se realizaron 51 campañas para fortalecer la difusión de los productos y servicios institucionales como: ¿Cuáles son los pasos para que los ciudadanos puedan adquirir los certificados catastrales en línea?, la cual incluyó un tutorial; se lanzó la campaña sobre VIVI, la nueva plataforma en la que los ciudadanos pueden radicar trámites catastrales totalmente en línea; se realizó campaña de los trámites que se pueden radicar en la nueva Ventanilla Integrada Virtual del IGAC. - VIVI. Adicionalmente cada 8 días se publicó #ElMapaDeLaSemana con información de Colombia en Mapas, se realizaron publicaciones con información de la ICDE y el Marco de Referencia Geoespacial, para dárselo a conocer a los ciudadanos. 
Se consolidaron y remitieron para respuesta de cada una de las áreas competentes 3.631 requerimientos de los ciudadanos a través de las redes sociales. 
</t>
    </r>
    <r>
      <rPr>
        <i/>
        <u/>
        <sz val="11"/>
        <rFont val="Calibri"/>
        <family val="2"/>
        <scheme val="minor"/>
      </rPr>
      <t>Comunicación Interna:</t>
    </r>
    <r>
      <rPr>
        <sz val="11"/>
        <rFont val="Calibri"/>
        <family val="2"/>
        <scheme val="minor"/>
      </rPr>
      <t xml:space="preserve"> 
Se constituyeron diez campañas internas: a). Yo Soy IGAC y b). Juntos Avanzamos, c). CheckList IGAC, d). La nueva campaña Ruta del cambio. e). Soy Cultura IGAC. f). Historias que transcienden; cuyo propósito es mejorar el sentido de pertenencia y apropiación de los temas misionales en los colaboradores, así como dar a conocer las nuevas herramientas de comunicación e información a los diferentes planes institucionales.
Se realizaron 10 campañas internas para mejorar el sentido de pertenencia de los servidores públicos. 
Se realizaron 21 actualizaciones del boletín institucional ‘IGAC al día’ durante el semestre. 
Se divulgaron a través de diferentes piezas los Tips del protocolo de bioseguridad en pantallas digitales, correos electrónicos y la IGANET sobre la importancia del cuidado y prevención del COVID-19 durante toda la vigencia 2021. 
Se realizaron 66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día de la familia, semana ambiental 2021. 
Se realizaron 11 emisiones del programa "Juntos Avanzamos", con el propósito de mantener informados a los servidores sobre la gestión institucional.
Se mantuvo durante el año 2021 actualizada la información institucional en los medios de comunicación internos sobre resoluciones y/o circulares, Tips protocolos de bioseguridad, campaña yo soy IGAC y Programa Juntos avanzamos. 
Se implementó la estrategia para el Día Nacional de Memoria y Solidaridad con las Víctimas.
Se apoyaron las solicitudes de participación a en 11 eventos propios como:  lanzamiento Colombia en mapas, presentación de VIVI, Comisión Accidental Cámara de Representantes, Aniversario 86 del IGAC, día del empleado público IGAC 2021, Audiencia Pública de Rendición de Cuentas 2021, entre otros. 
Se realizaron publicaciones de eventos en las carteleras digitales de la entidad; como, por ejemplo: Colombia en Mapas, programa Juntos Avanzamos, Contenido del protocolo de Bioseguridad, campaña Juntos avanzamos.
Se diseñaron y divulgaron 175 piezas de comunicación dirigidas a públicos internos y externos de la entidad, entre las cuales se destacan: campaña de juegos internos; capacitaciones para el Plan de Seguridad y Salud en el Trabajo; encuentro de saberes; los nuevos gestores catastrales habilitados (Sesquilé, Sincelejo, entre otros), los avances de la política de Catastro Multipropósito; los objetivos de la ICDE; el rediseño de los íconos web de datos abiertos, el logo de la ICDE, entre otros; así mismo se elaboraron infografías sobre cursos vigentes y nuevos del Telecentro, dinámica inmobiliaria, portafolio de trámites, ventanilla de trámites, actualización catastral, Ventanilla Única de Trámites, Backing “Política de Catastro Multipropósito”. 
Se realizaron dos encuestas sobre la percepción de las comunicaciones internas, encontrando que el 86% de los encuestados estaba satisfecho. 
</t>
    </r>
    <r>
      <rPr>
        <i/>
        <u/>
        <sz val="11"/>
        <rFont val="Calibri"/>
        <family val="2"/>
        <scheme val="minor"/>
      </rPr>
      <t xml:space="preserve">Eventos Ejecutados: </t>
    </r>
    <r>
      <rPr>
        <sz val="11"/>
        <rFont val="Calibri"/>
        <family val="2"/>
        <scheme val="minor"/>
      </rPr>
      <t xml:space="preserve">
El IGAC participó en 23 eventos nacionales, tanto virtuales como presenciales, con una asistencia aproximada de 3.295 personas. Los cuales se describen a continuación:
- Resultados de una buena administración catastral: Soacha.
- Lanzamiento de Colombia en Mapas - Presidencia de la República. 
- Comisión Accidental del Congreso de la República sobre Catastro Multipropósito. 
- Catastro Multipropósito ¿Cómo avanza esta política? (rueda de prensa virtual).
- La mujer en las políticas de desarrollo territorial. 
- Colombia en Mapas, el atlas digital de Colombia. 
- Así evoluciona la gestión Catastral en Colombia. 
- Lanzamiento de la plataforma virtual VIVI. 
- Firma de la actualización Segunda Circular Interinstitucional IGAC - Unidad de Restitución de Tierras.
- Innovación en los análisis de suelos. 
- Plenaria ICDE.
- Fortalecimiento de la ICDE de los Colombianos. 
- Socialización de la modernización del Observatorio Geomagnético de Fúquene. 
- Foro Agrología, clave para el ordenamiento integral del territorio.
- Oferta institucional para beneficiarios de las sentencias de restitución de tierras.
- Retos y avances de la gestión del catastro multipropósito en Antioquia. 
- Foro Catastro Multipropósito. Nuevos retos, nuevos profesionales.
- Cápsula Laboratorio Nacional de Suelos.
- Lanzamiento de la nueva Plataforma de la ICDE
- Evento entrega estudios de páramos a la CAR.
- Cápsula, Con drones de última tecnología actualizamos la cartografía de Colombia.
- Cápsula, IGAC, más de ocho décadas de producción cartográfica. 
- Audiencia Pública de Rendición de Cuentas IGAC 2021
</t>
    </r>
    <r>
      <rPr>
        <i/>
        <u/>
        <sz val="11"/>
        <rFont val="Calibri"/>
        <family val="2"/>
        <scheme val="minor"/>
      </rPr>
      <t xml:space="preserve">Otros Logros en el Marco de la implementación del PEC. </t>
    </r>
    <r>
      <rPr>
        <sz val="11"/>
        <rFont val="Calibri"/>
        <family val="2"/>
        <scheme val="minor"/>
      </rPr>
      <t xml:space="preserve">
Es importante resaltar que, a través de la estrategia de comunicaciones, cumplible de cara a la nueva estructura orgánica del IGAC, se lograron alianzas valiosas con los diferentes medios de comunicación, que permitieron ahorros significativos para el IGAC y dieron mucha visibilidad en los temas estratégicos que le competen al Instituto, como lo fue la alianza con RCN Noticias, para publicar cada 15 días, columnas de opinión de la Dirección General. Además, se construyeron acciones para establecer un repositorio de la información del Catastro Multipropósito pasando de lo nacional, a lo territorial. 
En las redes sociales se registró un aumento de seguidores en todas las cuentas de la entidad durante el año 2021, gracias a las diferentes estrategias implementadas: Instagram: 3.563 (incremento de 46% respecto a 2020), Facebook: 15.743 (19%), Twitter: 2.641 (4%), YouTube: 1.274 (36%)  y LinkedIn 1.635 (42%)  nuevos seguidores.
A través de las trasmisiones en vivo realizadas por la entidad en Facebook Live se conectaron 2.760 ciudadanos en directo. 
A través de las alianzas estratégicas con diferentes medios de comunicación local y regionales se alcanzó un ahorro en Free Press para la entidad por más de 862 millones de pesos y un número de alianzas estratégicas de 531 publicaciones (radio y/o prensa y/o televisión y/o medios digitales). 
</t>
    </r>
  </si>
  <si>
    <t xml:space="preserve">Avance cuantitativo corte diciembre 2021 
</t>
  </si>
  <si>
    <t>Incremento en la satisfacción al usuario</t>
  </si>
  <si>
    <t>Línea base + 4 puntos porcentuales</t>
  </si>
  <si>
    <t>Nuevo indicador generado para la vigencia 2022 de acuerdo con la línea de base construida.</t>
  </si>
  <si>
    <t>Sin información</t>
  </si>
  <si>
    <t>Total general</t>
  </si>
  <si>
    <t>METAS 2021</t>
  </si>
  <si>
    <t>Dependencia</t>
  </si>
  <si>
    <t>Cumplió</t>
  </si>
  <si>
    <t>REPORTE DE AVANCE PEI CIERRE 2021</t>
  </si>
  <si>
    <t>Metas a cargo de la Dependencia</t>
  </si>
  <si>
    <t>Dirección de Gestión Catastral/
Dirección de Tecnologías de la Información y Comunicaciones (Meta indicador cumplimiento de los indicadores del PMI)</t>
  </si>
  <si>
    <t xml:space="preserve">Promedio % de avance metas </t>
  </si>
  <si>
    <t xml:space="preserve">Durante  la vigencia 2021 (corte enero 2022), se presentó avance en dos de los 4 indicadores del PMI a cargo del IGAC:
Se presentó avance en los indicadores:  "Porcentaje de instrumentos de formación, capacitación, registro, caracterización, asistencia e inscripción del Sistema Nacional Catastral Multipropósito con la variable Rrom, indígena y NARP" y "Municipios con catastro rural multipropósito formado y/o actualizado". Para mayor información, se sugiere consultar el enlace: https://siipo.dnp.gov.co/inicio, el cual contiente la justificación del por qué no se avanzó en los indicadores: "porcentaje de territorios étnicos con levantamiento catastral desde la participación de sus comunidades" y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Para el caso de estos dos indicadores se cuenta con un plan de acción para su cumplimiento según lo estipulado en el PMI. </t>
  </si>
  <si>
    <t>La información reportada en el presente informe es preliminar, el porcentaje de intervención catastral final oficial podría tener una variación, dado que se encuentra en proceso la consolidación final de la información de la vigencia 2021 que corresponde a la gestión desarrollada por el IGAC como gestor catastral por excepción (corte de reporte enero 2022).</t>
  </si>
  <si>
    <t>La información a reportar está pendiente por cuanto se encuentra en proceso la consolidación final de la información de la vigencia 2021 que corresponde a la gestión desarrollada por los gestores catastrales habilitados (reporte con corte al mes de enero 2022).</t>
  </si>
  <si>
    <t>Reporte con corte el mes de enero de 2022.</t>
  </si>
  <si>
    <t>Estado de las metas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</si>
</sst>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 #,##0.00_);_(&quot;$&quot;\ * \(#,##0.00\);_(&quot;$&quot;\ * &quot;-&quot;??_);_(@_)"/>
    <numFmt numFmtId="165" formatCode="0.0%"/>
    <numFmt numFmtId="166" formatCode="_-* #,##0_-;\-* #,##0_-;_-* &quot;-&quot;??_-;_-@_-"/>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i/>
      <sz val="11"/>
      <color theme="1"/>
      <name val="Calibri"/>
      <family val="2"/>
      <scheme val="minor"/>
    </font>
    <font>
      <sz val="11"/>
      <name val="Calibri"/>
      <family val="2"/>
      <scheme val="minor"/>
    </font>
    <font>
      <sz val="11"/>
      <color rgb="FFFF0000"/>
      <name val="Calibri"/>
      <family val="2"/>
      <scheme val="minor"/>
    </font>
    <font>
      <i/>
      <sz val="11"/>
      <name val="Calibri"/>
      <family val="2"/>
      <scheme val="minor"/>
    </font>
    <font>
      <b/>
      <sz val="11"/>
      <color rgb="FFFF0000"/>
      <name val="Calibri"/>
      <family val="2"/>
      <scheme val="minor"/>
    </font>
    <font>
      <b/>
      <sz val="11"/>
      <name val="Calibri"/>
      <family val="2"/>
      <scheme val="minor"/>
    </font>
    <font>
      <sz val="8"/>
      <name val="Calibri"/>
      <family val="2"/>
      <scheme val="minor"/>
    </font>
    <font>
      <sz val="11"/>
      <color rgb="FF000000"/>
      <name val="Calibri"/>
      <family val="2"/>
      <scheme val="minor"/>
    </font>
    <font>
      <b/>
      <sz val="18"/>
      <color theme="1"/>
      <name val="Calibri"/>
      <family val="2"/>
      <scheme val="minor"/>
    </font>
    <font>
      <i/>
      <u/>
      <sz val="11"/>
      <name val="Calibri"/>
      <family val="2"/>
      <scheme val="minor"/>
    </font>
    <font>
      <sz val="11"/>
      <color rgb="FF000000"/>
      <name val="Calibri"/>
      <family val="2"/>
    </font>
    <font>
      <b/>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6">
    <xf numFmtId="0" fontId="0" fillId="0" borderId="0"/>
    <xf numFmtId="41"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3" fillId="0" borderId="0"/>
    <xf numFmtId="43" fontId="2" fillId="0" borderId="0" applyFont="0" applyFill="0" applyBorder="0" applyAlignment="0" applyProtection="0"/>
  </cellStyleXfs>
  <cellXfs count="166">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9" fontId="5" fillId="0" borderId="4" xfId="2" applyFont="1" applyFill="1" applyBorder="1" applyAlignment="1">
      <alignment horizontal="right" vertical="center" wrapText="1"/>
    </xf>
    <xf numFmtId="1" fontId="5" fillId="0" borderId="4" xfId="2" applyNumberFormat="1" applyFont="1" applyFill="1" applyBorder="1" applyAlignment="1">
      <alignment horizontal="right" vertical="center" wrapText="1"/>
    </xf>
    <xf numFmtId="1" fontId="5" fillId="0" borderId="4" xfId="1" applyNumberFormat="1" applyFont="1" applyBorder="1" applyAlignment="1">
      <alignment horizontal="right" vertical="center" wrapText="1"/>
    </xf>
    <xf numFmtId="41" fontId="5" fillId="0" borderId="4" xfId="1" applyFont="1" applyBorder="1" applyAlignment="1">
      <alignment horizontal="right" vertical="center" wrapText="1"/>
    </xf>
    <xf numFmtId="41" fontId="5" fillId="0" borderId="4" xfId="1" applyFont="1" applyFill="1" applyBorder="1" applyAlignment="1">
      <alignment horizontal="right" vertical="center" wrapText="1"/>
    </xf>
    <xf numFmtId="41" fontId="2" fillId="0" borderId="4" xfId="1" applyFont="1" applyFill="1" applyBorder="1" applyAlignment="1">
      <alignment horizontal="right" vertical="center" wrapText="1"/>
    </xf>
    <xf numFmtId="41" fontId="5" fillId="0" borderId="1" xfId="1" applyFont="1" applyFill="1" applyBorder="1" applyAlignment="1">
      <alignment horizontal="right" vertical="center" wrapText="1"/>
    </xf>
    <xf numFmtId="41" fontId="5" fillId="0" borderId="1" xfId="1" applyFont="1" applyBorder="1" applyAlignment="1">
      <alignment horizontal="right" vertical="center" wrapText="1"/>
    </xf>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9" fontId="5" fillId="3" borderId="1" xfId="2" applyFont="1" applyFill="1" applyBorder="1" applyAlignment="1">
      <alignment horizontal="righ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9" fontId="5" fillId="0" borderId="1" xfId="2" applyFont="1" applyFill="1" applyBorder="1" applyAlignment="1">
      <alignment horizontal="right" vertical="center" wrapText="1"/>
    </xf>
    <xf numFmtId="9" fontId="5" fillId="3" borderId="4" xfId="2" applyFont="1" applyFill="1" applyBorder="1" applyAlignment="1">
      <alignment horizontal="right" vertical="center" wrapText="1"/>
    </xf>
    <xf numFmtId="1" fontId="5" fillId="3" borderId="4" xfId="2" applyNumberFormat="1" applyFont="1" applyFill="1" applyBorder="1" applyAlignment="1">
      <alignment horizontal="right" vertical="center" wrapText="1"/>
    </xf>
    <xf numFmtId="0" fontId="0" fillId="0" borderId="0" xfId="0" applyAlignment="1">
      <alignment horizontal="center" vertical="center"/>
    </xf>
    <xf numFmtId="9" fontId="2" fillId="0" borderId="8" xfId="2" applyFont="1" applyBorder="1" applyAlignment="1">
      <alignment horizontal="right" vertical="center" wrapText="1"/>
    </xf>
    <xf numFmtId="0" fontId="0" fillId="0" borderId="0" xfId="0" applyAlignment="1">
      <alignment horizontal="right" vertical="center"/>
    </xf>
    <xf numFmtId="0" fontId="0" fillId="3" borderId="0" xfId="0" applyFill="1" applyAlignment="1">
      <alignment horizontal="center" vertical="center"/>
    </xf>
    <xf numFmtId="9" fontId="5" fillId="0" borderId="1" xfId="1" applyNumberFormat="1" applyFont="1" applyFill="1" applyBorder="1" applyAlignment="1">
      <alignment horizontal="right" vertical="center" wrapText="1"/>
    </xf>
    <xf numFmtId="0" fontId="0" fillId="3" borderId="0" xfId="0" applyFill="1" applyAlignment="1">
      <alignment horizontal="center" vertical="center" wrapText="1"/>
    </xf>
    <xf numFmtId="9" fontId="6" fillId="0" borderId="4" xfId="2" applyFont="1" applyFill="1" applyBorder="1" applyAlignment="1">
      <alignment horizontal="right" vertical="center" wrapText="1"/>
    </xf>
    <xf numFmtId="0" fontId="6" fillId="3" borderId="4" xfId="0" applyFont="1" applyFill="1" applyBorder="1" applyAlignment="1">
      <alignment horizontal="center" vertical="center" wrapText="1"/>
    </xf>
    <xf numFmtId="165" fontId="6" fillId="0" borderId="4" xfId="1" applyNumberFormat="1" applyFont="1" applyBorder="1" applyAlignment="1">
      <alignment horizontal="right" vertical="center" wrapText="1"/>
    </xf>
    <xf numFmtId="0" fontId="0" fillId="3" borderId="4" xfId="0" applyFill="1" applyBorder="1" applyAlignment="1">
      <alignment horizontal="center" wrapText="1"/>
    </xf>
    <xf numFmtId="9" fontId="2" fillId="0" borderId="1" xfId="1" applyNumberFormat="1" applyFont="1" applyFill="1" applyBorder="1" applyAlignment="1">
      <alignment horizontal="right" vertical="center" wrapText="1"/>
    </xf>
    <xf numFmtId="165" fontId="6" fillId="0" borderId="4" xfId="2" applyNumberFormat="1" applyFont="1" applyFill="1" applyBorder="1" applyAlignment="1">
      <alignment horizontal="right" vertical="center" wrapText="1"/>
    </xf>
    <xf numFmtId="0" fontId="6" fillId="0" borderId="0" xfId="0" applyFont="1" applyAlignment="1">
      <alignment vertical="center" wrapText="1"/>
    </xf>
    <xf numFmtId="0" fontId="6" fillId="3"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applyAlignment="1">
      <alignment vertical="center" wrapText="1"/>
    </xf>
    <xf numFmtId="41" fontId="5" fillId="3" borderId="4" xfId="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3" borderId="0" xfId="0" applyFill="1" applyAlignment="1">
      <alignment horizontal="justify" vertical="center" wrapText="1"/>
    </xf>
    <xf numFmtId="0" fontId="4" fillId="3" borderId="0" xfId="0" applyFont="1" applyFill="1" applyAlignment="1">
      <alignment horizontal="center" vertical="center" wrapText="1"/>
    </xf>
    <xf numFmtId="9" fontId="5" fillId="3" borderId="4" xfId="2" applyFont="1" applyFill="1" applyBorder="1" applyAlignment="1">
      <alignment horizontal="left" vertical="center" wrapText="1"/>
    </xf>
    <xf numFmtId="9" fontId="5" fillId="0" borderId="1" xfId="2" applyFont="1" applyBorder="1" applyAlignment="1">
      <alignment horizontal="left" vertical="center" wrapText="1"/>
    </xf>
    <xf numFmtId="9" fontId="5" fillId="3" borderId="4" xfId="2" applyFont="1" applyFill="1" applyBorder="1" applyAlignment="1">
      <alignment horizontal="center" vertical="center" wrapText="1"/>
    </xf>
    <xf numFmtId="9" fontId="5" fillId="3" borderId="4" xfId="2" applyFont="1" applyFill="1" applyBorder="1" applyAlignment="1">
      <alignment vertical="center" wrapText="1"/>
    </xf>
    <xf numFmtId="9" fontId="5" fillId="0" borderId="1" xfId="2" applyFont="1" applyBorder="1" applyAlignment="1">
      <alignment vertical="center" wrapText="1"/>
    </xf>
    <xf numFmtId="0" fontId="12" fillId="3" borderId="10" xfId="0" applyFont="1" applyFill="1" applyBorder="1" applyAlignment="1">
      <alignment horizontal="center" vertical="center" wrapText="1"/>
    </xf>
    <xf numFmtId="165" fontId="12" fillId="3" borderId="1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1" fontId="5" fillId="3" borderId="1" xfId="2" applyNumberFormat="1" applyFont="1" applyFill="1" applyBorder="1" applyAlignment="1">
      <alignment horizontal="right" vertical="center" wrapText="1"/>
    </xf>
    <xf numFmtId="0" fontId="5" fillId="3" borderId="1" xfId="2" applyNumberFormat="1" applyFont="1" applyFill="1" applyBorder="1" applyAlignment="1">
      <alignment horizontal="justify" vertical="center" wrapText="1"/>
    </xf>
    <xf numFmtId="9" fontId="5" fillId="3" borderId="1" xfId="2" applyFont="1" applyFill="1" applyBorder="1" applyAlignment="1">
      <alignment vertical="center" wrapText="1"/>
    </xf>
    <xf numFmtId="1" fontId="5" fillId="3" borderId="1" xfId="2" applyNumberFormat="1" applyFont="1" applyFill="1" applyBorder="1" applyAlignment="1">
      <alignment horizontal="center" vertical="center" wrapText="1"/>
    </xf>
    <xf numFmtId="1" fontId="5" fillId="3" borderId="4" xfId="3" applyNumberFormat="1" applyFont="1" applyFill="1" applyBorder="1" applyAlignment="1">
      <alignment horizontal="center" vertical="center" wrapText="1"/>
    </xf>
    <xf numFmtId="1" fontId="5" fillId="3" borderId="4" xfId="2" applyNumberFormat="1" applyFont="1" applyFill="1" applyBorder="1" applyAlignment="1">
      <alignment horizontal="center" vertical="center" wrapText="1"/>
    </xf>
    <xf numFmtId="1" fontId="11" fillId="3" borderId="4" xfId="2" applyNumberFormat="1" applyFont="1" applyFill="1" applyBorder="1" applyAlignment="1">
      <alignment horizontal="right" vertical="center" wrapText="1"/>
    </xf>
    <xf numFmtId="9" fontId="5" fillId="3" borderId="4" xfId="2" applyFont="1" applyFill="1" applyBorder="1" applyAlignment="1">
      <alignment horizontal="justify" vertical="center" wrapText="1"/>
    </xf>
    <xf numFmtId="1" fontId="5" fillId="3" borderId="4" xfId="2" applyNumberFormat="1" applyFont="1" applyFill="1" applyBorder="1" applyAlignment="1">
      <alignment horizontal="left" vertical="center" wrapText="1"/>
    </xf>
    <xf numFmtId="1" fontId="5" fillId="3" borderId="4" xfId="2" applyNumberFormat="1" applyFont="1" applyFill="1" applyBorder="1" applyAlignment="1">
      <alignment horizontal="justify" vertical="center" wrapText="1"/>
    </xf>
    <xf numFmtId="165" fontId="5" fillId="3" borderId="1" xfId="2" applyNumberFormat="1" applyFont="1" applyFill="1" applyBorder="1" applyAlignment="1">
      <alignment horizontal="right" vertical="center" wrapText="1"/>
    </xf>
    <xf numFmtId="9" fontId="5" fillId="3" borderId="1" xfId="2" applyFont="1" applyFill="1" applyBorder="1" applyAlignment="1">
      <alignment horizontal="center" vertical="center" wrapText="1"/>
    </xf>
    <xf numFmtId="9" fontId="5" fillId="3" borderId="1" xfId="2" applyFont="1" applyFill="1" applyBorder="1" applyAlignment="1">
      <alignment horizontal="justify" vertical="center" wrapText="1"/>
    </xf>
    <xf numFmtId="9" fontId="6" fillId="3" borderId="1" xfId="2" applyFont="1" applyFill="1" applyBorder="1" applyAlignment="1">
      <alignment horizontal="justify" vertical="center" wrapText="1"/>
    </xf>
    <xf numFmtId="9" fontId="5" fillId="3" borderId="2" xfId="2" applyFont="1" applyFill="1" applyBorder="1" applyAlignment="1">
      <alignment horizontal="right" vertical="center" wrapText="1"/>
    </xf>
    <xf numFmtId="9" fontId="5" fillId="3" borderId="2" xfId="2" applyFont="1" applyFill="1" applyBorder="1" applyAlignment="1">
      <alignment vertical="center" wrapText="1"/>
    </xf>
    <xf numFmtId="9" fontId="5" fillId="3" borderId="1" xfId="2" applyFont="1" applyFill="1" applyBorder="1" applyAlignment="1">
      <alignment horizontal="left" vertical="center" wrapText="1"/>
    </xf>
    <xf numFmtId="1" fontId="5" fillId="3" borderId="1" xfId="1" applyNumberFormat="1" applyFont="1" applyFill="1" applyBorder="1" applyAlignment="1">
      <alignment horizontal="right" vertical="center" wrapText="1"/>
    </xf>
    <xf numFmtId="1" fontId="5" fillId="3" borderId="1" xfId="1" applyNumberFormat="1" applyFont="1" applyFill="1" applyBorder="1" applyAlignment="1">
      <alignment horizontal="justify" vertical="center" wrapText="1"/>
    </xf>
    <xf numFmtId="1" fontId="5" fillId="3" borderId="1" xfId="1" applyNumberFormat="1" applyFont="1" applyFill="1" applyBorder="1" applyAlignment="1">
      <alignment horizontal="center" vertical="center" wrapText="1"/>
    </xf>
    <xf numFmtId="166" fontId="5" fillId="3" borderId="1" xfId="5" applyNumberFormat="1" applyFont="1" applyFill="1" applyBorder="1" applyAlignment="1">
      <alignment horizontal="right" vertical="center" wrapText="1"/>
    </xf>
    <xf numFmtId="41" fontId="5" fillId="3" borderId="1" xfId="1" applyFont="1" applyFill="1" applyBorder="1" applyAlignment="1">
      <alignment horizontal="right" vertical="center" wrapText="1"/>
    </xf>
    <xf numFmtId="165" fontId="5" fillId="3" borderId="1" xfId="1" applyNumberFormat="1" applyFont="1" applyFill="1" applyBorder="1" applyAlignment="1">
      <alignment horizontal="right" vertical="center" wrapText="1"/>
    </xf>
    <xf numFmtId="41" fontId="5" fillId="3" borderId="4" xfId="1" applyFont="1" applyFill="1" applyBorder="1" applyAlignment="1">
      <alignment horizontal="right" vertical="center" wrapText="1"/>
    </xf>
    <xf numFmtId="0" fontId="5" fillId="3" borderId="4" xfId="0" applyFont="1" applyFill="1" applyBorder="1" applyAlignment="1">
      <alignment horizontal="justify"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41" fontId="0" fillId="3" borderId="4" xfId="1" applyFont="1" applyFill="1" applyBorder="1" applyAlignment="1">
      <alignment horizontal="right" vertical="center" wrapText="1"/>
    </xf>
    <xf numFmtId="41" fontId="0" fillId="3" borderId="4" xfId="1" applyFont="1" applyFill="1" applyBorder="1" applyAlignment="1">
      <alignment horizontal="justify" vertical="center" wrapText="1"/>
    </xf>
    <xf numFmtId="9" fontId="0" fillId="3" borderId="1" xfId="2" applyFont="1" applyFill="1" applyBorder="1" applyAlignment="1">
      <alignment vertical="center" wrapText="1"/>
    </xf>
    <xf numFmtId="41" fontId="6" fillId="3" borderId="1" xfId="1" applyFont="1" applyFill="1" applyBorder="1" applyAlignment="1">
      <alignment horizontal="center" vertical="center" wrapText="1"/>
    </xf>
    <xf numFmtId="165" fontId="5" fillId="3" borderId="4" xfId="2" applyNumberFormat="1" applyFont="1" applyFill="1" applyBorder="1" applyAlignment="1">
      <alignment horizontal="right" vertical="center" wrapText="1"/>
    </xf>
    <xf numFmtId="10" fontId="5" fillId="3" borderId="4" xfId="2" applyNumberFormat="1" applyFont="1" applyFill="1" applyBorder="1" applyAlignment="1">
      <alignment horizontal="right" vertical="center" wrapText="1"/>
    </xf>
    <xf numFmtId="9" fontId="5" fillId="3" borderId="0" xfId="2" applyFont="1" applyFill="1" applyAlignment="1">
      <alignment vertical="center" wrapText="1"/>
    </xf>
    <xf numFmtId="41" fontId="5" fillId="3" borderId="4" xfId="1" applyFont="1" applyFill="1" applyBorder="1" applyAlignment="1">
      <alignment horizontal="justify" vertical="center" wrapText="1"/>
    </xf>
    <xf numFmtId="0" fontId="5" fillId="3" borderId="4" xfId="1" applyNumberFormat="1" applyFont="1" applyFill="1" applyBorder="1" applyAlignment="1">
      <alignment horizontal="justify" vertical="center" wrapText="1"/>
    </xf>
    <xf numFmtId="0" fontId="5" fillId="3" borderId="1" xfId="1" applyNumberFormat="1" applyFont="1" applyFill="1" applyBorder="1" applyAlignment="1">
      <alignment horizontal="justify" vertical="center" wrapText="1"/>
    </xf>
    <xf numFmtId="41" fontId="5" fillId="3" borderId="1" xfId="1" applyFont="1" applyFill="1" applyBorder="1" applyAlignment="1">
      <alignment horizontal="center" vertical="center" wrapText="1"/>
    </xf>
    <xf numFmtId="0" fontId="5" fillId="3" borderId="4" xfId="1" applyNumberFormat="1" applyFont="1" applyFill="1" applyBorder="1" applyAlignment="1">
      <alignment horizontal="justify" vertical="top" wrapText="1"/>
    </xf>
    <xf numFmtId="0" fontId="5" fillId="3" borderId="1" xfId="1" applyNumberFormat="1" applyFont="1" applyFill="1" applyBorder="1" applyAlignment="1">
      <alignment horizontal="justify" vertical="top" wrapText="1"/>
    </xf>
    <xf numFmtId="9" fontId="5" fillId="3" borderId="1" xfId="1" applyNumberFormat="1" applyFont="1" applyFill="1" applyBorder="1" applyAlignment="1">
      <alignment horizontal="right" vertical="center" wrapText="1"/>
    </xf>
    <xf numFmtId="9" fontId="5" fillId="3" borderId="4" xfId="1" applyNumberFormat="1" applyFont="1" applyFill="1" applyBorder="1" applyAlignment="1">
      <alignment horizontal="right" vertical="center" wrapText="1"/>
    </xf>
    <xf numFmtId="9" fontId="5" fillId="3" borderId="4" xfId="1" applyNumberFormat="1" applyFont="1" applyFill="1" applyBorder="1" applyAlignment="1">
      <alignment horizontal="center" vertical="center" wrapText="1"/>
    </xf>
    <xf numFmtId="9" fontId="5" fillId="3" borderId="4" xfId="1" applyNumberFormat="1" applyFont="1" applyFill="1" applyBorder="1" applyAlignment="1">
      <alignment vertical="center" wrapText="1"/>
    </xf>
    <xf numFmtId="0" fontId="5" fillId="3" borderId="6" xfId="0" applyFont="1" applyFill="1" applyBorder="1" applyAlignment="1">
      <alignment horizontal="center" vertical="center" wrapText="1"/>
    </xf>
    <xf numFmtId="165" fontId="5" fillId="3" borderId="4" xfId="2" applyNumberFormat="1" applyFont="1" applyFill="1" applyBorder="1" applyAlignment="1">
      <alignment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4" fillId="0" borderId="4" xfId="0" applyFont="1" applyBorder="1" applyAlignment="1">
      <alignment horizontal="center" wrapText="1"/>
    </xf>
    <xf numFmtId="0" fontId="14" fillId="0" borderId="12" xfId="0" applyFont="1" applyBorder="1" applyAlignment="1">
      <alignment horizontal="center" vertical="center" wrapText="1"/>
    </xf>
    <xf numFmtId="0" fontId="5" fillId="3" borderId="3" xfId="0" applyFont="1" applyFill="1" applyBorder="1" applyAlignment="1">
      <alignment vertical="center" wrapText="1"/>
    </xf>
    <xf numFmtId="0" fontId="5" fillId="3" borderId="2" xfId="0" applyFont="1" applyFill="1" applyBorder="1" applyAlignment="1">
      <alignment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3" borderId="3" xfId="0" applyFont="1" applyFill="1" applyBorder="1" applyAlignment="1">
      <alignment vertical="center" wrapText="1"/>
    </xf>
    <xf numFmtId="0" fontId="7" fillId="3" borderId="3" xfId="0" applyFont="1" applyFill="1" applyBorder="1" applyAlignment="1">
      <alignment vertical="center" wrapText="1"/>
    </xf>
    <xf numFmtId="0" fontId="5" fillId="3" borderId="1" xfId="0" applyFont="1" applyFill="1" applyBorder="1" applyAlignment="1">
      <alignment vertical="center" wrapText="1"/>
    </xf>
    <xf numFmtId="0" fontId="7" fillId="3" borderId="1" xfId="0" applyFont="1" applyFill="1" applyBorder="1" applyAlignment="1">
      <alignment vertical="center" wrapText="1"/>
    </xf>
    <xf numFmtId="0" fontId="9" fillId="3" borderId="1" xfId="0" applyFont="1" applyFill="1" applyBorder="1" applyAlignment="1">
      <alignment vertical="center" wrapText="1"/>
    </xf>
    <xf numFmtId="1" fontId="5" fillId="3" borderId="1" xfId="2" applyNumberFormat="1" applyFont="1" applyFill="1" applyBorder="1" applyAlignment="1">
      <alignment vertical="center" wrapText="1"/>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9" fontId="0" fillId="0" borderId="1" xfId="0" applyNumberFormat="1" applyBorder="1"/>
    <xf numFmtId="0" fontId="0" fillId="0" borderId="1" xfId="0" applyBorder="1" applyAlignment="1">
      <alignment horizontal="left" wrapText="1"/>
    </xf>
    <xf numFmtId="0" fontId="0" fillId="0" borderId="1" xfId="0" applyBorder="1" applyAlignment="1">
      <alignment horizontal="center"/>
    </xf>
    <xf numFmtId="165" fontId="12" fillId="3" borderId="10"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5" fillId="5" borderId="1" xfId="0" applyFont="1" applyFill="1" applyBorder="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3" borderId="4" xfId="0" applyFont="1" applyFill="1" applyBorder="1" applyAlignment="1">
      <alignment vertical="center" wrapText="1"/>
    </xf>
    <xf numFmtId="0" fontId="7" fillId="3" borderId="1" xfId="0" applyFont="1" applyFill="1" applyBorder="1" applyAlignment="1">
      <alignment horizontal="left" vertical="center" wrapText="1"/>
    </xf>
  </cellXfs>
  <cellStyles count="6">
    <cellStyle name="Millares" xfId="5" builtinId="3"/>
    <cellStyle name="Millares [0]" xfId="1" builtinId="6"/>
    <cellStyle name="Moneda 2" xfId="3" xr:uid="{00000000-0005-0000-0000-000002000000}"/>
    <cellStyle name="Normal" xfId="0" builtinId="0"/>
    <cellStyle name="Normal 7" xfId="4" xr:uid="{00000000-0005-0000-0000-000004000000}"/>
    <cellStyle name="Porcentaje" xfId="2" builtinId="5"/>
  </cellStyles>
  <dxfs count="12">
    <dxf>
      <alignment horizontal="center"/>
    </dxf>
    <dxf>
      <alignment horizontal="center"/>
    </dxf>
    <dxf>
      <alignment wrapText="1"/>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287432</xdr:colOff>
      <xdr:row>1</xdr:row>
      <xdr:rowOff>13608</xdr:rowOff>
    </xdr:from>
    <xdr:to>
      <xdr:col>2</xdr:col>
      <xdr:colOff>693518</xdr:colOff>
      <xdr:row>5</xdr:row>
      <xdr:rowOff>133381</xdr:rowOff>
    </xdr:to>
    <xdr:pic>
      <xdr:nvPicPr>
        <xdr:cNvPr id="2" name="Imagen 1">
          <a:extLst>
            <a:ext uri="{FF2B5EF4-FFF2-40B4-BE49-F238E27FC236}">
              <a16:creationId xmlns:a16="http://schemas.microsoft.com/office/drawing/2014/main" id="{E176CFE1-5878-49AD-90A6-231DDC90DC2F}"/>
            </a:ext>
          </a:extLst>
        </xdr:cNvPr>
        <xdr:cNvPicPr>
          <a:picLocks noChangeAspect="1"/>
        </xdr:cNvPicPr>
      </xdr:nvPicPr>
      <xdr:blipFill>
        <a:blip xmlns:r="http://schemas.openxmlformats.org/officeDocument/2006/relationships" r:embed="rId1"/>
        <a:stretch>
          <a:fillRect/>
        </a:stretch>
      </xdr:blipFill>
      <xdr:spPr>
        <a:xfrm>
          <a:off x="382682" y="204108"/>
          <a:ext cx="705443" cy="881773"/>
        </a:xfrm>
        <a:prstGeom prst="rect">
          <a:avLst/>
        </a:prstGeom>
      </xdr:spPr>
    </xdr:pic>
    <xdr:clientData/>
  </xdr:twoCellAnchor>
  <xdr:twoCellAnchor>
    <xdr:from>
      <xdr:col>2</xdr:col>
      <xdr:colOff>874653</xdr:colOff>
      <xdr:row>1</xdr:row>
      <xdr:rowOff>13689</xdr:rowOff>
    </xdr:from>
    <xdr:to>
      <xdr:col>13</xdr:col>
      <xdr:colOff>0</xdr:colOff>
      <xdr:row>6</xdr:row>
      <xdr:rowOff>0</xdr:rowOff>
    </xdr:to>
    <xdr:sp macro="" textlink="">
      <xdr:nvSpPr>
        <xdr:cNvPr id="3" name="Text Box 21">
          <a:extLst>
            <a:ext uri="{FF2B5EF4-FFF2-40B4-BE49-F238E27FC236}">
              <a16:creationId xmlns:a16="http://schemas.microsoft.com/office/drawing/2014/main" id="{46BE28FE-C3C5-4651-A5D6-228E22737C52}"/>
            </a:ext>
            <a:ext uri="{147F2762-F138-4A5C-976F-8EAC2B608ADB}">
              <a16:predDERef xmlns:a16="http://schemas.microsoft.com/office/drawing/2014/main" pred="{E176CFE1-5878-49AD-90A6-231DDC90DC2F}"/>
            </a:ext>
          </a:extLst>
        </xdr:cNvPr>
        <xdr:cNvSpPr txBox="1">
          <a:spLocks noChangeArrowheads="1"/>
        </xdr:cNvSpPr>
      </xdr:nvSpPr>
      <xdr:spPr bwMode="auto">
        <a:xfrm>
          <a:off x="1269260" y="204189"/>
          <a:ext cx="15025167" cy="952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ctr" eaLnBrk="1" hangingPunct="1">
            <a:spcBef>
              <a:spcPct val="50000"/>
            </a:spcBef>
            <a:buFont typeface="Wingdings" panose="05000000000000000000" pitchFamily="2" charset="2"/>
            <a:buNone/>
          </a:pPr>
          <a:r>
            <a:rPr lang="es-CO" sz="2000" b="1" i="0" u="none" strike="noStrike" kern="1200">
              <a:solidFill>
                <a:schemeClr val="tx2"/>
              </a:solidFill>
              <a:effectLst/>
              <a:latin typeface="Arial" panose="020B0604020202020204" pitchFamily="34" charset="0"/>
              <a:ea typeface="+mn-ea"/>
              <a:cs typeface="+mn-cs"/>
            </a:rPr>
            <a:t>Reporte</a:t>
          </a:r>
          <a:r>
            <a:rPr lang="es-CO" sz="2000" b="1" i="0" u="none" strike="noStrike" kern="1200" baseline="0">
              <a:solidFill>
                <a:schemeClr val="tx2"/>
              </a:solidFill>
              <a:effectLst/>
              <a:latin typeface="Arial" panose="020B0604020202020204" pitchFamily="34" charset="0"/>
              <a:ea typeface="+mn-ea"/>
              <a:cs typeface="+mn-cs"/>
            </a:rPr>
            <a:t> metas e indicadores Plan Estratégico Institucional - V 2.0 </a:t>
          </a:r>
          <a:endParaRPr lang="es-CO"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ownloads\ACTUALIZACI&#211;N%20Y%20SEGUIMIENTO%20PEI%20DICIEMBRE%202020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46%20Plan%20de%20Acci&#243;n%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Users\juanvargas\Documents\Planeaci&#243;n\Ajustado\Caracterizaci&#243;n%20indicadores%20Control%20Disciplinario%20Intern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51010-88%20SIGEPRE%20TRD%202014-2016\128%20Procesos\128.447%20Direccionamiento%20Estrategico\02%20Documentos%20%20en%20Actualizaci&#243;n\F-DE-30%20Caracterizaci&#243;n%20de%20Indicadores%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AC PEI 2019 2022"/>
      <sheetName val="Matriz productos indicadoresPEI"/>
      <sheetName val="Control de cambios"/>
      <sheetName val="Lista Desplegable"/>
      <sheetName val="Indicadores PND"/>
      <sheetName val="Resumen cuatrienio ajustar"/>
      <sheetName val="Hoja1"/>
    </sheetNames>
    <sheetDataSet>
      <sheetData sheetId="0"/>
      <sheetData sheetId="1"/>
      <sheetData sheetId="2"/>
      <sheetData sheetId="3">
        <row r="50">
          <cell r="F50" t="str">
            <v xml:space="preserve"> Implementación del SINIC (Sistema Nacional de Información de Catastro Multipropósito)</v>
          </cell>
        </row>
        <row r="51">
          <cell r="F51" t="str">
            <v>Ampliación de oferta institucional de formación académica en temas misionales</v>
          </cell>
        </row>
        <row r="52">
          <cell r="F52" t="str">
            <v xml:space="preserve">Identificación e incorporación de avances tecnológicos e innovación en procesos misionales </v>
          </cell>
        </row>
        <row r="53">
          <cell r="F53" t="str">
            <v xml:space="preserve">Promoción y consolidación de las IDES temáticas </v>
          </cell>
        </row>
        <row r="54">
          <cell r="F54" t="str">
            <v>Consolidación de la ICDE (Infraestructura Colombiana de Datos Espaciales)</v>
          </cell>
        </row>
        <row r="55">
          <cell r="F55" t="str">
            <v>Fortalecimiento del Portal Geográfico Nacional - sistema único de información del territorio</v>
          </cell>
        </row>
        <row r="56">
          <cell r="F56" t="str">
            <v>Fortalecimiento de las alianzas estratégicas de cooperación técnica y científica</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46 Plan de Acción"/>
      <sheetName val="Hoja2 (2)"/>
      <sheetName val="SIGLAS"/>
      <sheetName val="Hoja2"/>
      <sheetName val="Hoja1"/>
    </sheetNames>
    <sheetDataSet>
      <sheetData sheetId="0" refreshError="1"/>
      <sheetData sheetId="1">
        <row r="3">
          <cell r="B3" t="str">
            <v>_1._Talento_Humano</v>
          </cell>
        </row>
        <row r="4">
          <cell r="B4" t="str">
            <v>_2._Direcionamiento_Estratégico_y_Planeación</v>
          </cell>
        </row>
        <row r="5">
          <cell r="B5" t="str">
            <v>_3._Gestión_con_Valores_para_Resultados</v>
          </cell>
        </row>
        <row r="6">
          <cell r="B6" t="str">
            <v>_4._Evaluación_de_Resultados</v>
          </cell>
        </row>
        <row r="7">
          <cell r="B7" t="str">
            <v>_5._Información_y_Comunicación</v>
          </cell>
        </row>
        <row r="8">
          <cell r="B8" t="str">
            <v>_6._Gestión_del_Conocimiento_y_la_Innovación</v>
          </cell>
        </row>
        <row r="9">
          <cell r="B9" t="str">
            <v>_7.Control_Interno</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30"/>
      <sheetName val="Indicador 1"/>
      <sheetName val="Ejemplo"/>
      <sheetName val="Hoja1"/>
      <sheetName val="Hoja2"/>
      <sheetName val="Lista Desplegable"/>
    </sheetNames>
    <sheetDataSet>
      <sheetData sheetId="0" refreshError="1"/>
      <sheetData sheetId="1" refreshError="1"/>
      <sheetData sheetId="2" refreshError="1"/>
      <sheetData sheetId="3">
        <row r="2">
          <cell r="B2" t="str">
            <v>1. Garantizar que las Prioridades del Gobierno se pongan en marcha y se ejecuten</v>
          </cell>
          <cell r="C2" t="str">
            <v>-</v>
          </cell>
          <cell r="D2" t="str">
            <v>Numero</v>
          </cell>
        </row>
        <row r="3">
          <cell r="C3" t="str">
            <v>X</v>
          </cell>
          <cell r="D3" t="str">
            <v>Porcentaje</v>
          </cell>
        </row>
        <row r="4">
          <cell r="D4" t="str">
            <v>Unidades</v>
          </cell>
        </row>
        <row r="5">
          <cell r="D5" t="str">
            <v>Decimal</v>
          </cell>
        </row>
        <row r="6">
          <cell r="D6" t="str">
            <v>Dólar</v>
          </cell>
        </row>
        <row r="7">
          <cell r="D7" t="str">
            <v>Pesos</v>
          </cell>
        </row>
        <row r="8">
          <cell r="D8" t="str">
            <v>Millones de dólares</v>
          </cell>
        </row>
        <row r="9">
          <cell r="D9" t="str">
            <v>Millones de pesos</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E-30"/>
      <sheetName val="Hoja3"/>
      <sheetName val="Hoja1"/>
      <sheetName val="Hoja2"/>
      <sheetName val="Hoja2 (2)"/>
    </sheetNames>
    <sheetDataSet>
      <sheetData sheetId="0"/>
      <sheetData sheetId="1" refreshError="1"/>
      <sheetData sheetId="2">
        <row r="2">
          <cell r="C2" t="str">
            <v>Numero</v>
          </cell>
          <cell r="D2" t="str">
            <v>Direccionamiento Estratégico</v>
          </cell>
        </row>
        <row r="3">
          <cell r="D3" t="str">
            <v>Evaluación, Control y Mejoramiento</v>
          </cell>
        </row>
        <row r="4">
          <cell r="D4" t="str">
            <v>Atención al Usuario</v>
          </cell>
        </row>
        <row r="5">
          <cell r="D5" t="str">
            <v>Gestión de Asuntos Políticos</v>
          </cell>
        </row>
        <row r="6">
          <cell r="D6" t="str">
            <v>Gestión Jurídica</v>
          </cell>
        </row>
        <row r="7">
          <cell r="D7" t="str">
            <v>Gestión de Seguridad, Apoyo Logístico Presidencial y Comunicación y Prensa</v>
          </cell>
        </row>
        <row r="8">
          <cell r="D8" t="str">
            <v>Gestión Administrativa</v>
          </cell>
        </row>
        <row r="9">
          <cell r="D9" t="str">
            <v>Adquisición de Bienes y Servicios</v>
          </cell>
        </row>
        <row r="10">
          <cell r="D10" t="str">
            <v>Talento Humano</v>
          </cell>
        </row>
        <row r="11">
          <cell r="D11" t="str">
            <v>Gestión Financiera</v>
          </cell>
        </row>
        <row r="12">
          <cell r="D12" t="str">
            <v>Gestión Documental</v>
          </cell>
        </row>
        <row r="13">
          <cell r="D13" t="str">
            <v>Tecnología de Información y Comunicaciones</v>
          </cell>
        </row>
      </sheetData>
      <sheetData sheetId="3"/>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Pineda" refreshedDate="44632.314259027778" createdVersion="7" refreshedVersion="7" minRefreshableVersion="3" recordCount="46" xr:uid="{4B2E3564-EC06-4BCC-B7A3-9D60C19CAAD3}">
  <cacheSource type="worksheet">
    <worksheetSource ref="B7:R53" sheet="Nueva estructura de objetivos"/>
  </cacheSource>
  <cacheFields count="17">
    <cacheField name="N°" numFmtId="0">
      <sharedItems containsString="0" containsBlank="1" containsNumber="1" containsInteger="1" minValue="1" maxValue="9"/>
    </cacheField>
    <cacheField name="OBJETIVO NUEVO" numFmtId="0">
      <sharedItems containsBlank="1"/>
    </cacheField>
    <cacheField name="ESTRATEGIAS" numFmtId="0">
      <sharedItems containsBlank="1"/>
    </cacheField>
    <cacheField name="PRODUCTO" numFmtId="0">
      <sharedItems count="39">
        <s v="Regulación generada y actualizada en los temas de su competencia"/>
        <s v="Rediseño y modernización institucional"/>
        <s v="Análisis de los comportamientos y variables asociadas a los procesos, sub procesos y procedimientos del IGAC"/>
        <s v="Políticas del MIPG operando"/>
        <s v=" Laboratorio Nacional de Suelos acreditado"/>
        <s v="Indicador de oportunidad en respuesta mejorado "/>
        <s v="Solicitudes de Política de restitución de tierras y atención de victimas atendidas"/>
        <s v="Área geográfica de los municipios PDET actualizada"/>
        <s v="Política de paz con legalidad operando"/>
        <s v="Gestores catastrales habilitados"/>
        <s v=" Conservación catastral realizada"/>
        <s v="Formación, Actualización y conservación catastral realizada"/>
        <s v="Estudio de suelos realizados, como insumo para el ordenamiento del territorio. "/>
        <s v="Servicio de análisis químicos, físicos, mineralógicos y biológicos de suelos."/>
        <s v="Áreas homogéneas de tierras - AHT elaboradas y actualizadas "/>
        <s v="Cartografía básica generada y actualizada"/>
        <s v="Productos cartográficos validados  de manera efectiva"/>
        <s v="Red Geodésica Nacional fortalecida"/>
        <s v="Caracterizaciones territoriales con fines catastrales"/>
        <s v="Colombia en mapas con funcionalidades y servicios disponibles"/>
        <s v="Niveles de información dispuestos a través de Geoservicios"/>
        <s v="Servicio de Gestión del conocimiento e Innovación Geográfica aplicados"/>
        <s v="Proyectos de innovación e investigación aplicados para la optimización de procesos institucionales"/>
        <s v="Reconocimiento como institución técnico científica parte del Sistema Nacional de Ciencia, Tecnología e Innovación"/>
        <s v="Plataforma tecnológica de la ICDE"/>
        <s v="Datos geográficos integrados y dispuestos en la plataforma ICDE como apoyo al catastro multipropósito y a la administración del territorio"/>
        <s v="Marco de referencia geoespacial actualizado para Colombia"/>
        <s v="Sistema Nacional de Información de Catastro Multipropósito - SINIC"/>
        <s v="Sistema Nacional Catastral - SNC"/>
        <s v="Migración de información de COBOL a SNC"/>
        <s v="Ampliar los niveles de información publicados y de uso"/>
        <s v="Plataforma de redes modernizada"/>
        <s v="PQRDS atendidas con oportunidad"/>
        <s v="Encuestas de satisfacción del usuario"/>
        <s v="Rendiciones de cuentas realizadas"/>
        <s v="Plan Estratégico de comunicaciones formulado e implementado"/>
        <s v="Asistencia técnica a entidades en la gestión de los recursos geográficos"/>
        <s v="Cumplimiento meta de ingresos del instituto"/>
        <s v="Cumplimiento meta de Avalúos comerciales relacionados con los ingresos del instituto"/>
      </sharedItems>
    </cacheField>
    <cacheField name="NOMBRE DEL INDICADOR" numFmtId="0">
      <sharedItems/>
    </cacheField>
    <cacheField name="TIPO DE INDICADOR" numFmtId="0">
      <sharedItems/>
    </cacheField>
    <cacheField name="FORMULA INDICADOR" numFmtId="0">
      <sharedItems longText="1"/>
    </cacheField>
    <cacheField name="PERIODICIDAD" numFmtId="0">
      <sharedItems/>
    </cacheField>
    <cacheField name="UNIDAD DE MEDIDA" numFmtId="0">
      <sharedItems/>
    </cacheField>
    <cacheField name="PROCESO" numFmtId="0">
      <sharedItems/>
    </cacheField>
    <cacheField name="DEPENDENCIA RESPONSABLE" numFmtId="0">
      <sharedItems count="13">
        <s v="Dirección de Regulación y Habilitación"/>
        <s v="Secretaría General"/>
        <s v="Oficina Asesora de Planeación"/>
        <s v="Dirección de Gestión de Información Geográfica"/>
        <s v="Dirección de Gestión Catastral"/>
        <s v="Dirección de Gestión Catastral_x000a_Dirección de Tecnologías de la Información y Comunicaciones"/>
        <s v="Dirección de Tecnologías de la Información y Comunicaciones"/>
        <s v="Dirección de investigación y prospectiva"/>
        <s v="Oficina de Relación con el Ciudadano"/>
        <s v="Oficina Asesora de Comunicaciones"/>
        <s v="Oficina Comercial"/>
        <s v="Dirección de Gestión Catastral " u="1"/>
        <s v="Dirección de Gestión de Información Geográfica " u="1"/>
      </sharedItems>
    </cacheField>
    <cacheField name="METAS 2021" numFmtId="0">
      <sharedItems containsMixedTypes="1" containsNumber="1" minValue="0.2" maxValue="3000000"/>
    </cacheField>
    <cacheField name="Avance cuantitativo corte diciembre 2021 _x000a_" numFmtId="0">
      <sharedItems containsMixedTypes="1" containsNumber="1" minValue="0" maxValue="8905800"/>
    </cacheField>
    <cacheField name="% de avance meta 2021" numFmtId="9">
      <sharedItems containsMixedTypes="1" containsNumber="1" minValue="0" maxValue="1" count="17">
        <n v="1"/>
        <n v="0.98941176470588232"/>
        <n v="0.92111111111111099"/>
        <n v="0"/>
        <n v="0.5"/>
        <n v="0.94001459140713373"/>
        <n v="0.58192955589586526"/>
        <n v="0.95720000000000005"/>
        <n v="0.60963391136801537"/>
        <n v="0.84146341463414631"/>
        <n v="0.33304400000000001"/>
        <n v="0.98"/>
        <n v="0.45000000000000007"/>
        <n v="0.35714285714285715"/>
        <n v="0.45"/>
        <s v="N/A"/>
        <n v="0.42199999999999999"/>
      </sharedItems>
    </cacheField>
    <cacheField name="Cumplió" numFmtId="1">
      <sharedItems containsSemiMixedTypes="0" containsString="0" containsNumber="1" containsInteger="1" minValue="0" maxValue="1" count="2">
        <n v="1"/>
        <n v="0"/>
      </sharedItems>
    </cacheField>
    <cacheField name="Avance cualitativo_x000a_" numFmtId="0">
      <sharedItems containsBlank="1" count="46" longText="1">
        <s v="Se definió la agenda regulatoria por parte de  los procesos misionales del IGAC, respecto de los temas de su competencia. Como evidencia se enviaron vía correo electrónico dos documentos Word con las agendas regulatorias definidas y sus correos remisorios."/>
        <s v="Se llevó a cabo la ejecución de la agenda regulatoria programada por parte de  los procesos misionales, mediante la  expedición de 7 actos administrativos en el normograma institucional  y en   la sección de publicación para comentarios. Los documentos soporte de esta actividad se encuentran en el siguiente enlace: https://www.igac.gov.co/es/transparencia-y-acceso-a-la-informacion-publica/proyectos-para-comentar."/>
        <s v="Mediante los Decretos 846 del 29 de julio de 2021 &quot; Por el cual se modifica la estructura del Instituto Geográfico Agustín Codazzi&quot; y  847 del 29 de julio de 2021 &quot;Por el cual se modifica la planta de personal del Instituto Geográfico Agustín Codazzi&quot;,  se finaliza el proceso de rediseño y modernización basada en procesos. "/>
        <s v="Se modelaron los 17 procesos y 37 subprocesos de la Entidad de acuerdo a la nueva cadena de valor._x000a__x000a_Se realizaron mesas de trabajo con los procesos: gestión jurídica, gestión de servicio al ciudadano, gestión contractual, gestión documental, seguimiento y evaluación, control disciplinario, gestión de talento humano y direccionamiento estratégico y planeación para socializar las propuestas de caracterización presentadas._x000a__x000a_Se elaboraron los documentos de arquitectura de procesos y la identificación de variables de los procesos de:   direccionamiento estratégico y planeación, gestión de tecnologías de la información y las comunicaciones, gestión informática de soporte, servicio al ciudadano,  gestión agrológica, gestión geográfica, gestión cartográfica, gestión catastral, gestión de comunicaciones y mercado y gestión del conocimiento. "/>
        <s v="Incremento del Índice de Desempeño Institucional (IDI) para la medición de la implementación de Modelo Integrado de Planeación y Gestión - MIPG pasando de 77,7 en 2019 a 84,1 en 2020, incrementándose así en 6,4 puntos en la implementación del modelo lo que representa un crecimiento de 8,2%."/>
        <s v="El Laboratorio Nacional de Suelos recibió la acreditación mediante Resolución 1149 de 2021 emitida por el IDEAM en el mes de Octubre. "/>
        <s v="Durante la vigencia 2021 se atendieron 83.255 solicitudes de análisis de las cuales se respondieron oportunamente 69.102 solicitudes de análisis que corresponden al 82,9% de oportunidad.  _x000a__x000a_El porcentaje de cumplimiento de esta meta se debe principalmente a que para el segundo semestre del año 2021 no se tuvo el personal suficiente para la ejecución de los análisis, ya que, hubo gran demanda en los servicios de laboratorio durante este periodo lo cual impacto la oportunidad de entrega de los resultados."/>
        <s v="A diciembre de la vigencia 2021  se recibieron 5.566  requerimientos  y se atendieron 4.974 (incluye solicitudes de información etapa administrativa y judicial, suspensión de predios y solicitud de peritajes en etapa judicial)."/>
        <s v="El IGAC avanzó en el proceso de intervención catastral del municipio de Arauquita, con el reconocimiento de 126 hectáreas. Sin embargo, este proceso fue suspendido por temas de orden público._x000a__x000a_Adicionalmente, se encuentra en proceso la intervención catastral de los municipios de Orito (Putumayo) y Balboa (Cauca), con recursos SGR-OCAD PAZ.​_x000a__x000a_El porcentaje de intervención catastral final oficial de los municipios PDET será reportado en el mes de febrero dado que se encuentra en proceso la consolidación final de la información de la vigencia 2021 en lo correspondiente a la gestión desarrollada por los gestores catastrales habilitados. "/>
        <s v="Durante el primer semestre de la vigencia 2021, se contó con un avance del 18% del indicador  &quot;Porcentaje de instrumentos de formación, capacitación, registro, caracterización, asistencia e inscripción del Sistema Nacional Catastral Multipropósito con la variable Rrom, indígena y NARP&quot;, respecto a la meta de la vigencia definida en 20%_x000a_Con respecto al indicador &quot;Municipios con catastro rural multipropósito formado y/o actualizado&quot; se obtuvo una ejecución de 6 municipios intervenidos con procesos de formación y actualización catastral rural, para un acumulado de 14 municipios con castro rural formado y/o actualizado.._x000a_Para el caso del indicador &quot;Porcentaje de territorios étnicos con levamiento catastral construido desde de la participación de sus comunidades&quot;, a la fecha de corte del presente reporte (en lo correspondiente a la vigencia 2021), no se presentó avance en el porcentaje de territorios étnicos con levantamiento catastral, dada la siguiente situación:_x000a_*De acuerdo con lo planeado para la vigencia 2021, se tenía prevista la intervención del municipio de Mirití del Departamento de Amazonas. Sin embargo, este municipio cuenta con cuatro resguardos indígenas que representan la totalidad del área municipal, por lo que no es posible continuar con las actividades de levantamiento de información catastral dado que se requiere adelantar proceso de consulta previa para llevar a cabo dicha intervención. _x000a_Es de aclarar, que al cierre de la vigencia 2020, en el proceso de concertación de la guía metodológica para la implementación del catastro multipropósito en territorios con presencia de comunidades étnicas, estas comunidades, en especial los pueblos indígenas, comunicaron al Gobierno Nacional que la única forma en la que se concertaría la implementación del catastro multipropósito en sus territorios, así como la guía en mención, debería ser mediante el desarrollo de una Consulta Previa. Esta misma situación tiene una afectación en el cumplimiento del indicador &quot;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El cual se espera que para el primer semestre de la vigencia 2022 cuente con avances una vez se culmine la ejecución de la consulta previa. "/>
        <s v="Durante la vigencia 2021 se realizaron 182 reuniones de mesas de impulso, mesas bilaterales, reuniones preparatorias y sesiones institucionales, a las cuáles el IGAC asistió en su totalidad."/>
        <s v="En el segundo semestre de la vigencia 2021 se habilitaron 9 gestores catastrales: Valledupar (Cesar), Ibagué (Tolima), Asomunicipios, Sabanalarga (Atlántico), Girardot (Cundinamarca), Sahagún (Córdoba), Garzón (Huila), El Espinal (Tolima), Chiriguaná (Cesar). Durante el total de la vigencia 2021 se habilitaron 15 gestores catastrales que cubren un total de 26 municipios. El avance acumulado del cuatrienio para este indicador es de 34 gestores catastrales, los cuáles cubren un total de 260 municipios del territorio nacional._x000a__x000a_Los documentos que soportan el proceso de habilitación de los gestores catastrales se encuentran en el aplicativo: https://igacoffice365-my.sharepoint.com/:f:/g/personal/planeacion_igac_gov_co/EjZTa4cym-lKmUniGY-47IsByD-heffL1Xvqe4JnoivVdA?e=chV3eE"/>
        <s v="En la vigencia 2021 se realizaron 421.323 trámites de conservación en las diferentes Direcciones Territoriales. No fue posible cumplir con la meta programada debido a las restricciones generadas por la pandemia, las cuales afectaron la ejecución de los trámites de terreno. Para cumplir con la meta establecida se plantea efectuar una revisión de los documentos que se requieren para adelantar los procesos de conservación, con el fin de que cuando proceda pueda ser suministrado por el solicitante y así adelantar el trámite en oficina."/>
        <s v="En el mes de octubre en la gestión de IVP 2021 - Se hizo entrega de la información de las 22 ciudades (4921 puntos) al DANE. Información digital validada por la entidad solicitante."/>
        <s v="Durante la vigencia 2021 se llevó a cabo la intervención catastral del 11,41% del área geográfica del país, por jurisdicción del IGAC; lo que corresponde a 4.571.446 hectáreas. _x000a_Se logró un cumplimiento del 58,24% de la meta establecida en 2021 para el IGAC, equivalente al 19,59% del 35.1% del área a actualizar de acuerdo con lo estipulado en el Plan Nacional de Desarrollo (meta PND 2021: 35,1%)."/>
        <s v="Sin información"/>
        <s v="La actividad de levantamiento de suelos se desarrolló en el marco de dos proyectos principales: _x000a__x000a_*Estudio multitemporal de las coberturas y uso de la tierra y levantamiento de suelos a escala 1:10.000 en las áreas de páramo de la jurisdicción CAR: durante la vigencia del año del 2021 la Subdirección de Agrología programo y realizo el trabajo de campo para la intensificación del muestreo de suelos en las zonas de cambio de uso en el complejo de paramos Iguaque - Merchán.  Esto como parte de la validación del protocolo de cambio de uso y se realizó el trabajo de campo de reconocimiento de suelos y levantamiento de perfiles en el páramo de Sumapaz – Cruz Verde. _x000a__x000a_*Información agrológica básica como insumo para el ordenamiento integral del territorio. Departamentos de Cesar y Magdalena: se unificaron las unidades cartográficas de suelos de los paisajes de Montaña, Piedemonte, Lomerío, Valle y Planicie y se consolidó la leyenda de suelos de correlación en un solo archivo estos documentos se utilizaron para la elaboración de los capítulos de suelos y capacidad de uso de cada uno de los municipios, los cuales se incluyeron en la memoria técnica, quedando pendiente el control de calidad de dichos documentos, la diagramación y publicación del mismo._x000a__x000a_Durante el segundo semestre de la vigencia 2021 se realizaron 496,260 hectáreas para un total acumulado del año de 861,480 ha en levantamiento de suelos, geomorfología, capacidad y cobertura._x000a__x000a_Es preciso mencionar que el cumplimiento de la meta se afectó, ya que durante la vigencia 2021 hubo restricciones en las zonas de estudio como consecuencia de la emergencia sanitaria que atraviesa actualmente el país."/>
        <s v="Para la vigencia 2021 el total de análisis ejecutados en el Laboratorio Nacional de Suelos fue de 83.255, es decir, que durante el segundo semestre se realizaron 36.525 análisis de laboratorio."/>
        <s v="Durante la vigencia del año 2021 se realizaron un total de 8.905.800 ha de alrededor de 64 municipios del país. "/>
        <s v="A 2021, el IGAC logró un avance acumulado de 31,64% del área geográfica con cartografía básica a las escalas y con la temporalidad adecuada, correspondiente a 36.099.509,07 ha del territorio colombiano. Durante la vigencia 2021 se generaron 17.090.646,51 hectáreas con productos de cartografía básica. Es de anotar que durante el segundo semestre del 2021, se finalizó el control de calidad de las hectáreas generadas para el primer semestre del 2021, obteniendo este resultado final de los productos cartográficos._x000a__x000a_Por su parte, durante el segundo semestre del 2021 se generaron 12,739,636,46 ha de productos cartográficos así:_x000a__x000a_*1.147,402,67ha de cartografía rural en los municipios Cáceres (Antioquia), Mirití (Amazonas), Arauquita (Arauca), El Carmen de Bolívar (Bolívar), Paz del Río (Boyacá), Popayán (Cauca), San Carlos (Córdoba), proyecto El Tablazo, Gachancipá (Cundinamarca), La Plata, proyecto Quebrada Yaguilga (Huila), Villavicencio, Fuente de Oro (Meta), Planadas y Chaparral (Tolima)._x000a_* 6,258,04ha de cartografía urbana en los municipios Mirití (Amazonas), Arauquita (Arauca), Sotaquirá (Boyacá), Trinidad (Casanare), Ricaurte, Arbeláez, Cabrera, Venecia, Albán, Gutiérrez, Guayabal de Síquima, Fómeque, Fosca, Cáqueza, Bituima, La Mesa, Nariño, Jerusalén, Granada, El Colegio, Cachipay, Agua de Dios, Medina, Carmen de Carupa, Cucunubá, Fúquene, Gachalá, Gama, Guayabetal, Junín, La Palma, La Peña, Lenguazaque, Manta, Nocaima, El Peñón, Paime, Quetame, Tocancipá (Cundinamarca), Colombia (Huila), Villavicencio, Fuente de Oro, Cubarral (Meta), San Andrés de Tumaco (Nariño), Sardinata (Norte de Santander), La Tebaida (Quindío), Chaparral, Villarrica (Tolima) y Santa Rosalía (Vichada)._x000a_*5,880,234,18ha de modelos digitales de elevación del programa TREx de 80 municipios de los departamentos Antioquia, Casanare, Vichada, Caquetá, Córdoba, Bolívar, Sucre, Amazonas, Vaupés, Guainía, Cundinamarca, Huila, Meta y Tolima._x000a_*1,965,530,92ha de mosaicos de ortoimágenes gestionadas de los municipios Sabanalarga, Santa Lucía, Usiacurí, Baranoa, Luruaco, Puerto Colombia, Manatí, Piojó, Polonuevo (Atlántico), Santa Rosa de Lima, Arjona, Santa Catalina, Calamar (Bolívar), Moniquirá, Gachantivá, Villa de Leiva, Santa Sofía (Boyacá), El Retén, Tenerife, Remolino (Magdalena) y Coveñas (Sucre), El Encanto y Leticia (Amazonas)._x000a_*3.373.838,91ha de modelos digitales de terreno de 10 metros validados del proyecto del BID 158 municipios de los departamentos Putumayo, Nariño, Caquetá, Cauca, Huila, Meta, Cundinamarca, Vichada, Boyacá, Santander, Bolívar, Cesar, Córdoba, Magdalena, Sucre, La Guajira y Atlántico._x000a_*366.371,74ha de ortoimágenes (8, 10 y 100), modelos digitales de terreno (1 y 10) y cartografías (1.000, 5.000 y 10.000) generados por terceros que fueron validados, de áreas parciales de municipios de los departamentos de Risaralda, La Guajira, Boyacá, Cundinamarca, Huila, Valle del Cauca y Tolima._x000a__x000a_Como acciones estimadas para dar cumplimiento a las metas definidas se realizará el seguimiento a los cronogramas de las actividades precontractuales para la adquisición de productos cartográficos, así como la supervisión y validación de los productos cartográficos en los tiempos definidos._x000a__x000a__x000a_"/>
        <s v="Con la implementación de las herramientas de automatización y el ajuste de los procedimientos para la validación de productos cartográficos básicos urbanos y rurales, durante el segundo semestre se logró un porcentaje de efectividad de 218,77% en este proceso, alcanzando para la vigencia un porcentaje de efectividad del 172,77%, es decir, en promedio 34.095 ha validadas diariamente por persona para productos rurales y 463,15 ha para productos urbanos."/>
        <s v="Para el segundo semestre de 2021, se fortaleció la Red Geodésica Nacional con cuatro (4) nuevas estaciones materializadas en los municipios de Tibú (Norte de Santander), Colombia (Huila), San Andrés de Tumaco (Nariño) y Zambrano (Bolívar), para un total de 10 estaciones adicionales en la vigencia._x000a__x000a_Adicionalmente, se realizó la exploración de  20 sitios para materialización de estaciones geodésicas en los municipios de: Santa Rosa del Sur (Bolívar), Trinidad (Casanare), Mesetas (Meta), San Luis de Cubarral (Meta), Garzón (Huila), Cumaribo (Vichada), La Primavera (Vichada), Norosí (Bolívar), Topaipí (Cundinamarca), Cumbitara (Nariño),  Puerto Guzmán (Putumayo), Orito (Putumayo),  Agustín Codazzi (César),  Argelia (Cauca), Patía (Cauca), Mangui (Nariño), Pinillos (Bolívar), Colón (Putumayo), Santa Rosa (Cauca) y  Curumaní (Cesar), _x000a__x000a_Por último, se iniciaron gestiones con tres entidades más, tales como: Celsia  Empresa de energía, Galileo y EAAB, con el fin de adelantar la iniciativa de integrar sus estaciones GNSS-CORS y vértices pasivos a la fecha._x000a__x000a_Es de anotar que en el marco del contrato 24695 de 2021, se realizaron las gestiones para lograr la materialización de 13 estaciones adicionales, sin embargo, por inconvenientes en la titularidad de los predios y en el componente geológico de los sitios seleccionados, durante la vigencia 2021, se logró únicamente la exploración de  estos sitios, planeando su materialización para el año 2022, lo cual no permitió el cumplimiento de la meta._x000a__x000a_Como acciones estimadas para dar cumplimiento a las metas definidas se realizará el seguimiento a los cronogramas de las actividades de exploración, materialización y puesta en operación de las estaciones geodésicas en los tiempos definidos.  "/>
        <s v="Durante el segundo semestre, se superó la meta anual con la realización de 21 caracterizaciones territoriales de los municipios de Montecristo, Carmen de Bolívar (Bolívar), Paz de Río (Boyacá), Cartagena del Chaira, Puerto Rico, Solano (Caquetá), Trinidad (Casanare), Santander de Quilichao (Cauca), San Carlos (Córdoba), Ricaurte (Cundinamarca), San José del Guaviare, Miraflores (Guaviare), Colombia (Huila), Mapiripán, San Juan de Arama, San Luis de Cubarral, Puerto Lleras (Meta), San Andrés de Tumaco (Nariño), Sardinata (Norte de Santander), Puerto Leguizamo (Putumayo) y Chaparral (Tolima), para un acumulado anual de 16.569.839,20ha, con caracterizaciones territoriales._x000a__x000a_Es así como, a  2021, el IGAC logró un avance acumulado de   64,25%, logrando a la fecha un cubrimiento de 73.305.836,39 ha del territorio del país con caracterizaciones territoriales"/>
        <s v="Se realizó el diseño e implementación de tres funcionalidades:_x000a_1.Servicio de Geocodificación._x000a_2.Buscador de texto abierto._x000a_3.Consulta/Descarga de Hojas Cartográficas."/>
        <s v="Durante el mes de diciembre, Colombia en Mapas registró 47.507 visitas. Para un total acumulado a la fecha de 333.044 visitas.."/>
        <s v="Con corte al mes de  Diciembre se realizó el  seguimiento de 935 urls o  geoservicios,  los cuales se encuentran operando plenamente. Este monitoreo se realizó mediante la nueva herramienta  Geohealthcheck, que tiene como valor agregado la evaluación y monitoreo de geoservicios utilizando sus operaciones lo cual genera una mayor confianza en el indicador obtenido."/>
        <s v="Se desarrollaron los siguientes eventos para la difusión y transferencia de conocimiento especializado asociado al uso y explotación de datos y tecnologías geoespaciales:_x000a__x000a_1. Webinar &quot;USO DE LA TECNOLOGÍA SATELITAL EN LA INVESTIGACIÓN PARA LA GESTIÓN DEL RIESGO DE DESASTRES&quot;. Organizado por CONIDA con participación del IGAC en el marco de los compromisos de la COMIXTA Perú - Colombia. _x000a_2. Conferencia sobre el Sistema de Referencia Geodésico Nacional. _x000a_3. Curso autónomo Fundamentos de Land Adminsitration Domain Model - LADM._x000a_4. Curso autónomo de Fundamentos de Infraestructuras de Datos Espaciales - IDE_x000a_5. Foro &quot;CATASTRO MULTIPROPÓSITO, NUEVOS RETOS, NUEVOS PROFESIONALES&quot;._x000a_6. Facebook Live para socializar la política de catastro multipropósito y los retos de los profesionales en su implementación."/>
        <s v="Durante la vigencia 2021 se llevaron a cabo los siguientes proyectos:_x000a__x000a_Proyecto Espectroradiometría: &quot;Teledetección, Espectroradiometría y Segmentación de Imágenes Multiespectrales a través de Autómatas Celulares”. Se desarrolló y consolidó el documento técnico del proyecto con la participación de los pasantes de investigación de la Universidad Distrital Francisco José de Caldas. _x000a__x000a_Proyecto de Agrología: “Control de la calidad de la información primaria generada en los levantamientos de suelos”. Se desarrolló el aplicativo para la optimización del proceso de control de calidad de perfiles de suelos, así como el manual de uso respectivos. También se consolidó el informe final del proyecto incluyendo la rutina  de código para los cinco módulos de la herramienta SOilQCTOOL. "/>
        <s v="Durante la vigencia 2021 se llevaron a cabo las siguientes actividades:_x000a__x000a_Reconocimiento Centro de Investigación: Se radicó ante MINCIENCIAS, la solicitud de reconocimiento como Centro de Investigación y toda la documentación requerida, así mismo el día 2 de diciembre se recibe la resolución 2491 de 2021 donde se concede el reconocimiento como Centro de investigación por 5 años._x000a__x000a_Reconocimiento de grupos: Se aplicó a la convocatoria de MINCIENCIAS, para el reconocimiento de Grupos de investigación institucionales ,  e investigadores. Contó  con la participación de los siguientes grupos: Geomática; Estudios Territoriales; y Suelos y Ecología, quedando pendientes de eventuales observaciones."/>
        <s v="Se realizó la actualización técnica del documento &quot;Arquitectura Objetivo de Infraestructura Colombiana de Datos Espaciales&quot; conforme a la implementación y puesta en operación de la plataforma ICDE. "/>
        <s v="Se desarrolló y puso a disposición el servicio tecnológico de geocodificación de direcciones en su versión 1.0._x000a__x000a_El servicio, junto con los manuales  y contenido, pueden ser consultados en la Plataforma ICDE https://www.icde.gov.co/datos-y-recursos/datos-y-recursos-de-informacion/servicios/geocodificador"/>
        <s v="Con corte al 31 de Diciembre de 2021,  se logró un avance de  cumplimiento de 49 conjuntos de datos frente a la meta programada de 50 conjuntos, meta que está  compuesta por la ejecución de los  siguientes componentes:_x000a__x000a_1. Disposición de  los datos fundamentales identificados en la matriz de insumos como soporte a la implementación del catastro  multipropósito, la administración del territorio, cuya meta es de  5 conjuntos de datos fundamentales dispuestos de la matriz de insumos._x000a_2. Establecer la arquitectura de los datos fundamentales complementarios a la matriz de insumos para el catastro multipropósito y contenidos en las temáticas definidas por el IGIF, adoptando mecanismos de custodia, gestión y disposición dentro de la ICDE. Dicho componente cuenta con una meta para la vigencia 2021  de 45 conjuntos de datos complementarios a la matriz de insumos gestionados y dispuestos en la plataforma tecnológica ICDE. _x000a__x000a_A continuación, se describen las actividades desarrolladas para el cumplimiento de la meta de acuerdo con cada componente, así: _x000a__x000a_1. En relación a los 5 conjuntos de datos fundamentales dispuestos de la matriz de insumos, se realizaron las siguientes actividades:_x000a_• En la mesa del sector agropecuario se presenta avance en la identificación de objetos territoriales con Agencia Nacional de Tierras (ANT): Se avanzó en la construcción de los formularios de   objetos territoriales para los objetos territoriales “Baldíos”, “Reserva Campesina”. Adicionalmente se construyó el formulario para objetos asociados a Grupos Étnicos, dentro de este grupo se consolidó información de 6 posibles objetos territoriales que se encuentran en proceso de verificación._x000a_• Con la Unidad de Planificación Rural Agropecuaria (UPRA) se avanzó en el modelamiento de dos objetos territoriales._x000a_• En sector minero-energético - Agencia Nacional de Minería (ANM): Se avanzó en la construcción del formulario del objeto territorial “título minero”. Adicionalmente, se construyó el formulario para los siguientes 13 posibles objetos territoriales._x000a_• Con el sector ambiental se continúa con el proceso de iteración del modelo extendido para el objeto de páramos. _x000a_• Se avanzó en la propuesta de modificación de modelo núcleo LADM. _x000a_• Se finalizaron las tres etapas definidas en la metodología para la generación de los modelos, según lo previsto para la vigencia 2021 para 4 de 5 modelos que se continuarán desarrollando durante la vigencia 2022._x000a__x000a_2. Con respecto  a los 45 conjuntos de datos complementarios a la matriz de insumos gestionados y dispuestos en la plataforma tecnológica ICDE, se llevaron a cabo las siguientes actividades:_x000a__x000a_• Se adelantó la gestión de 4 datos fundamentales adicionales en el marco de las mesas técnicas sectoriales. Así, se completan los 45 datos fundamentales dispuestos a través de la plataforma ICDE. Los siguientes son los conjuntos de datos: Ministerio de Ambiente y Desarrollo Sostenible (MADS), 3 conjuntos de datos de la Dirección General Marítima (DIMAR), 15 conjuntos de datos del Instituto Geográfico Agustín Codazzi (IGAC), 3 conjuntos de datos de DANE y 2 conjuntos de dato de la Unidad de Planificación Rural Agropecuaria (UPRA). 2 conjuntos de datos de Instituto de Hidrología, Meteorología y Estudios Ambientales (IDEAM) y un conjunto de dato del Instituto Nacional de Vías (INVIAS)._x000a__x000a_"/>
        <s v="Con el lanzamiento de la Plataforma ICDE, se actualizó y publicó el nuevo Marco de Referencia Geoespacial, al presente corte se da por cumplida la meta._x000a_Para la vigencia 2022 se deberán desarrollar acciones encaminadas a la implementación de MRG."/>
        <s v="Con corte al Diciembre 31 de 2021, respecto a la implementación del Sistema Nacional de Información de Catastro Multipropósito, se logró un porcentaje de cumplimiento del 27% acumulado, frente a la meta del 60% para la vigencia 2021 que corresponde a la ejecución de las siguientes actividades:_x000a_1.  Se levantó  información  al interior del IGAC  para  completar las especificaciones funcionales del SINIC/RDM, como actividad preparatoria al inicio de la ejecución del contrato de la fábrica de software._x000a_2. Se desarrolló la entrega oficial por parte del Departamento Nacional de Planeación - DNP al IGAC  de los productos técnicos (5 documentos), los cuales  componen la arquitectura de alto nivel para “El Repositorio de Datos Maestros” – RDM y el SINIC:_x000a_* Documento de Arquitectura de Datos_x000a_* Documento de Flujo de Datos y Mapa de Actores_x000a_* Documento de Proceso de Negocios_x000a_* Documento de Requerimientos de Alto Nivel_x000a_* Documento de Visión de Arquitectura_x000a_Durante el mes de diciembre vigencia 2021, se llevo a cabo el desarrollo de las siguientes actividades:_x000a_3. Se realizó la formalización del contrato con la empresa INDRA Colombia S.A.S.  para la prestación de servicios de  fábrica de software para el RDM/SINIC,  se inician reuniones preparatorias con el ánimo de iniciar procesos de inducción a la fábrica de software para que obtenga el conocimiento general del catastro y de los documentos de arquitectura de alto nivel entregados por el DNP e iniciar  ejecución en firme de fábrica de software para el año 2022 _x000a_3. Se realizó reunión de socialización del nuevo tablero de indicadores aprobado por el equipo del DNP (Línea de Crédito) para implementación del RMD/SINIC a la Superintendencia de Notariado y Registro-SNC, Agencia Nacional de Tierras-ANT, Parques Nacionales Naturales de Colombia-PNN y demás entidades que hacen la administración del territorio, esta reunión se realizó el miércoles 15 de diciembre a las 10:00 am, por lo cual se les instruye con plazo máximo  que al 30 de marzo 2022 cada una de las entidades se debe responsabilizar de entregar los requerimiento a la  fábrica de software contratada por el IGAC._x000a_5. Con respecto  al desarrollo y pruebas del sistema SINIC Express, las partes interesadas requirieron un ajuste adicional a la especificación inicial, dicha modificación tuvo impacto en el cumplimiento de la meta esperada , el ajuste consistió en permitir  a los gestores catastrales reportar información en un formato distinto al planificado (archivos xtf). El plan para iniciar operaciones con SINIC Express está presupuestado para finales del mes de enero y principios del  mes de febrero del 2022._x000a_"/>
        <s v="Se continuó  con el proceso de levantamiento de información; con el fin de incluir nuevas funcionalidades y/o mejoras al Sistema Nacional Catastral SNC, como actividad preparatoria al inicio de la ejecución del contrato con la fábrica de software._x000a_Dado lo anterior,  es importante  resaltar que como estrategia para realizar la implementación  de las mejoras y/o construcción de un  nuevo Sistema Nacional Catastral,   se definieron dos líneas  de actuación:_x000a_1. Definición de un equipo de trabajo (IGAC) conformado por funcionarios de planta y contratistas;   los cuales desarrollarán actividades previas y/o complementarias a la llegada de la Fábrica de Software._x000a_2. Contratación de una fábrica de software encargada de apoyar la etapa de desarrollo de mejoras y/o construcción de un Nuevo  Sistema Nacional Catastral. Adicional, se realiza el control de cambios del tablero de indicadores para el seguimiento de la construcción de fábrica de software SNC,  el cual fue socializado  a  las partes interesadas  y aprobado  por el equipo del Departamento Nacional de Planeación (Línea de Crédito)._x000a__x000a_Se realizó la formalización del contrato con la empresa INDRA Colombia S.A.S.  Para la prestación de servicios de  fábrica de software para el SNC  se inician reuniones preparatorias con el ánimo de iniciar procesos de inducción a la fábrica de software para que obtenga el conocimiento general del catastro y la relación de los documentos de arquitectura de alto nivel  del RDM con el SNC, , dichos documentos fueron entregados por el DNP y contienen aspectos de interrelación entre el SNC y el RDM, adicionalmente a lo anterior se programarán sesiones de trabajo para presentarle al proveedor  las diferentes especificaciones levantadas por los equipos funcionales del IGAC  y con ello  dar inicio a la   ejecución en firme del contrato de la  fábrica de software para el año 2022. _x000a__x000a_Por lo anterior, y de  acuerdo con el nuevo tablero de indicadores aprobado por el DNP (Línea de Crédito),  el 70% se cumplirá en el mes de abril del año 2023"/>
        <s v="Durante la vigencia 2021 , de acuerdo con el cronograma establecido para la presente vigencia,  se cumplió el 100% de  la   ejecución de dicho cronograma con  la migración   de  las territoriales de Bolívar, Boyacá (Se migraron 122 de 123 municipios), Cauca ( Se migraron 40 de 42 municipios) Meta, Tolima y Boyacá(Se migraron 122 de 123 municipios). Quedan pendientes las territoriales de  Cesar, Risaralda, Guajira, Valle del Cauca, Magdalena, Nariño, Norte de Santander y Santander, las cuales se migrarán en el primer trimestre de la vigencia 2022"/>
        <s v="Se programó la publicación de 12 nuevos conjuntos de datos abiertos durante la vigencias 2021, así:._x000a_-Agrología: Conjuntos de datos que  caracterizan la clasificación de tierras por: Vocación de Uso,  Oferta Ambiental,   Conflictos de Uso  Continental, Conflictos de Uso insular._x000a_-Catastro: Estructura del Código Predial   ,Catálogo de Objetos . -Geográficos ,Estructura Archivo Secuencial ,Catastro (Registro1 Y Registro2)._x000a_-Cartografía  y geografía (disponibles en Colombia en Mapas):   Ortofotomosaicos de Municipios escala 1:2.000 ,_x000a_Ortofotomosaicos escala 1:10.000 (Cubrimiento Cundinamarca), Cartografía Base Escala 1:10.000   (Descarga por Hojas)_x000a_https://geoportal.igac.gov.co/contenido/datos-abiertos-igac"/>
        <s v="Se culminó la instalación de la UPS y Aire acondicionado. Se realizaron los  mantenimientos de rutina establecidos dentro del contrato."/>
        <s v="Desde el 1° de enero al 31 de diciembre de 2021 se registraron 41.929 PQRSD y se contestaron a tiempo 18.698 PQRSD. El porcentaje de PQRSD atendidas con oportunidad es 45%"/>
        <s v="El nivel de satisfacción para el II semestre de 2021 es de 73%. Este porcentaje es el promedio de:_x000a__x000a__x000a_Canal virtual: Porcentaje de satisfacción de 28,4 %, con un tamaño de muestra de 81 encuetas._x000a__x000a_Canal Presencial: Porcentaje de satisfacción de 96,02 %, con un tamaño de muestra de 2.273 encuetas._x000a__x000a_Canal Telefónico: Porcentaje de satisfacción de 93,8 %, con un tamaño de muestra de 81 encuestas."/>
        <m/>
        <s v="De acuerdo con los informes publicados en el link de Participación Ciudadana, (https://www.igac.gov.co/es/transparencia-y-acceso-a-la-informacion-publica/participacion-ciudadana) durante el II semestre de 2021, se realizaron 4 ejercicios de rendición de cuentas, estos son:_x000a__x000a__x000a_*Taller 2: ¿Cómo sacarle provecho a Colombia en Mapas? el 27 de julio 2021._x000a__x000a_*Foro Catastro Multipropósito. Nuevos retos, nuevos profesionales el 28 de julio de 2021._x000a__x000a_*Facebook Live: Catastro Multipropósito. Nuevos retos, nuevos profesionales el 25 de agosto de 2021._x000a__x000a_*Audiencia de Rendición de cuentas el 22 de diciembre 2021."/>
        <s v="_x000a_PLAN ESTRATÉGICO DE COMUNICACIONES:_x000a_Se formuló e implementó en un 100% el Plan Estratégico de comunicaciones durante la vigencia 2021, obteniendo los principales resultados por cada uno de los componentes y actividades programadas así: _x000a__x000a_Comunicación Externa: _x000a__x000a_Se realizaron cinco foros durante el primer semestre: 1. foro ‘Así evoluciona la gestión catastral en Colombia’, con dos paneles: uno de entidades del Gobierno Nacional y otro de buenas prácticas en el territorio con alcaldes de municipios habilitados como gestores y 2. Foro Colombia Tierra de Todos, articulado por la Presidencia de la Republica. 3. Foro Catastro Multipropósito. Nuevos retos, nuevos profesionales. 4. Lanzamiento proyecto de fortalecimiento de capacidades territoriales Boyacá. 5. Lanzamiento Plataforma ICDE. _x000a__x000a_Se efectuaron 95 publicaciones en la página web con comunicados sobre información estratégica de la entidad y 1.912 publicaciones a través de las redes sociales (Twitter, Facebook, Instagram y LinkedIn)._x000a__x000a_Se realizaron 42 campañas digitales sobre temas estratégicos de la entidad como: a). Colombia en Mapas. b). Avances del Catastro Multipropósito. c). Foro de Gestión Catastral. d). ICDE. e). Ventanilla Integrada Virtual del IGAC - VIVI. f) Carpeta Ciudadana. _x000a__x000a_Se realizó 1 sondeo en redes sociales para conocer los temas que más interesan del IGAC a los seguidores y/o grupos de interés sobre la información misional que se genera y partir de los resultados se fortaleció la estrategia de comunicaciones. _x000a__x000a_Se ejecutaron 20 trasmisiones en Vivo a través de Facebook Live: 1. Resultados de una buena Administración Catastral: Soacha. 2. Lanzamiento de Colombia en Mapas. 3. Avances del Catastro Multipropósito. 4. La mujer en las políticas de desarrollo territorial. 5. Foro sobre Colombia en Mapas (producido por Caracol Radio) y 6. Lanzamiento de VIVI. 7. Innovación en los análisis de suelos. 8. Fortalecimiento de la ICDE de los colombianos. 9. Cómo sacarle provecho a Colombia en Mapas? 10. Foro Agrología, clave para el ordenamiento integral del territorio. 11. ¿Cómo sacarle provecho a Colombia en Mapas? 12. Foro Catastro Multipropósito. Nuevos retos, nuevos profesionales entre otros de interés nacional. _x000a__x000a_Se registraron 511 alianzas estratégicas en medios de comunicación tanto nacionales, como regionales, lo que representa un ahorro en free press para la entidad por valor de 867 millones de pesos._x000a__x000a_Se efectuaron 15 planes de medios enfocados a promover el uso de Colombia en Mapas, lanzamiento de la nueva plataforma VIVI, ventajas de la habilitación de gestores y la actualización catastral, el inicio de la actualización catastral en ocho municipios de Boyacá, junto con las entidades de la mesa de Catastro Multipropósito, así mismo la segunda etapa del plan de difusión de Colombia en Mapas, la rueda de prensa sobre los avances de la política de Catastro Multipropósito, plenaria ICDE, así como el foro en el marco del Día de la Tierra, “Colombia Tierra de Todos”. _x000a__x000a_Se publicaron 17 columnas de la directora sobre la gestión de la entidad, temas misionales o inherentes a la política de Catastro Multipropósito como: ‘un buen panorama para la dinámica inmobiliaria’. ‘descentralización sí’, ‘un atlas digital de todos’, ‘el Catastro Multipropósito va por buen camino’, ‘trámites a la mano de los colombianos’, a mejorar la productividad y sostenibilidad del suelo, fortalecimiento y uso de los datos geográficos, un tema trascendental para la administración territorial, el IGAC un hito en la consolidación de la información geográfica en Colombia. Colombia en Mapas: Una plataforma para la transformación. Agrología y su impacto en la construcción de país. El IGAC en camino a la innovación de su infraestructura digital. La funcionalidad del nuevo Marco de Referencia de la -ICDE, frente al Catastro Multipropósito._x000a__x000a_Se realizaron 51 campañas para fortalecer la difusión de los productos y servicios institucionales como: ¿Cuáles son los pasos para que los ciudadanos puedan adquirir los certificados catastrales en línea?, la cual incluyó un tutorial; se lanzó la campaña sobre VIVI, la nueva plataforma en la que los ciudadanos pueden radicar trámites catastrales totalmente en línea; se realizó campaña de los trámites que se pueden radicar en la nueva Ventanilla Integrada Virtual del IGAC. - VIVI. Adicionalmente cada 8 días se publicó #ElMapaDeLaSemana con información de Colombia en Mapas, se realizaron publicaciones con información de la ICDE y el Marco de Referencia Geoespacial, para dárselo a conocer a los ciudadanos. _x000a__x000a_Se consolidaron y remitieron para respuesta de cada una de las áreas competentes 3.631 requerimientos de los ciudadanos a través de las redes sociales. _x000a__x000a_Comunicación Interna: _x000a__x000a_Se constituyeron diez campañas internas: a). Yo Soy IGAC y b). Juntos Avanzamos, c). CheckList IGAC, d). La nueva campaña Ruta del cambio. e). Soy Cultura IGAC. f). Historias que transcienden; cuyo propósito es mejorar el sentido de pertenencia y apropiación de los temas misionales en los colaboradores, así como dar a conocer las nuevas herramientas de comunicación e información a los diferentes planes institucionales._x000a__x000a_Se realizaron 10 campañas internas para mejorar el sentido de pertenencia de los servidores públicos. _x000a__x000a_Se realizaron 21 actualizaciones del boletín institucional ‘IGAC al día’ durante el semestre. _x000a__x000a_Se divulgaron a través de diferentes piezas los Tips del protocolo de bioseguridad en pantallas digitales, correos electrónicos y la IGANET sobre la importancia del cuidado y prevención del COVID-19 durante toda la vigencia 2021. _x000a__x000a_Se realizaron 66 campañas solicitadas por las áreas técnicas del Instituto, entre las más relevantes: Plan Anticorrupción; actividades de bienestar 2021; actualización documental; herramientas para fortalecer el servicio al ciudadano; Día Internacional de la Mujer, Tips de supervisión contractual, campaña día de la tierra, día de la familia, semana ambiental 2021. _x000a__x000a_Se realizaron 11 emisiones del programa &quot;Juntos Avanzamos&quot;, con el propósito de mantener informados a los servidores sobre la gestión institucional._x000a__x000a_Se mantuvo durante el año 2021 actualizada la información institucional en los medios de comunicación internos sobre resoluciones y/o circulares, Tips protocolos de bioseguridad, campaña yo soy IGAC y Programa Juntos avanzamos. _x000a__x000a_Se implementó la estrategia para el Día Nacional de Memoria y Solidaridad con las Víctimas._x000a__x000a_Se apoyaron las solicitudes de participación a en 11 eventos propios como:  lanzamiento Colombia en mapas, presentación de VIVI, Comisión Accidental Cámara de Representantes, Aniversario 86 del IGAC, día del empleado público IGAC 2021, Audiencia Pública de Rendición de Cuentas 2021, entre otros. _x000a__x000a_Se realizaron publicaciones de eventos en las carteleras digitales de la entidad; como, por ejemplo: Colombia en Mapas, programa Juntos Avanzamos, Contenido del protocolo de Bioseguridad, campaña Juntos avanzamos._x000a__x000a_Se diseñaron y divulgaron 175 piezas de comunicación dirigidas a públicos internos y externos de la entidad, entre las cuales se destacan: campaña de juegos internos; capacitaciones para el Plan de Seguridad y Salud en el Trabajo; encuentro de saberes; los nuevos gestores catastrales habilitados (Sesquilé, Sincelejo, entre otros), los avances de la política de Catastro Multipropósito; los objetivos de la ICDE; el rediseño de los íconos web de datos abiertos, el logo de la ICDE, entre otros; así mismo se elaboraron infografías sobre cursos vigentes y nuevos del Telecentro, dinámica inmobiliaria, portafolio de trámites, ventanilla de trámites, actualización catastral, Ventanilla Única de Trámites, Backing “Política de Catastro Multipropósito”. _x000a__x000a_Se realizaron dos encuestas sobre la percepción de las comunicaciones internas, encontrando que el 86% de los encuestados estaba satisfecho. _x000a__x000a_Eventos Ejecutados: _x000a__x000a_El IGAC participó en 23 eventos nacionales, tanto virtuales como presenciales, con una asistencia aproximada de 3.295 personas. Los cuales se describen a continuación:_x000a__x000a_- Resultados de una buena administración catastral: Soacha._x000a_- Lanzamiento de Colombia en Mapas - Presidencia de la República. _x000a_- Comisión Accidental del Congreso de la República sobre Catastro Multipropósito. _x000a_- Catastro Multipropósito ¿Cómo avanza esta política? (rueda de prensa virtual)._x000a_- La mujer en las políticas de desarrollo territorial. _x000a_- Colombia en Mapas, el atlas digital de Colombia. _x000a_- Así evoluciona la gestión Catastral en Colombia. _x000a_- Lanzamiento de la plataforma virtual VIVI. _x000a_- Firma de la actualización Segunda Circular Interinstitucional IGAC - Unidad de Restitución de Tierras._x000a_- Innovación en los análisis de suelos. _x000a_- Plenaria ICDE._x000a_- Fortalecimiento de la ICDE de los Colombianos. _x000a_- Socialización de la modernización del Observatorio Geomagnético de Fúquene. _x000a_- Foro Agrología, clave para el ordenamiento integral del territorio._x000a_- Oferta institucional para beneficiarios de las sentencias de restitución de tierras._x000a_- Retos y avances de la gestión del catastro multipropósito en Antioquia. _x000a_- Foro Catastro Multipropósito. Nuevos retos, nuevos profesionales._x000a_- Cápsula Laboratorio Nacional de Suelos._x000a_- Lanzamiento de la nueva Plataforma de la ICDE_x000a_- Evento entrega estudios de páramos a la CAR._x000a_- Cápsula, Con drones de última tecnología actualizamos la cartografía de Colombia._x000a_- Cápsula, IGAC, más de ocho décadas de producción cartográfica. _x000a_- Audiencia Pública de Rendición de Cuentas IGAC 2021_x000a__x000a_Otros Logros en el Marco de la implementación del PEC. _x000a__x000a_Es importante resaltar que, a través de la estrategia de comunicaciones, cumplible de cara a la nueva estructura orgánica del IGAC, se lograron alianzas valiosas con los diferentes medios de comunicación, que permitieron ahorros significativos para el IGAC y dieron mucha visibilidad en los temas estratégicos que le competen al Instituto, como lo fue la alianza con RCN Noticias, para publicar cada 15 días, columnas de opinión de la Dirección General. Además, se construyeron acciones para establecer un repositorio de la información del Catastro Multipropósito pasando de lo nacional, a lo territorial. _x000a_En las redes sociales se registró un aumento de seguidores en todas las cuentas de la entidad durante el año 2021, gracias a las diferentes estrategias implementadas: Instagram: 3.563 (incremento de 46% respecto a 2020), Facebook: 15.743 (19%), Twitter: 2.641 (4%), YouTube: 1.274 (36%)  y LinkedIn 1.635 (42%)  nuevos seguidores._x000a__x000a_A través de las trasmisiones en vivo realizadas por la entidad en Facebook Live se conectaron 2.760 ciudadanos en directo. _x000a_A través de las alianzas estratégicas con diferentes medios de comunicación local y regionales se alcanzó un ahorro en Free Press para la entidad por más de 862 millones de pesos y un número de alianzas estratégicas de 531 publicaciones (radio y/o prensa y/o televisión y/o medios digitales). _x000a__x000a_"/>
        <s v="Se realizaron las siguientes asistencias técnicas a entidades en la gestión de los recursos geográficos:_x000a__x000a_1. Asistencia técnica a PATRIMONIO NATURAL e IDEAM para realizar el soporte y mantenimiento evolutivo de la plataforma de registro nacional de reducción de emisiones de gases de efecto invernadero (RENARE)._x000a_2. Asistencia técnica al MUNICIPIO DE CHIA para realizar el desarrollo e implementación del módulo geoestadístico para las temáticas relacionadas con demografía, educación y estratificación, módulo de seguimiento al ordenamiento territorial en el visor geográfico, así como el soporte y mantenimiento al sistema de información geográfico sigeo_chia._x000a_3. Asistencia técnica al MINISTERIO DE MINAS Y ENERGIA para el desarrollo e implementación del plan piloto de la Infraestructura de Datos Espaciales del Sector Minero-Energético._x000a_4. Asistencia técnica a CORPOURABA para el diseño, desarrollo e implementación del Geovisor de Corpouraba."/>
        <s v="Con corte al mes de diciembre de 2021 se generaron ingresos por venta de bienes y servicios (ventas contado y convenios) por un valor de $27.211. 733.352; lo que representa el 42,2% de cumplimiento de la meta durante la vigencia. (Fuente SIIF 2021 - Tesorería  Gestión Financiera). "/>
        <s v="Con corte al mes de noviembre de 2021 se han generado ingresos por venta de Avalúos comerciales relacionados dentro de los ingresos del instituto por un valor de $2.512.366.989; lo que representa el 323,6% de cumplimiento de la meta de esta línea de producción. (Fuente SIIF 2021 - Tesorería  Gestión Financiera). "/>
      </sharedItems>
    </cacheField>
    <cacheField name="Observaciones generales" numFmtId="0">
      <sharedItems containsBlank="1" longText="1"/>
    </cacheField>
  </cacheFields>
  <extLst>
    <ext xmlns:x14="http://schemas.microsoft.com/office/spreadsheetml/2009/9/main" uri="{725AE2AE-9491-48be-B2B4-4EB974FC3084}">
      <x14:pivotCacheDefinition pivotCacheId="160792603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n v="1"/>
    <s v="Consolidar al IGAC como máxima autoridad reguladora en los temas de su competencia"/>
    <s v=" Máxima autoridad reguladora "/>
    <x v="0"/>
    <s v="_x000a_Agenda regulatoria definida"/>
    <s v="Producto"/>
    <s v="_x000a_Agenda regulatoria definida"/>
    <s v="Trimestral"/>
    <s v="Número"/>
    <s v="Gestión de regulación y habilitación"/>
    <x v="0"/>
    <n v="1"/>
    <n v="1"/>
    <x v="0"/>
    <x v="0"/>
    <x v="0"/>
    <m/>
  </r>
  <r>
    <n v="2"/>
    <s v="Consolidar al IGAC como máxima autoridad reguladora en los temas de su competencia"/>
    <s v=" Máxima autoridad reguladora "/>
    <x v="0"/>
    <s v="Porcentaje de ejecución de la agenda regulatoria definida"/>
    <s v="Producto"/>
    <s v="(Actividades ejecutadas /Actividades programadas en la agenda regulatoria definida) * 100"/>
    <s v="Trimestral"/>
    <s v="Porcentaje"/>
    <s v="Gestión de regulación y habilitación"/>
    <x v="0"/>
    <n v="1"/>
    <n v="1"/>
    <x v="0"/>
    <x v="0"/>
    <x v="1"/>
    <m/>
  </r>
  <r>
    <n v="3"/>
    <s v="Implementar políticas y acciones enfocadas en el fortalecimiento institucional y la arquitectura de procesos como pilar estratégico del Instituto "/>
    <s v="Rediseño del IGAC y modernización basada en procesos"/>
    <x v="1"/>
    <s v="% de Avance en la implementación del rediseño y modernización institucional"/>
    <s v=" "/>
    <s v="(Actividades ejecutadas /Actividades programadas para la implementación del rediseño y modernización institucional) * 100"/>
    <s v="Trimestral"/>
    <s v="Porcentaje"/>
    <s v="Gestión del Talento_x000a_humano"/>
    <x v="1"/>
    <n v="0.2"/>
    <n v="0.2"/>
    <x v="0"/>
    <x v="0"/>
    <x v="2"/>
    <s v="Meta cumplida en la vigencia 2021"/>
  </r>
  <r>
    <n v="4"/>
    <s v="Implementar políticas y acciones enfocadas en el fortalecimiento institucional y la arquitectura de procesos como pilar estratégico del Instituto "/>
    <s v="Arquitectura de procesos"/>
    <x v="2"/>
    <s v="Modelo de operación optimizado"/>
    <s v="Gestión "/>
    <s v="Modelo de operación optimizado "/>
    <s v="Anual"/>
    <s v="Número"/>
    <s v="Direccionamiento Estratégico y Planeación"/>
    <x v="2"/>
    <n v="1"/>
    <n v="1"/>
    <x v="0"/>
    <x v="0"/>
    <x v="3"/>
    <m/>
  </r>
  <r>
    <n v="5"/>
    <s v="Implementar políticas y acciones enfocadas en el fortalecimiento institucional y la arquitectura de procesos como pilar estratégico del Instituto "/>
    <s v="Sostenimiento de las políticas del Modelo Institucional de Gestión y Desempeño (MIPG)"/>
    <x v="3"/>
    <s v="Índice de Desempeño Institucional (IDI)"/>
    <s v="Gestión "/>
    <s v="Índice de Desempeño Institucional del reporte FURAG"/>
    <s v="Anual"/>
    <s v="Número"/>
    <s v="Direccionamiento Estratégico y Planeación"/>
    <x v="2"/>
    <n v="85"/>
    <n v="84.1"/>
    <x v="1"/>
    <x v="1"/>
    <x v="4"/>
    <m/>
  </r>
  <r>
    <n v="6"/>
    <s v="Consolidar al IGAC como la mejor entidad en la generación e integración de información geográfica, catastral y agrológica con altos estándares de calidad"/>
    <s v="_x000a_Acreditación del Laboratorio Nacional de Suelos"/>
    <x v="4"/>
    <s v="Laboratorio Nacional de Suelos acreditado"/>
    <s v="Producto"/>
    <s v="Laboratorio Nacional de Suelos acreditado"/>
    <s v="Anual"/>
    <s v="Número"/>
    <s v="Gestión de Información Geográfica"/>
    <x v="3"/>
    <n v="1"/>
    <n v="1"/>
    <x v="0"/>
    <x v="0"/>
    <x v="5"/>
    <s v="Meta cumplida en la vigencia 2021. Se elimina para 2022"/>
  </r>
  <r>
    <n v="7"/>
    <s v="Consolidar al IGAC como la mejor entidad en la generación e integración de información geográfica, catastral y agrológica con altos estándares de calidad"/>
    <s v="Eficiencia en el uso y producción de la información del Laboratorio Nacional de Suelos"/>
    <x v="5"/>
    <s v="Porcentaje de solicitudes atendidas con oportunidad de respuesta"/>
    <s v="Producto"/>
    <s v="(Solicitudes atendidas en el tiempo establecido para cada análisis / total de solicitudes recibidas)*100"/>
    <s v="Trimestral"/>
    <s v="Porcentaje"/>
    <s v="Gestión de Información Geográfica"/>
    <x v="3"/>
    <n v="0.9"/>
    <n v="0.82899999999999996"/>
    <x v="2"/>
    <x v="1"/>
    <x v="6"/>
    <m/>
  </r>
  <r>
    <n v="8"/>
    <s v="Consolidar al IGAC como la mejor entidad en la generación e integración de información geográfica, catastral y agrológica con altos estándares de calidad"/>
    <s v="Sostenimiento de las política de restitución de tierras y atención a victimas"/>
    <x v="6"/>
    <s v="Porcentaje de solicitudes atendidas"/>
    <s v="Producto"/>
    <s v="(Solicitudes atendidas/solicitudes recibidas)*100"/>
    <s v="Trimestral"/>
    <s v="Porcentaje"/>
    <s v="Gestión Catastral"/>
    <x v="4"/>
    <n v="0.85"/>
    <n v="0.89"/>
    <x v="0"/>
    <x v="0"/>
    <x v="7"/>
    <m/>
  </r>
  <r>
    <n v="9"/>
    <s v="Consolidar al IGAC como la mejor entidad en la generación e integración de información geográfica, catastral y agrológica con altos estándares de calidad"/>
    <s v="Garantizar la sostenibilidad en el tiempo de la política de paz con legalidad"/>
    <x v="7"/>
    <s v="Porcentaje del área geográfica en municipios PDET con catastro actualizado"/>
    <s v="Producto"/>
    <s v="(Área geográfica de los municipios PDET con catastro actualizada / Total del área geográfica de los municipios PDET (39.084.775 has)) * 100"/>
    <s v="Anual"/>
    <s v="Porcentaje"/>
    <s v="Gestión Catastral"/>
    <x v="4"/>
    <n v="0.20300000000000001"/>
    <n v="0"/>
    <x v="3"/>
    <x v="1"/>
    <x v="8"/>
    <s v="No se reporta avance cuantitativo al 25 de enero 2022, estando pendiente la información reportada por parte de los gestores catastrales habilitados."/>
  </r>
  <r>
    <m/>
    <s v="Consolidar al IGAC como la mejor entidad en la generación e integración de información geográfica, catastral y agrológica con altos estándares de calidad"/>
    <s v="Garantizar la sostenibilidad en el tiempo de la política de paz con legalidad"/>
    <x v="8"/>
    <s v="Porcentaje de avance en el cumplimiento de los indicadores del Plan Marco de Implementación del Acuerdo de Paz - PMI"/>
    <s v="Producto"/>
    <s v="(Indicadores a cargo del IGAC con avance/ Total de indicadores del PMI a cargo del IGAC) * 100"/>
    <s v="Trimestral"/>
    <s v="Porcentaje"/>
    <s v="Gestión Catastral_x000a_            Gestión de Sistemas de Información e Infraestructura _x000a_"/>
    <x v="5"/>
    <n v="1"/>
    <n v="0.5"/>
    <x v="4"/>
    <x v="1"/>
    <x v="9"/>
    <m/>
  </r>
  <r>
    <m/>
    <s v="Consolidar al IGAC como la mejor entidad en la generación e integración de información geográfica, catastral y agrológica con altos estándares de calidad"/>
    <s v="Garantizar la sostenibilidad en el tiempo de la política de paz con legalidad"/>
    <x v="8"/>
    <s v="Porcentaje de participación en las reuniones de los enlaces de estabilización"/>
    <s v="Producto"/>
    <s v="(Reuniones a las que asistió el IGAC/Total de reuniones convocadas)*100"/>
    <s v="Trimestral"/>
    <s v="Porcentaje"/>
    <s v="Gestión Catastral"/>
    <x v="4"/>
    <n v="1"/>
    <n v="1"/>
    <x v="0"/>
    <x v="0"/>
    <x v="10"/>
    <m/>
  </r>
  <r>
    <m/>
    <s v="Consolidar al IGAC como la mejor entidad en la generación e integración de información geográfica, catastral y agrológica con altos estándares de calidad"/>
    <s v="_x000a_Actualización del área geográfica _x000a_"/>
    <x v="9"/>
    <s v="Gestores catastrales habilitados"/>
    <s v="Producto"/>
    <s v="Sumatoria del número de gestores catastrales habilitados a nivel nacional."/>
    <s v="Mensual"/>
    <s v="Número"/>
    <s v="Gestión de regulación y habilitación"/>
    <x v="0"/>
    <n v="17"/>
    <n v="34"/>
    <x v="0"/>
    <x v="0"/>
    <x v="11"/>
    <s v="Meta 2022 requerida para lograr la meta del cuatrienio definida en 20 gestores catastrales habilitados"/>
  </r>
  <r>
    <m/>
    <s v="Consolidar al IGAC como la mejor entidad en la generación e integración de información geográfica, catastral y agrológica con altos estándares de calidad"/>
    <s v="_x000a_Actualización del área geográfica _x000a_"/>
    <x v="10"/>
    <s v="Trámites de conservación a nivel nacional "/>
    <s v="Producto"/>
    <s v="Número de trámites realizados"/>
    <s v="Trimestral"/>
    <s v="Número"/>
    <s v="Gestión Catastral"/>
    <x v="4"/>
    <n v="448209"/>
    <n v="421323"/>
    <x v="5"/>
    <x v="1"/>
    <x v="12"/>
    <m/>
  </r>
  <r>
    <m/>
    <s v="Consolidar al IGAC como la mejor entidad en la generación e integración de información geográfica, catastral y agrológica con altos estándares de calidad"/>
    <s v="_x000a_Actualización del área geográfica _x000a_"/>
    <x v="10"/>
    <s v="Avalúos IVP realizados "/>
    <s v="Producto"/>
    <s v="Número de Avalúos IVP realizados "/>
    <s v="Trimestral"/>
    <s v="Número"/>
    <s v="Gestión Catastral"/>
    <x v="4"/>
    <n v="4921"/>
    <n v="4921"/>
    <x v="0"/>
    <x v="0"/>
    <x v="13"/>
    <s v="Meta cumplida al 100%"/>
  </r>
  <r>
    <m/>
    <s v="Consolidar al IGAC como la mejor entidad en la generación e integración de información geográfica, catastral y agrológica con altos estándares de calidad"/>
    <s v="_x000a_Actualización del área geográfica _x000a_"/>
    <x v="11"/>
    <s v="Porcentaje del área geográfica con catastro actualizado por jurisdicción del IGAC "/>
    <s v="Producto"/>
    <s v="(Área geográfica a nivel nacional que se encuentra  actualizada catastralmente  / Total del área geográfica nacional) * 100 "/>
    <s v="Anual"/>
    <s v="Porcentaje"/>
    <s v="Gestión Catastral"/>
    <x v="4"/>
    <s v="55,81% del 35,1%"/>
    <n v="0.11409999999999999"/>
    <x v="6"/>
    <x v="1"/>
    <x v="14"/>
    <s v="La información reportada en el presente informe es preliminar, el porcentaje de intervención catastral final oficial podría tener una variación, dado que se encuentra en proceso la consolidación final de la información de la vigencia 2021 que corresponde a la gestión desarrollada por el IGAC como gestor catastral por excepción."/>
  </r>
  <r>
    <m/>
    <s v="Consolidar al IGAC como la mejor entidad en la generación e integración de información geográfica, catastral y agrológica con altos estándares de calidad"/>
    <s v="_x000a_Actualización del área geográfica _x000a_"/>
    <x v="11"/>
    <s v="Porcentaje del área geográfica con catastro actualizado por jurisdicción de los gestores catastrales habilitados"/>
    <s v="Producto"/>
    <s v="(Área geográfica a nivel nacional que se encuentra  actualizada catastralmente  / Total del área geográfica nacional) * 100 "/>
    <s v="Anual"/>
    <s v="Porcentaje"/>
    <s v="N/A"/>
    <x v="4"/>
    <s v="44,19% del 35,1%"/>
    <n v="0"/>
    <x v="3"/>
    <x v="1"/>
    <x v="15"/>
    <s v="La información a reportar está pendiente por cuanto se encuentra en proceso la consolidación final de la información de la vigencia 2021 que corresponde a la gestión desarrollada por los gestores catastrales habilitados. Dicha información será reportada en el mes febrero cuando se obtenga el reporte de los gestores, con corte al mes de diciembre de la vigencia 2021."/>
  </r>
  <r>
    <m/>
    <s v="Consolidar al IGAC como la mejor entidad en la generación e integración de información geográfica, catastral y agrológica con altos estándares de calidad"/>
    <s v="Ampliación de la cobertura en la identificación de los suelos y aplicaciones agrológicas."/>
    <x v="12"/>
    <s v="Hectáreas con estudios de suelos realizados, como insumo para el ordenamiento del territorio. "/>
    <s v="Producto"/>
    <s v="Sumatoria de Hectáreas con estudios de suelos realizados, como insumo para el ordenamiento del territorio."/>
    <s v="Trimestral"/>
    <s v="Hectáreas"/>
    <s v="Gestión de Información Geográfica"/>
    <x v="3"/>
    <n v="900000"/>
    <n v="861480"/>
    <x v="7"/>
    <x v="1"/>
    <x v="16"/>
    <m/>
  </r>
  <r>
    <m/>
    <s v="Consolidar al IGAC como la mejor entidad en la generación e integración de información geográfica, catastral y agrológica con altos estándares de calidad"/>
    <s v="Ampliación de la cobertura en la identificación de los suelos y aplicaciones agrológicas."/>
    <x v="13"/>
    <s v="Análisis químicos, físicos, mineralógicos y biológicos de suelos realizados"/>
    <s v="Producto"/>
    <s v="Sumatoria de análisis químicos, físicos, mineralógicos y biológicos de suelos realizados"/>
    <s v="Trimestral"/>
    <s v="Paquetes analíticos"/>
    <s v="Gestión de Información Geográfica"/>
    <x v="3"/>
    <n v="80000"/>
    <n v="83255"/>
    <x v="0"/>
    <x v="0"/>
    <x v="17"/>
    <m/>
  </r>
  <r>
    <m/>
    <s v="Consolidar al IGAC como la mejor entidad en la generación e integración de información geográfica, catastral y agrológica con altos estándares de calidad"/>
    <s v="Áreas homogéneas elaboradas y actualizadas "/>
    <x v="14"/>
    <s v="Hectáreas de AHT elaboradas y actualizadas "/>
    <s v="Producto"/>
    <s v="Sumatoria de hectáreas AHT elaboradas y actualizadas"/>
    <s v="Trimestral"/>
    <s v="Hectáreas"/>
    <s v="Gestión de Información Geográfica"/>
    <x v="3"/>
    <n v="3000000"/>
    <n v="8905800"/>
    <x v="0"/>
    <x v="0"/>
    <x v="18"/>
    <m/>
  </r>
  <r>
    <m/>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x v="15"/>
    <s v="Porcentaje del área geográfica con cartografía básica a las escalas y con la temporalidad adecuadas."/>
    <s v="Producto"/>
    <s v="(Área de cubrimiento geográfica con cartografía básica a las escalas y con la temporalidad adecuadas / Área geográfica total de entidades territoriales del país)*100"/>
    <s v="Anual"/>
    <s v="Porcentaje"/>
    <s v="Gestión de Información Geográfica"/>
    <x v="3"/>
    <n v="0.51900000000000002"/>
    <n v="0.31640000000000001"/>
    <x v="8"/>
    <x v="1"/>
    <x v="19"/>
    <m/>
  </r>
  <r>
    <m/>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x v="16"/>
    <s v="Porcentaje de efectividad (tiempo y costos) en la validación de productos cartográficos"/>
    <s v="Producto"/>
    <s v="(Cantidad de hectáreas validadas diariamente con las metodologías anteriores/Cantidad de hectáreas validadas  diariamente con la implementación de herramientas de automatización/)*100"/>
    <s v="Semestral"/>
    <s v="Porcentaje"/>
    <s v="Gestión de Información Geográfica"/>
    <x v="3"/>
    <n v="2"/>
    <n v="2.1877"/>
    <x v="0"/>
    <x v="0"/>
    <x v="20"/>
    <s v="Indicador cumplido en la vigencia 2021"/>
  </r>
  <r>
    <m/>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x v="17"/>
    <s v="Número de estaciones de operación continua nuevas e integradas a la Red Geodésica Nacional."/>
    <s v="Producto"/>
    <s v="Sumatoria de estaciones de operación continua nuevas e integradas a la Red Geodésica Nacional."/>
    <s v="Semestral"/>
    <s v="Número"/>
    <s v="Gestión de Información Geográfica"/>
    <x v="3"/>
    <n v="82"/>
    <n v="69"/>
    <x v="9"/>
    <x v="1"/>
    <x v="21"/>
    <m/>
  </r>
  <r>
    <m/>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x v="18"/>
    <s v="Porcentaje del área geográfica con caracterización geográfica"/>
    <s v="Producto"/>
    <s v="(Área con caracterización y análisis geográfico del territorio nacional continental e insular realizada / Área total geográfica continental e insular del país)*100"/>
    <s v="Anual"/>
    <s v="Porcentaje"/>
    <s v="Gestión de Información Geográfica"/>
    <x v="3"/>
    <n v="0.61499999999999999"/>
    <n v="0.64249999999999996"/>
    <x v="0"/>
    <x v="0"/>
    <x v="22"/>
    <s v="Se ajusta meta 2021 de acuerdo con la modificación del tipo de acumulación del indicador_x000a__x000a_"/>
  </r>
  <r>
    <n v="4"/>
    <s v="Maximizar la disposición y uso de la información generada "/>
    <s v="Integración y disposición de la información geográfica nacional a través de Colombia en Mapas como portal único de información geográfica nacional"/>
    <x v="19"/>
    <s v="Funcionalidades disponibles"/>
    <s v="Producto"/>
    <s v="Sumatoria de funcionalidades disponibles"/>
    <s v="Anual"/>
    <s v="Número"/>
    <s v="Gestión de Sistemas de Información e Infraestructura"/>
    <x v="6"/>
    <n v="3"/>
    <n v="3"/>
    <x v="0"/>
    <x v="0"/>
    <x v="23"/>
    <m/>
  </r>
  <r>
    <m/>
    <s v="Maximizar la disposición y uso de la información generada "/>
    <m/>
    <x v="19"/>
    <s v="Usuarios de Colombia en mapas"/>
    <s v="Producto"/>
    <s v="No de Usuarios de Colombia en mapas"/>
    <s v="Mensual"/>
    <s v="Número"/>
    <s v="Gestión de Sistemas de Información e Infraestructura"/>
    <x v="6"/>
    <n v="1000000"/>
    <n v="333044"/>
    <x v="10"/>
    <x v="1"/>
    <x v="24"/>
    <m/>
  </r>
  <r>
    <m/>
    <s v="Maximizar la disposición y uso de la información generada "/>
    <m/>
    <x v="20"/>
    <s v="Geoservicios publicados y disponibles"/>
    <s v="Producto"/>
    <s v="Sumatoria de Geoservicios publicados y disponibles"/>
    <s v="Semestral"/>
    <s v="Número"/>
    <s v="Gestión de Sistemas de Información e Infraestructura"/>
    <x v="6"/>
    <n v="50"/>
    <n v="50"/>
    <x v="0"/>
    <x v="0"/>
    <x v="25"/>
    <m/>
  </r>
  <r>
    <m/>
    <s v="Maximizar la disposición y uso de la información generada "/>
    <s v="Impulsar el uso y la explotación de datos y tecnologías de información geográfica a nivel institucional y territorial"/>
    <x v="21"/>
    <s v="_x000a_Eventos realizados para la difusión y transferencia de conocimiento especializado asociado al uso y explotación de datos y tecnologías geoespaciales_x000a_"/>
    <s v="Producto"/>
    <s v="_x000a_Sumatoria de eventos realizados para la difusión y transferencia de conocimiento especializado asociado al uso y explotación de datos y tecnologías geoespaciales"/>
    <s v="Mensual"/>
    <s v="Número"/>
    <s v="Innovación y gestión del conocimiento aplicado"/>
    <x v="7"/>
    <n v="6"/>
    <n v="6"/>
    <x v="0"/>
    <x v="0"/>
    <x v="26"/>
    <m/>
  </r>
  <r>
    <m/>
    <s v="Maximizar la disposición y uso de la información generada "/>
    <s v="Impulsar el uso y la explotación de datos y tecnologías de información geográfica a nivel institucional y territorial"/>
    <x v="22"/>
    <s v="Proyectos de innovación e investigación aplicada para la optimización de procesos Institucionales desarrollados."/>
    <s v="Producto"/>
    <s v="Sumatoria de proyectos de innovación e investigación desarrollados"/>
    <s v="Anual"/>
    <s v="Número"/>
    <s v="Innovación y gestión del conocimiento aplicado"/>
    <x v="7"/>
    <n v="2"/>
    <n v="2"/>
    <x v="0"/>
    <x v="0"/>
    <x v="27"/>
    <m/>
  </r>
  <r>
    <m/>
    <s v="Maximizar la disposición y uso de la información generada "/>
    <s v="Impulsar el uso y la explotación de datos y tecnologías de información geográfica a nivel institucional y territorial"/>
    <x v="23"/>
    <s v="Porcentaje de avance en la implementación de plan de reconocimiento de la entidad como autoridad técnico - científica "/>
    <s v="Producto"/>
    <s v="Actividades del plan de reconocimiento de la entidad como autoridad técnico - científica realizadas  / Actividades del plan de reconocimiento de la entidad como autoridad técnico - científica programadas) * 100"/>
    <s v="Anual"/>
    <s v="Porcentaje"/>
    <s v="Innovación y gestión del conocimiento aplicado"/>
    <x v="7"/>
    <s v="_x000a_100%"/>
    <s v="_x000a_100%"/>
    <x v="0"/>
    <x v="0"/>
    <x v="28"/>
    <m/>
  </r>
  <r>
    <m/>
    <s v="Maximizar la disposición y uso de la información generada "/>
    <s v="Fortalecimiento de la Infraestructura Colombiana de Datos Espaciales"/>
    <x v="24"/>
    <s v="Plataforma tecnológica de la ICDE rediseñada y puesta en operación bajo la estrategia de interoperabilidad con los demás sistemas nacionales de información para la administración del territorio."/>
    <s v="Producto"/>
    <s v="Actividades de rediseño y puesta en operación de la plataforma tecnológica de la ICDE realizadas  / Actividades de rediseño y puesta en operación de la plataforma tecnológica de la ICDE programadas) * 100"/>
    <s v="Semestral"/>
    <s v="Porcentaje"/>
    <s v="Gestión de Sistemas de Información e Infraestructura"/>
    <x v="6"/>
    <n v="1"/>
    <n v="1"/>
    <x v="0"/>
    <x v="0"/>
    <x v="29"/>
    <m/>
  </r>
  <r>
    <m/>
    <s v="Maximizar la disposición y uso de la información generada "/>
    <s v="Fortalecimiento de la Infraestructura Colombiana de Datos Espaciales"/>
    <x v="24"/>
    <s v="Servicios tecnológicos para la optimización de la operación catastral diseñados y puestos en operación"/>
    <s v="Producto"/>
    <s v="_x000a_Servicios tecnológicos para la optimización de la operación catastral  diseñados y puestos en operación / total de servicios tecnológicos para la operación catastral programados  * 100_x000a_"/>
    <s v="Semestral"/>
    <s v="Porcentaje"/>
    <s v="Gestión de Sistemas de Información e Infraestructura"/>
    <x v="6"/>
    <n v="1"/>
    <n v="1"/>
    <x v="0"/>
    <x v="0"/>
    <x v="30"/>
    <m/>
  </r>
  <r>
    <m/>
    <s v="Maximizar la disposición y uso de la información generada "/>
    <s v="Fortalecimiento de la Infraestructura Colombiana de Datos Espaciales"/>
    <x v="25"/>
    <s v="_x000a_Conjuntos de datos dispuestos  como apoyo al catastro multipropósito y a la administración del territorio_x000a_"/>
    <s v="Producto"/>
    <s v="Sumatoria de los conjuntos de datos dispuestos como apoyo al catastro multipropósito y a la administración del territorio"/>
    <s v="Anual"/>
    <s v="Número"/>
    <s v="Gestión de Sistemas de Información e Infraestructura"/>
    <x v="6"/>
    <n v="50"/>
    <n v="49"/>
    <x v="11"/>
    <x v="1"/>
    <x v="31"/>
    <m/>
  </r>
  <r>
    <m/>
    <s v="Maximizar la disposición y uso de la información generada "/>
    <s v="Fortalecimiento de la Infraestructura Colombiana de Datos Espaciales"/>
    <x v="26"/>
    <s v="Porcentaje de actualización del MRG"/>
    <s v="Producto"/>
    <s v="(Actividades de actualización del MRG  realizadas / Actividades de actualización del MRG programadas) * 100"/>
    <s v="Anual"/>
    <s v="Porcentaje"/>
    <s v="Gestión de Sistemas de Información e Infraestructura"/>
    <x v="6"/>
    <n v="1"/>
    <n v="1"/>
    <x v="0"/>
    <x v="0"/>
    <x v="32"/>
    <s v="Meta cumplida en la vigencia 2021"/>
  </r>
  <r>
    <n v="5"/>
    <s v="Fortalecer los recursos técnicos y tecnológicos para la modernización institucional "/>
    <s v="Implementación del SINIC (Sistema Nacional de Información de Catastro Multipropósito)"/>
    <x v="27"/>
    <s v="Porcentaje de implementación del Sistema Nacional de Información de Catastro Multipropósito"/>
    <s v="Producto"/>
    <s v="(sumatoria del porcentaje de avance de cada uno de los hitos)_x000a__x000a_El indicador mide el porcentaje de avance de la implementación del Sistema de Información de Catastro Multipropósito a partir de las actividades de análisis, diseño, desarrollo, aseguramiento de calidad, puesta en producción y operación del Sistema._x000a_Medición por hitos: _x000a_Hito 1: Especificaciones Funcionales: 20%_x000a_Hito 2: Análisis y Diseño: 15%_x000a_Hito 3: Desarrollo: 35%_x000a_Hito 4: Aseguramiento de calidad: 10%_x000a_Hito 5: Puesta en producción: 10%_x000a_Hito 6: Operación del sistema: 20%"/>
    <s v="Semestral"/>
    <s v="Porcentaje"/>
    <s v="Gestión de Sistemas de Información e Infraestructura"/>
    <x v="6"/>
    <n v="0.6"/>
    <n v="0.27"/>
    <x v="12"/>
    <x v="1"/>
    <x v="33"/>
    <m/>
  </r>
  <r>
    <m/>
    <s v="Fortalecer los recursos técnicos y tecnológicos para la modernización institucional "/>
    <s v="Implementación del Nuevo SNC (Sistema Nacional Catastral)"/>
    <x v="28"/>
    <s v="Porcentaje de implementación del Sistema Nacional Catastral - SNC"/>
    <s v="Producto"/>
    <s v="(Fases ejecutadas/Fases programadas)*100"/>
    <s v="Trimestral"/>
    <s v="Porcentaje"/>
    <s v="Gestión de Sistemas de Información e Infraestructura"/>
    <x v="6"/>
    <n v="0.7"/>
    <n v="0.25"/>
    <x v="13"/>
    <x v="1"/>
    <x v="34"/>
    <m/>
  </r>
  <r>
    <m/>
    <s v="Fortalecer los recursos técnicos y tecnológicos para la modernización institucional "/>
    <s v="Unificación de Sistemas de Información de Gestión Catastral"/>
    <x v="29"/>
    <s v="Porcentaje de Direcciones Territoriales migradas a SNC"/>
    <s v="Producto"/>
    <s v="(Direcciones territoriales con migración de información a SNC / Direcciones territoriales programadas para migración de información a SNC) * 100"/>
    <s v="Trimestral"/>
    <s v="Porcentaje"/>
    <s v="Gestión de Sistemas de Información e Infraestructura"/>
    <x v="6"/>
    <n v="1"/>
    <n v="1"/>
    <x v="0"/>
    <x v="0"/>
    <x v="35"/>
    <m/>
  </r>
  <r>
    <m/>
    <s v="Fortalecer los recursos técnicos y tecnológicos para la modernización institucional "/>
    <s v="Mejoramiento del servicio de datos abiertos"/>
    <x v="30"/>
    <s v="Porcentaje de Niveles de información publicados"/>
    <s v="Producto"/>
    <s v="(Niveles de Información publicados / Niveles de Información programados para publicación) * 100"/>
    <s v="Anual"/>
    <s v="Porcentaje"/>
    <s v="Gestión de Sistemas de Información e Infraestructura"/>
    <x v="6"/>
    <n v="1"/>
    <n v="1"/>
    <x v="0"/>
    <x v="0"/>
    <x v="36"/>
    <m/>
  </r>
  <r>
    <m/>
    <s v="Fortalecer los recursos técnicos y tecnológicos para la modernización institucional "/>
    <s v="Modernizar la infraestructura de conectividad del IGAC"/>
    <x v="31"/>
    <s v="Plataforma de redes modernizada y en operación"/>
    <s v="Producto"/>
    <s v="(Actividades ejecutadas / Actividades programadas)*100_x000a_"/>
    <s v="Trimestral"/>
    <s v="Porcentaje"/>
    <s v="Gestión de Sistemas de Información e Infraestructura"/>
    <x v="6"/>
    <n v="1"/>
    <n v="1"/>
    <x v="0"/>
    <x v="0"/>
    <x v="37"/>
    <m/>
  </r>
  <r>
    <n v="6"/>
    <s v="Garantizar una atención eficiente y oportuna a los ciudadanos y partes interesadas"/>
    <s v="Mejoramiento en la prestación del servicio a la ciudadanía"/>
    <x v="32"/>
    <s v="Porcentaje de PQRDS atendidas con oportunidad"/>
    <s v="Producto"/>
    <s v="Número total de PQRDS contestadas en los tiempos de Ley /  Número total de PQRDS recibidas"/>
    <s v="Trimestral"/>
    <s v="Porcentaje"/>
    <s v="Gestión del Servicio al ciudadano"/>
    <x v="8"/>
    <n v="1"/>
    <n v="0.45"/>
    <x v="14"/>
    <x v="1"/>
    <x v="38"/>
    <m/>
  </r>
  <r>
    <m/>
    <s v="Garantizar una atención eficiente y oportuna a los ciudadanos y partes interesadas"/>
    <s v="Mejoramiento en la prestación del servicio a la ciudadanía"/>
    <x v="33"/>
    <s v="Línea base de satisfacción al usuario construida"/>
    <s v="Producto"/>
    <s v="Línea base de satisfacción de usuarios construida"/>
    <s v="Trimestral"/>
    <s v="Número"/>
    <s v="Gestión del Servicio al ciudadano"/>
    <x v="8"/>
    <n v="1"/>
    <n v="1"/>
    <x v="0"/>
    <x v="0"/>
    <x v="39"/>
    <s v="Meta cumplida en la vigencia 2021"/>
  </r>
  <r>
    <m/>
    <s v="Garantizar una atención eficiente y oportuna a los ciudadanos y partes interesadas"/>
    <s v="Mejoramiento en la prestación del servicio a la ciudadanía"/>
    <x v="33"/>
    <s v="Incremento en la satisfacción al usuario"/>
    <s v="Producto"/>
    <s v="Línea base + 4 puntos porcentuales"/>
    <s v="Semestral"/>
    <s v="Porcentaje"/>
    <s v="Gestión del Servicio al ciudadano"/>
    <x v="8"/>
    <s v="N/A"/>
    <s v="N/A"/>
    <x v="15"/>
    <x v="0"/>
    <x v="40"/>
    <s v="Nuevo indicador generado para la vigencia 2022 de acuerdo con la línea de base construida."/>
  </r>
  <r>
    <m/>
    <s v="Garantizar una atención eficiente y oportuna a los ciudadanos y partes interesadas"/>
    <s v="Garantizar la rendición de cuentas permanente para la ciudadanía"/>
    <x v="34"/>
    <s v="Ejercicios de rendición de cuentas de la entidad realizados"/>
    <s v="Producto"/>
    <s v="Sumatoria de ejercicios de rendición de cuentas realizados"/>
    <s v="Semestral"/>
    <s v="Número"/>
    <s v="Gestión del Servicio al ciudadano"/>
    <x v="8"/>
    <n v="2"/>
    <n v="4"/>
    <x v="0"/>
    <x v="0"/>
    <x v="41"/>
    <m/>
  </r>
  <r>
    <n v="7"/>
    <s v="Trabajar de manera colaborativa y participativa con nuestras partes interesadas para la generación de valor público"/>
    <s v="Fortalecimiento de estrategias de comunicación institucional"/>
    <x v="35"/>
    <s v="Porcentaje de avance del plan estratégico de comunicaciones"/>
    <s v="Producto"/>
    <s v="(Número de actividades del plan estratégico de comunicaciones realizadas / Número total programadas) *100"/>
    <s v="Semestral"/>
    <s v="Porcentaje"/>
    <s v="Gestión de comunicaciones"/>
    <x v="9"/>
    <n v="1"/>
    <n v="1"/>
    <x v="0"/>
    <x v="0"/>
    <x v="42"/>
    <m/>
  </r>
  <r>
    <m/>
    <s v="Trabajar de manera colaborativa y participativa con nuestras partes interesadas para la generación de valor público"/>
    <s v="Fortalecimiento de las alianzas estratégicas de cooperación técnica y científica"/>
    <x v="36"/>
    <s v="Asistencia técnica a entidades en la gestión de los recursos geográficos"/>
    <s v="Producto"/>
    <s v="Sumatoria de entidades asistidas en la gestión de recursos geográficos"/>
    <s v="Mensual"/>
    <s v="Número"/>
    <s v="Innovación y gestión del conocimiento aplicado"/>
    <x v="7"/>
    <n v="4"/>
    <n v="4"/>
    <x v="0"/>
    <x v="0"/>
    <x v="43"/>
    <m/>
  </r>
  <r>
    <n v="8"/>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x v="37"/>
    <s v="Porcentaje de cumplimiento de la meta de ingresos del Instituto"/>
    <s v="Producto"/>
    <s v="(Ingresos propios por ventas de contados, contratos y convenios, recaudados/ Total de ingresos de la meta definida) * 100  "/>
    <s v="Mensual"/>
    <s v="Porcentaje"/>
    <s v="Gestión comercial"/>
    <x v="10"/>
    <n v="1"/>
    <n v="0.42199999999999999"/>
    <x v="16"/>
    <x v="1"/>
    <x v="44"/>
    <s v="Nota 1: Durante el mes de enero de 2022 se realizaron las causaciones de las facturas electrónicas generadas en el trascurso del 2021, las cuales pueden generar diferencias con el informe de ejecución presupuestal de ingresos, este proceso de ingreso de las facturas electrónicas está sujeto a revisión y ajustes para el informe de ingresos de diciembre."/>
  </r>
  <r>
    <m/>
    <m/>
    <s v="Implementación del plan de mercadeo para la promoción de los productos y servicios de la entidad"/>
    <x v="38"/>
    <s v="Porcentaje de cumplimiento de la meta de ingresos del Instituto por avalúos comerciales"/>
    <s v="Producto"/>
    <s v="(Ingresos por avalúos comerciales recaudados/ Total de ingresos de la meta de avalúos comerciales definida) * 100  "/>
    <s v="Mensual"/>
    <s v="Porcentaje"/>
    <s v="Gestión comercial"/>
    <x v="10"/>
    <n v="1"/>
    <n v="1"/>
    <x v="0"/>
    <x v="0"/>
    <x v="4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35B1A7E-B193-4ACB-8414-3719CFF61889}" name="TablaDinámica5"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Dependencia">
  <location ref="A3:D15" firstHeaderRow="0" firstDataRow="1" firstDataCol="1"/>
  <pivotFields count="17">
    <pivotField showAll="0"/>
    <pivotField showAll="0"/>
    <pivotField showAll="0"/>
    <pivotField showAll="0">
      <items count="40">
        <item x="10"/>
        <item x="4"/>
        <item x="30"/>
        <item x="2"/>
        <item x="7"/>
        <item x="14"/>
        <item x="36"/>
        <item x="18"/>
        <item x="15"/>
        <item x="19"/>
        <item x="38"/>
        <item x="37"/>
        <item x="25"/>
        <item x="33"/>
        <item x="12"/>
        <item x="11"/>
        <item x="9"/>
        <item x="5"/>
        <item x="26"/>
        <item x="29"/>
        <item x="20"/>
        <item x="35"/>
        <item x="31"/>
        <item x="24"/>
        <item x="8"/>
        <item x="3"/>
        <item x="32"/>
        <item x="16"/>
        <item x="22"/>
        <item x="23"/>
        <item x="17"/>
        <item x="1"/>
        <item x="0"/>
        <item x="34"/>
        <item x="13"/>
        <item x="21"/>
        <item x="28"/>
        <item x="27"/>
        <item x="6"/>
        <item t="default"/>
      </items>
    </pivotField>
    <pivotField showAll="0"/>
    <pivotField showAll="0"/>
    <pivotField showAll="0"/>
    <pivotField showAll="0"/>
    <pivotField showAll="0"/>
    <pivotField showAll="0"/>
    <pivotField axis="axisRow" showAll="0" sortType="descending">
      <items count="14">
        <item x="4"/>
        <item m="1" x="11"/>
        <item n="Dirección de Gestión Catastral/_x000a_Dirección de Tecnologías de la Información y Comunicaciones (Meta indicador cumplimiento de los indicadores del PMI)" x="5"/>
        <item x="3"/>
        <item m="1" x="12"/>
        <item x="7"/>
        <item x="0"/>
        <item x="6"/>
        <item x="9"/>
        <item x="2"/>
        <item x="10"/>
        <item x="8"/>
        <item x="1"/>
        <item t="default"/>
      </items>
      <autoSortScope>
        <pivotArea dataOnly="0" outline="0" fieldPosition="0">
          <references count="1">
            <reference field="4294967294" count="1" selected="0">
              <x v="2"/>
            </reference>
          </references>
        </pivotArea>
      </autoSortScope>
    </pivotField>
    <pivotField dataField="1" showAll="0"/>
    <pivotField showAll="0"/>
    <pivotField dataField="1" multipleItemSelectionAllowed="1" showAll="0">
      <items count="18">
        <item x="3"/>
        <item x="10"/>
        <item x="13"/>
        <item x="16"/>
        <item x="14"/>
        <item x="12"/>
        <item x="4"/>
        <item x="6"/>
        <item x="8"/>
        <item x="9"/>
        <item x="2"/>
        <item x="5"/>
        <item x="7"/>
        <item x="11"/>
        <item x="1"/>
        <item x="0"/>
        <item x="15"/>
        <item t="default"/>
      </items>
    </pivotField>
    <pivotField dataField="1" numFmtId="1" showAll="0"/>
    <pivotField showAll="0">
      <items count="47">
        <item x="42"/>
        <item x="19"/>
        <item x="7"/>
        <item x="31"/>
        <item x="33"/>
        <item x="25"/>
        <item x="44"/>
        <item x="45"/>
        <item x="32"/>
        <item x="20"/>
        <item x="41"/>
        <item x="38"/>
        <item x="24"/>
        <item x="9"/>
        <item x="22"/>
        <item x="35"/>
        <item x="6"/>
        <item x="28"/>
        <item x="27"/>
        <item x="14"/>
        <item x="10"/>
        <item x="18"/>
        <item x="8"/>
        <item x="5"/>
        <item x="39"/>
        <item x="13"/>
        <item x="11"/>
        <item x="12"/>
        <item x="4"/>
        <item x="16"/>
        <item x="2"/>
        <item x="21"/>
        <item x="17"/>
        <item x="34"/>
        <item x="37"/>
        <item x="0"/>
        <item x="26"/>
        <item x="30"/>
        <item x="1"/>
        <item x="3"/>
        <item x="36"/>
        <item x="43"/>
        <item x="23"/>
        <item x="29"/>
        <item x="15"/>
        <item x="40"/>
        <item t="default"/>
      </items>
    </pivotField>
    <pivotField showAll="0"/>
  </pivotFields>
  <rowFields count="1">
    <field x="10"/>
  </rowFields>
  <rowItems count="12">
    <i>
      <x v="8"/>
    </i>
    <i>
      <x v="6"/>
    </i>
    <i>
      <x v="12"/>
    </i>
    <i>
      <x v="5"/>
    </i>
    <i>
      <x v="9"/>
    </i>
    <i>
      <x v="3"/>
    </i>
    <i>
      <x v="7"/>
    </i>
    <i>
      <x v="11"/>
    </i>
    <i>
      <x v="10"/>
    </i>
    <i>
      <x/>
    </i>
    <i>
      <x v="2"/>
    </i>
    <i t="grand">
      <x/>
    </i>
  </rowItems>
  <colFields count="1">
    <field x="-2"/>
  </colFields>
  <colItems count="3">
    <i>
      <x/>
    </i>
    <i i="1">
      <x v="1"/>
    </i>
    <i i="2">
      <x v="2"/>
    </i>
  </colItems>
  <dataFields count="3">
    <dataField name="Metas a cargo de la Dependencia" fld="11" subtotal="count" baseField="0" baseItem="0"/>
    <dataField name="Estado de las metas" fld="14" baseField="0" baseItem="0"/>
    <dataField name="Promedio % de avance metas " fld="13" subtotal="average" baseField="10" baseItem="9"/>
  </dataFields>
  <formats count="12">
    <format dxfId="11">
      <pivotArea dataOnly="0" labelOnly="1" outline="0" axis="axisValues" fieldPosition="0"/>
    </format>
    <format dxfId="10">
      <pivotArea type="all" dataOnly="0" outline="0" fieldPosition="0"/>
    </format>
    <format dxfId="9">
      <pivotArea outline="0" collapsedLevelsAreSubtotals="1" fieldPosition="0"/>
    </format>
    <format dxfId="8">
      <pivotArea field="10" type="button" dataOnly="0" labelOnly="1" outline="0" axis="axisRow" fieldPosition="0"/>
    </format>
    <format dxfId="7">
      <pivotArea dataOnly="0" labelOnly="1" fieldPosition="0">
        <references count="1">
          <reference field="10" count="0"/>
        </references>
      </pivotArea>
    </format>
    <format dxfId="6">
      <pivotArea dataOnly="0" labelOnly="1" grandRow="1" outline="0" fieldPosition="0"/>
    </format>
    <format dxfId="5">
      <pivotArea dataOnly="0" labelOnly="1" outline="0" fieldPosition="0">
        <references count="1">
          <reference field="4294967294" count="2">
            <x v="0"/>
            <x v="1"/>
          </reference>
        </references>
      </pivotArea>
    </format>
    <format dxfId="4">
      <pivotArea collapsedLevelsAreSubtotals="1" fieldPosition="0">
        <references count="2">
          <reference field="4294967294" count="1" selected="0">
            <x v="2"/>
          </reference>
          <reference field="10" count="0"/>
        </references>
      </pivotArea>
    </format>
    <format dxfId="3">
      <pivotArea field="10" grandRow="1" outline="0" collapsedLevelsAreSubtotals="1" axis="axisRow" fieldPosition="0">
        <references count="1">
          <reference field="4294967294" count="1" selected="0">
            <x v="2"/>
          </reference>
        </references>
      </pivotArea>
    </format>
    <format dxfId="2">
      <pivotArea dataOnly="0" labelOnly="1" fieldPosition="0">
        <references count="1">
          <reference field="10" count="1">
            <x v="2"/>
          </reference>
        </references>
      </pivotArea>
    </format>
    <format dxfId="1">
      <pivotArea dataOnly="0" labelOnly="1" outline="0" fieldPosition="0">
        <references count="1">
          <reference field="4294967294" count="1">
            <x v="1"/>
          </reference>
        </references>
      </pivotArea>
    </format>
    <format dxfId="0">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CB735-EDE8-43E6-A8B8-FEAC643CA164}">
  <dimension ref="A2:D15"/>
  <sheetViews>
    <sheetView workbookViewId="0">
      <selection activeCell="A7" sqref="A7"/>
    </sheetView>
  </sheetViews>
  <sheetFormatPr baseColWidth="10" defaultRowHeight="15" x14ac:dyDescent="0.25"/>
  <cols>
    <col min="1" max="1" width="70.85546875" bestFit="1" customWidth="1"/>
    <col min="2" max="2" width="30.42578125" bestFit="1" customWidth="1"/>
    <col min="3" max="3" width="18.42578125" customWidth="1"/>
    <col min="4" max="5" width="27.7109375" bestFit="1" customWidth="1"/>
    <col min="6" max="6" width="46.5703125" bestFit="1" customWidth="1"/>
    <col min="7" max="7" width="56.140625" bestFit="1" customWidth="1"/>
    <col min="8" max="8" width="64.7109375" bestFit="1" customWidth="1"/>
    <col min="9" max="9" width="46.5703125" bestFit="1" customWidth="1"/>
    <col min="10" max="10" width="37.7109375" bestFit="1" customWidth="1"/>
    <col min="11" max="11" width="58" bestFit="1" customWidth="1"/>
    <col min="12" max="12" width="79.140625" bestFit="1" customWidth="1"/>
    <col min="13" max="13" width="41.28515625" bestFit="1" customWidth="1"/>
    <col min="14" max="14" width="124.85546875" bestFit="1" customWidth="1"/>
    <col min="15" max="15" width="34" bestFit="1" customWidth="1"/>
    <col min="16" max="16" width="72.85546875" bestFit="1" customWidth="1"/>
    <col min="17" max="17" width="53.85546875" bestFit="1" customWidth="1"/>
    <col min="18" max="18" width="29.5703125" bestFit="1" customWidth="1"/>
    <col min="19" max="19" width="45.5703125" bestFit="1" customWidth="1"/>
    <col min="20" max="20" width="54.42578125" bestFit="1" customWidth="1"/>
    <col min="21" max="21" width="39" bestFit="1" customWidth="1"/>
    <col min="22" max="22" width="54.5703125" bestFit="1" customWidth="1"/>
    <col min="23" max="23" width="58.42578125" bestFit="1" customWidth="1"/>
    <col min="24" max="24" width="31.28515625" bestFit="1" customWidth="1"/>
    <col min="25" max="25" width="30.85546875" bestFit="1" customWidth="1"/>
    <col min="26" max="26" width="35.42578125" bestFit="1" customWidth="1"/>
    <col min="27" max="27" width="26.5703125" bestFit="1" customWidth="1"/>
    <col min="28" max="28" width="31.7109375" bestFit="1" customWidth="1"/>
    <col min="29" max="29" width="49.28515625" bestFit="1" customWidth="1"/>
    <col min="30" max="30" width="89.7109375" bestFit="1" customWidth="1"/>
    <col min="31" max="31" width="104.42578125" bestFit="1" customWidth="1"/>
    <col min="32" max="32" width="32.85546875" bestFit="1" customWidth="1"/>
    <col min="33" max="33" width="36.28515625" bestFit="1" customWidth="1"/>
    <col min="34" max="34" width="61" bestFit="1" customWidth="1"/>
    <col min="35" max="35" width="31.7109375" bestFit="1" customWidth="1"/>
    <col min="36" max="36" width="68" bestFit="1" customWidth="1"/>
    <col min="37" max="37" width="65.85546875" bestFit="1" customWidth="1"/>
    <col min="38" max="38" width="29.85546875" bestFit="1" customWidth="1"/>
    <col min="39" max="39" width="61.85546875" bestFit="1" customWidth="1"/>
    <col min="40" max="40" width="72.85546875" bestFit="1" customWidth="1"/>
    <col min="41" max="41" width="30" bestFit="1" customWidth="1"/>
    <col min="42" max="42" width="39.28515625" bestFit="1" customWidth="1"/>
    <col min="43" max="43" width="50.42578125" bestFit="1" customWidth="1"/>
    <col min="44" max="44" width="100" bestFit="1" customWidth="1"/>
    <col min="45" max="45" width="46.5703125" bestFit="1" customWidth="1"/>
    <col min="46" max="46" width="56.140625" bestFit="1" customWidth="1"/>
    <col min="47" max="47" width="64.7109375" bestFit="1" customWidth="1"/>
    <col min="48" max="48" width="46.5703125" bestFit="1" customWidth="1"/>
    <col min="49" max="49" width="37.7109375" bestFit="1" customWidth="1"/>
    <col min="50" max="50" width="58" bestFit="1" customWidth="1"/>
    <col min="51" max="51" width="79.140625" bestFit="1" customWidth="1"/>
    <col min="52" max="52" width="41.28515625" bestFit="1" customWidth="1"/>
    <col min="53" max="53" width="124.85546875" bestFit="1" customWidth="1"/>
    <col min="54" max="54" width="34" bestFit="1" customWidth="1"/>
    <col min="55" max="55" width="72.85546875" bestFit="1" customWidth="1"/>
    <col min="56" max="56" width="53.85546875" bestFit="1" customWidth="1"/>
    <col min="57" max="57" width="29.5703125" bestFit="1" customWidth="1"/>
    <col min="58" max="58" width="45.5703125" bestFit="1" customWidth="1"/>
    <col min="59" max="59" width="54.42578125" bestFit="1" customWidth="1"/>
    <col min="60" max="60" width="39" bestFit="1" customWidth="1"/>
    <col min="61" max="61" width="54.5703125" bestFit="1" customWidth="1"/>
    <col min="62" max="62" width="58.42578125" bestFit="1" customWidth="1"/>
    <col min="63" max="63" width="31.28515625" bestFit="1" customWidth="1"/>
    <col min="64" max="64" width="30.85546875" bestFit="1" customWidth="1"/>
    <col min="65" max="65" width="35.42578125" bestFit="1" customWidth="1"/>
    <col min="66" max="66" width="26.5703125" bestFit="1" customWidth="1"/>
    <col min="67" max="67" width="31.7109375" bestFit="1" customWidth="1"/>
    <col min="68" max="68" width="49.28515625" bestFit="1" customWidth="1"/>
    <col min="69" max="69" width="89.7109375" bestFit="1" customWidth="1"/>
    <col min="70" max="70" width="104.42578125" bestFit="1" customWidth="1"/>
    <col min="71" max="71" width="32.85546875" bestFit="1" customWidth="1"/>
    <col min="72" max="72" width="36.28515625" bestFit="1" customWidth="1"/>
    <col min="73" max="73" width="61" bestFit="1" customWidth="1"/>
    <col min="74" max="74" width="31.7109375" bestFit="1" customWidth="1"/>
    <col min="75" max="75" width="68" bestFit="1" customWidth="1"/>
    <col min="76" max="76" width="65.85546875" bestFit="1" customWidth="1"/>
    <col min="77" max="77" width="29.85546875" bestFit="1" customWidth="1"/>
    <col min="78" max="78" width="61.85546875" bestFit="1" customWidth="1"/>
    <col min="79" max="79" width="72.85546875" bestFit="1" customWidth="1"/>
    <col min="80" max="80" width="30" bestFit="1" customWidth="1"/>
    <col min="81" max="81" width="39.28515625" bestFit="1" customWidth="1"/>
    <col min="82" max="82" width="50.42578125" bestFit="1" customWidth="1"/>
    <col min="83" max="83" width="100" bestFit="1" customWidth="1"/>
    <col min="84" max="84" width="46.5703125" bestFit="1" customWidth="1"/>
    <col min="85" max="85" width="56.140625" bestFit="1" customWidth="1"/>
    <col min="86" max="86" width="64.7109375" bestFit="1" customWidth="1"/>
    <col min="87" max="87" width="46.5703125" bestFit="1" customWidth="1"/>
    <col min="88" max="88" width="37.7109375" bestFit="1" customWidth="1"/>
    <col min="89" max="89" width="58" bestFit="1" customWidth="1"/>
    <col min="90" max="90" width="79.140625" bestFit="1" customWidth="1"/>
    <col min="91" max="91" width="41.28515625" bestFit="1" customWidth="1"/>
    <col min="92" max="92" width="124.85546875" bestFit="1" customWidth="1"/>
    <col min="93" max="93" width="34" bestFit="1" customWidth="1"/>
    <col min="94" max="94" width="72.85546875" bestFit="1" customWidth="1"/>
    <col min="95" max="95" width="53.85546875" bestFit="1" customWidth="1"/>
    <col min="96" max="96" width="29.5703125" bestFit="1" customWidth="1"/>
    <col min="97" max="97" width="45.5703125" bestFit="1" customWidth="1"/>
    <col min="98" max="98" width="54.42578125" bestFit="1" customWidth="1"/>
    <col min="99" max="99" width="39" bestFit="1" customWidth="1"/>
    <col min="100" max="100" width="54.5703125" bestFit="1" customWidth="1"/>
    <col min="101" max="101" width="58.42578125" bestFit="1" customWidth="1"/>
    <col min="102" max="102" width="31.28515625" bestFit="1" customWidth="1"/>
    <col min="103" max="103" width="30.85546875" bestFit="1" customWidth="1"/>
    <col min="104" max="104" width="35.42578125" bestFit="1" customWidth="1"/>
    <col min="105" max="105" width="26.5703125" bestFit="1" customWidth="1"/>
    <col min="106" max="106" width="31.7109375" bestFit="1" customWidth="1"/>
    <col min="107" max="107" width="49.28515625" bestFit="1" customWidth="1"/>
    <col min="108" max="108" width="89.7109375" bestFit="1" customWidth="1"/>
    <col min="109" max="109" width="104.42578125" bestFit="1" customWidth="1"/>
    <col min="110" max="110" width="32.85546875" bestFit="1" customWidth="1"/>
    <col min="111" max="111" width="36.28515625" bestFit="1" customWidth="1"/>
    <col min="112" max="112" width="61" bestFit="1" customWidth="1"/>
    <col min="113" max="113" width="31.7109375" bestFit="1" customWidth="1"/>
    <col min="114" max="114" width="68" bestFit="1" customWidth="1"/>
    <col min="115" max="115" width="65.85546875" bestFit="1" customWidth="1"/>
    <col min="116" max="116" width="29.85546875" bestFit="1" customWidth="1"/>
    <col min="117" max="117" width="61.85546875" bestFit="1" customWidth="1"/>
    <col min="118" max="118" width="72.85546875" bestFit="1" customWidth="1"/>
    <col min="119" max="119" width="35.42578125" bestFit="1" customWidth="1"/>
    <col min="120" max="120" width="21.5703125" bestFit="1" customWidth="1"/>
    <col min="121" max="121" width="32.7109375" bestFit="1" customWidth="1"/>
  </cols>
  <sheetData>
    <row r="2" spans="1:4" ht="15.75" x14ac:dyDescent="0.25">
      <c r="A2" s="136" t="s">
        <v>323</v>
      </c>
      <c r="B2" s="136"/>
      <c r="C2" s="136"/>
      <c r="D2" s="136"/>
    </row>
    <row r="3" spans="1:4" x14ac:dyDescent="0.25">
      <c r="A3" s="126" t="s">
        <v>321</v>
      </c>
      <c r="B3" s="127" t="s">
        <v>324</v>
      </c>
      <c r="C3" s="132" t="s">
        <v>331</v>
      </c>
      <c r="D3" s="132" t="s">
        <v>326</v>
      </c>
    </row>
    <row r="4" spans="1:4" x14ac:dyDescent="0.25">
      <c r="A4" s="128" t="s">
        <v>191</v>
      </c>
      <c r="B4" s="129">
        <v>1</v>
      </c>
      <c r="C4" s="129">
        <v>1</v>
      </c>
      <c r="D4" s="130">
        <v>1</v>
      </c>
    </row>
    <row r="5" spans="1:4" ht="15" customHeight="1" x14ac:dyDescent="0.25">
      <c r="A5" s="128" t="s">
        <v>20</v>
      </c>
      <c r="B5" s="129">
        <v>3</v>
      </c>
      <c r="C5" s="129">
        <v>3</v>
      </c>
      <c r="D5" s="130">
        <v>1</v>
      </c>
    </row>
    <row r="6" spans="1:4" x14ac:dyDescent="0.25">
      <c r="A6" s="128" t="s">
        <v>31</v>
      </c>
      <c r="B6" s="129">
        <v>1</v>
      </c>
      <c r="C6" s="129">
        <v>1</v>
      </c>
      <c r="D6" s="130">
        <v>1</v>
      </c>
    </row>
    <row r="7" spans="1:4" x14ac:dyDescent="0.25">
      <c r="A7" s="128" t="s">
        <v>130</v>
      </c>
      <c r="B7" s="129">
        <v>4</v>
      </c>
      <c r="C7" s="129">
        <v>4</v>
      </c>
      <c r="D7" s="130">
        <v>1</v>
      </c>
    </row>
    <row r="8" spans="1:4" x14ac:dyDescent="0.25">
      <c r="A8" s="128" t="s">
        <v>39</v>
      </c>
      <c r="B8" s="129">
        <v>2</v>
      </c>
      <c r="C8" s="129">
        <v>1</v>
      </c>
      <c r="D8" s="130">
        <v>0.99470588235294111</v>
      </c>
    </row>
    <row r="9" spans="1:4" x14ac:dyDescent="0.25">
      <c r="A9" s="128" t="s">
        <v>50</v>
      </c>
      <c r="B9" s="129">
        <v>9</v>
      </c>
      <c r="C9" s="129">
        <v>5</v>
      </c>
      <c r="D9" s="130">
        <v>0.92548982634591914</v>
      </c>
    </row>
    <row r="10" spans="1:4" x14ac:dyDescent="0.25">
      <c r="A10" s="128" t="s">
        <v>119</v>
      </c>
      <c r="B10" s="129">
        <v>12</v>
      </c>
      <c r="C10" s="129">
        <v>8</v>
      </c>
      <c r="D10" s="130">
        <v>0.84334890476190472</v>
      </c>
    </row>
    <row r="11" spans="1:4" x14ac:dyDescent="0.25">
      <c r="A11" s="128" t="s">
        <v>177</v>
      </c>
      <c r="B11" s="129">
        <v>4</v>
      </c>
      <c r="C11" s="129">
        <v>3</v>
      </c>
      <c r="D11" s="130">
        <v>0.81666666666666676</v>
      </c>
    </row>
    <row r="12" spans="1:4" x14ac:dyDescent="0.25">
      <c r="A12" s="128" t="s">
        <v>201</v>
      </c>
      <c r="B12" s="129">
        <v>2</v>
      </c>
      <c r="C12" s="129">
        <v>1</v>
      </c>
      <c r="D12" s="130">
        <v>0.71099999999999997</v>
      </c>
    </row>
    <row r="13" spans="1:4" x14ac:dyDescent="0.25">
      <c r="A13" s="128" t="s">
        <v>60</v>
      </c>
      <c r="B13" s="129">
        <v>7</v>
      </c>
      <c r="C13" s="129">
        <v>3</v>
      </c>
      <c r="D13" s="130">
        <v>0.64599202104328557</v>
      </c>
    </row>
    <row r="14" spans="1:4" ht="45" x14ac:dyDescent="0.25">
      <c r="A14" s="131" t="s">
        <v>325</v>
      </c>
      <c r="B14" s="129">
        <v>1</v>
      </c>
      <c r="C14" s="129">
        <v>0</v>
      </c>
      <c r="D14" s="130">
        <v>0.5</v>
      </c>
    </row>
    <row r="15" spans="1:4" x14ac:dyDescent="0.25">
      <c r="A15" s="128" t="s">
        <v>319</v>
      </c>
      <c r="B15" s="129">
        <v>46</v>
      </c>
      <c r="C15" s="129">
        <v>30</v>
      </c>
      <c r="D15" s="130">
        <v>0.85184336013922257</v>
      </c>
    </row>
  </sheetData>
  <mergeCells count="1">
    <mergeCell ref="A2:D2"/>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R57"/>
  <sheetViews>
    <sheetView showGridLines="0" tabSelected="1" topLeftCell="A51" zoomScale="70" zoomScaleNormal="70" workbookViewId="0">
      <selection activeCell="E51" sqref="E51"/>
    </sheetView>
  </sheetViews>
  <sheetFormatPr baseColWidth="10" defaultColWidth="11.42578125" defaultRowHeight="15" x14ac:dyDescent="0.25"/>
  <cols>
    <col min="1" max="1" width="1.42578125" style="15" customWidth="1"/>
    <col min="2" max="2" width="4.5703125" style="14" customWidth="1"/>
    <col min="3" max="3" width="40.140625" style="16" customWidth="1"/>
    <col min="4" max="4" width="36.7109375" style="14" customWidth="1"/>
    <col min="5" max="5" width="49.42578125" style="11" customWidth="1"/>
    <col min="6" max="6" width="62.7109375" style="14" customWidth="1"/>
    <col min="7" max="7" width="16.140625" style="14" customWidth="1"/>
    <col min="8" max="8" width="78.28515625" style="14" customWidth="1"/>
    <col min="9" max="9" width="19.140625" style="14" customWidth="1"/>
    <col min="10" max="10" width="17" style="14" customWidth="1"/>
    <col min="11" max="11" width="32.42578125" style="14" customWidth="1"/>
    <col min="12" max="12" width="31.28515625" style="15" customWidth="1"/>
    <col min="13" max="13" width="15.28515625" style="14" customWidth="1"/>
    <col min="14" max="14" width="36.140625" style="14" customWidth="1"/>
    <col min="15" max="16" width="24.28515625" style="14" customWidth="1"/>
    <col min="17" max="17" width="145.5703125" style="14" customWidth="1"/>
    <col min="18" max="18" width="51.28515625" style="14" customWidth="1"/>
    <col min="19" max="16384" width="11.42578125" style="15"/>
  </cols>
  <sheetData>
    <row r="1" spans="1:18" x14ac:dyDescent="0.25">
      <c r="B1" s="15"/>
      <c r="C1" s="15"/>
    </row>
    <row r="2" spans="1:18" x14ac:dyDescent="0.25">
      <c r="B2" s="15"/>
      <c r="C2" s="15"/>
    </row>
    <row r="3" spans="1:18" x14ac:dyDescent="0.25">
      <c r="B3" s="15"/>
      <c r="C3" s="15"/>
    </row>
    <row r="4" spans="1:18" x14ac:dyDescent="0.25">
      <c r="B4" s="15"/>
      <c r="C4" s="15"/>
    </row>
    <row r="5" spans="1:18" x14ac:dyDescent="0.25">
      <c r="B5" s="15"/>
      <c r="C5" s="15"/>
    </row>
    <row r="6" spans="1:18" x14ac:dyDescent="0.25">
      <c r="B6" s="15"/>
      <c r="C6" s="15"/>
    </row>
    <row r="7" spans="1:18" ht="74.25" customHeight="1" x14ac:dyDescent="0.25">
      <c r="A7" s="34"/>
      <c r="B7" s="162" t="s">
        <v>0</v>
      </c>
      <c r="C7" s="162" t="s">
        <v>1</v>
      </c>
      <c r="D7" s="162" t="s">
        <v>2</v>
      </c>
      <c r="E7" s="162" t="s">
        <v>3</v>
      </c>
      <c r="F7" s="162" t="s">
        <v>4</v>
      </c>
      <c r="G7" s="162" t="s">
        <v>5</v>
      </c>
      <c r="H7" s="162" t="s">
        <v>6</v>
      </c>
      <c r="I7" s="162" t="s">
        <v>7</v>
      </c>
      <c r="J7" s="162" t="s">
        <v>8</v>
      </c>
      <c r="K7" s="162" t="s">
        <v>10</v>
      </c>
      <c r="L7" s="163" t="s">
        <v>11</v>
      </c>
      <c r="M7" s="118" t="s">
        <v>320</v>
      </c>
      <c r="N7" s="119" t="s">
        <v>314</v>
      </c>
      <c r="O7" s="119" t="s">
        <v>264</v>
      </c>
      <c r="P7" s="119" t="s">
        <v>322</v>
      </c>
      <c r="Q7" s="119" t="s">
        <v>278</v>
      </c>
      <c r="R7" s="119" t="s">
        <v>274</v>
      </c>
    </row>
    <row r="8" spans="1:18" s="46" customFormat="1" ht="52.5" customHeight="1" x14ac:dyDescent="0.25">
      <c r="A8" s="35"/>
      <c r="B8" s="135">
        <v>1</v>
      </c>
      <c r="C8" s="120" t="s">
        <v>12</v>
      </c>
      <c r="D8" s="116" t="s">
        <v>13</v>
      </c>
      <c r="E8" s="121" t="s">
        <v>14</v>
      </c>
      <c r="F8" s="60" t="s">
        <v>15</v>
      </c>
      <c r="G8" s="109" t="s">
        <v>16</v>
      </c>
      <c r="H8" s="60" t="s">
        <v>15</v>
      </c>
      <c r="I8" s="109" t="s">
        <v>17</v>
      </c>
      <c r="J8" s="109" t="s">
        <v>18</v>
      </c>
      <c r="K8" s="109" t="s">
        <v>19</v>
      </c>
      <c r="L8" s="109" t="s">
        <v>20</v>
      </c>
      <c r="M8" s="61">
        <v>1</v>
      </c>
      <c r="N8" s="61">
        <v>1</v>
      </c>
      <c r="O8" s="63">
        <f t="shared" ref="O8:O14" si="0">N8/M8</f>
        <v>1</v>
      </c>
      <c r="P8" s="125">
        <f>IF(O8&gt;=1,1,0)</f>
        <v>1</v>
      </c>
      <c r="Q8" s="62" t="s">
        <v>299</v>
      </c>
      <c r="R8" s="64"/>
    </row>
    <row r="9" spans="1:18" s="46" customFormat="1" ht="45" x14ac:dyDescent="0.25">
      <c r="A9" s="35"/>
      <c r="B9" s="135">
        <v>2</v>
      </c>
      <c r="C9" s="120" t="s">
        <v>12</v>
      </c>
      <c r="D9" s="116" t="s">
        <v>13</v>
      </c>
      <c r="E9" s="123" t="s">
        <v>14</v>
      </c>
      <c r="F9" s="109" t="s">
        <v>21</v>
      </c>
      <c r="G9" s="109" t="s">
        <v>16</v>
      </c>
      <c r="H9" s="109" t="s">
        <v>22</v>
      </c>
      <c r="I9" s="109" t="s">
        <v>17</v>
      </c>
      <c r="J9" s="109" t="s">
        <v>23</v>
      </c>
      <c r="K9" s="109" t="s">
        <v>19</v>
      </c>
      <c r="L9" s="109" t="s">
        <v>20</v>
      </c>
      <c r="M9" s="13">
        <v>1</v>
      </c>
      <c r="N9" s="13">
        <v>1</v>
      </c>
      <c r="O9" s="63">
        <f t="shared" si="0"/>
        <v>1</v>
      </c>
      <c r="P9" s="125">
        <f t="shared" ref="P9:P53" si="1">IF(O9&gt;=1,1,0)</f>
        <v>1</v>
      </c>
      <c r="Q9" s="62" t="s">
        <v>268</v>
      </c>
      <c r="R9" s="64"/>
    </row>
    <row r="10" spans="1:18" s="33" customFormat="1" ht="84.75" customHeight="1" x14ac:dyDescent="0.25">
      <c r="A10" s="35"/>
      <c r="B10" s="135">
        <v>3</v>
      </c>
      <c r="C10" s="120" t="s">
        <v>24</v>
      </c>
      <c r="D10" s="109" t="s">
        <v>25</v>
      </c>
      <c r="E10" s="113" t="s">
        <v>26</v>
      </c>
      <c r="F10" s="108" t="s">
        <v>27</v>
      </c>
      <c r="G10" s="108" t="s">
        <v>28</v>
      </c>
      <c r="H10" s="108" t="s">
        <v>29</v>
      </c>
      <c r="I10" s="108" t="s">
        <v>17</v>
      </c>
      <c r="J10" s="108" t="s">
        <v>23</v>
      </c>
      <c r="K10" s="108" t="s">
        <v>30</v>
      </c>
      <c r="L10" s="65" t="s">
        <v>31</v>
      </c>
      <c r="M10" s="18">
        <v>0.2</v>
      </c>
      <c r="N10" s="18">
        <v>0.2</v>
      </c>
      <c r="O10" s="63">
        <f t="shared" si="0"/>
        <v>1</v>
      </c>
      <c r="P10" s="125">
        <f t="shared" si="1"/>
        <v>1</v>
      </c>
      <c r="Q10" s="62" t="s">
        <v>300</v>
      </c>
      <c r="R10" s="66" t="s">
        <v>48</v>
      </c>
    </row>
    <row r="11" spans="1:18" s="33" customFormat="1" ht="135" x14ac:dyDescent="0.25">
      <c r="A11" s="35"/>
      <c r="B11" s="135">
        <v>4</v>
      </c>
      <c r="C11" s="120" t="s">
        <v>24</v>
      </c>
      <c r="D11" s="109" t="s">
        <v>32</v>
      </c>
      <c r="E11" s="113" t="s">
        <v>33</v>
      </c>
      <c r="F11" s="108" t="s">
        <v>34</v>
      </c>
      <c r="G11" s="108" t="s">
        <v>35</v>
      </c>
      <c r="H11" s="108" t="s">
        <v>36</v>
      </c>
      <c r="I11" s="108" t="s">
        <v>37</v>
      </c>
      <c r="J11" s="108" t="s">
        <v>18</v>
      </c>
      <c r="K11" s="108" t="s">
        <v>38</v>
      </c>
      <c r="L11" s="65" t="s">
        <v>39</v>
      </c>
      <c r="M11" s="67">
        <v>1</v>
      </c>
      <c r="N11" s="19">
        <v>1</v>
      </c>
      <c r="O11" s="63">
        <f t="shared" si="0"/>
        <v>1</v>
      </c>
      <c r="P11" s="125">
        <f t="shared" si="1"/>
        <v>1</v>
      </c>
      <c r="Q11" s="68" t="s">
        <v>289</v>
      </c>
      <c r="R11" s="66"/>
    </row>
    <row r="12" spans="1:18" s="33" customFormat="1" ht="86.25" customHeight="1" x14ac:dyDescent="0.25">
      <c r="A12" s="35"/>
      <c r="B12" s="135">
        <v>5</v>
      </c>
      <c r="C12" s="120" t="s">
        <v>24</v>
      </c>
      <c r="D12" s="109" t="s">
        <v>40</v>
      </c>
      <c r="E12" s="113" t="s">
        <v>41</v>
      </c>
      <c r="F12" s="108" t="s">
        <v>42</v>
      </c>
      <c r="G12" s="108" t="s">
        <v>35</v>
      </c>
      <c r="H12" s="108" t="s">
        <v>43</v>
      </c>
      <c r="I12" s="108" t="s">
        <v>37</v>
      </c>
      <c r="J12" s="108" t="s">
        <v>18</v>
      </c>
      <c r="K12" s="108" t="s">
        <v>38</v>
      </c>
      <c r="L12" s="65" t="s">
        <v>39</v>
      </c>
      <c r="M12" s="19">
        <v>85</v>
      </c>
      <c r="N12" s="19">
        <v>84.1</v>
      </c>
      <c r="O12" s="63">
        <f t="shared" si="0"/>
        <v>0.98941176470588232</v>
      </c>
      <c r="P12" s="125">
        <f t="shared" si="1"/>
        <v>0</v>
      </c>
      <c r="Q12" s="69" t="s">
        <v>290</v>
      </c>
      <c r="R12" s="66"/>
    </row>
    <row r="13" spans="1:18" s="33" customFormat="1" ht="99" customHeight="1" x14ac:dyDescent="0.25">
      <c r="A13" s="35"/>
      <c r="B13" s="135">
        <v>6</v>
      </c>
      <c r="C13" s="120" t="s">
        <v>44</v>
      </c>
      <c r="D13" s="109" t="s">
        <v>45</v>
      </c>
      <c r="E13" s="113" t="s">
        <v>46</v>
      </c>
      <c r="F13" s="108" t="s">
        <v>47</v>
      </c>
      <c r="G13" s="108" t="s">
        <v>16</v>
      </c>
      <c r="H13" s="108" t="s">
        <v>47</v>
      </c>
      <c r="I13" s="108" t="s">
        <v>37</v>
      </c>
      <c r="J13" s="108" t="s">
        <v>18</v>
      </c>
      <c r="K13" s="108" t="s">
        <v>49</v>
      </c>
      <c r="L13" s="109" t="s">
        <v>50</v>
      </c>
      <c r="M13" s="19">
        <v>1</v>
      </c>
      <c r="N13" s="19">
        <v>1</v>
      </c>
      <c r="O13" s="63">
        <f t="shared" si="0"/>
        <v>1</v>
      </c>
      <c r="P13" s="125">
        <f t="shared" si="1"/>
        <v>1</v>
      </c>
      <c r="Q13" s="70" t="s">
        <v>263</v>
      </c>
      <c r="R13" s="66" t="s">
        <v>262</v>
      </c>
    </row>
    <row r="14" spans="1:18" s="33" customFormat="1" ht="90" x14ac:dyDescent="0.25">
      <c r="A14" s="35"/>
      <c r="B14" s="135">
        <v>7</v>
      </c>
      <c r="C14" s="120" t="s">
        <v>44</v>
      </c>
      <c r="D14" s="109" t="s">
        <v>51</v>
      </c>
      <c r="E14" s="112" t="s">
        <v>52</v>
      </c>
      <c r="F14" s="109" t="s">
        <v>53</v>
      </c>
      <c r="G14" s="109" t="s">
        <v>16</v>
      </c>
      <c r="H14" s="109" t="s">
        <v>54</v>
      </c>
      <c r="I14" s="109" t="s">
        <v>17</v>
      </c>
      <c r="J14" s="109" t="s">
        <v>23</v>
      </c>
      <c r="K14" s="109" t="s">
        <v>49</v>
      </c>
      <c r="L14" s="109" t="s">
        <v>50</v>
      </c>
      <c r="M14" s="13">
        <v>0.9</v>
      </c>
      <c r="N14" s="71">
        <v>0.82899999999999996</v>
      </c>
      <c r="O14" s="63">
        <f t="shared" si="0"/>
        <v>0.92111111111111099</v>
      </c>
      <c r="P14" s="125">
        <f t="shared" si="1"/>
        <v>0</v>
      </c>
      <c r="Q14" s="70" t="s">
        <v>273</v>
      </c>
      <c r="R14" s="72"/>
    </row>
    <row r="15" spans="1:18" s="33" customFormat="1" ht="82.5" customHeight="1" x14ac:dyDescent="0.25">
      <c r="A15" s="35"/>
      <c r="B15" s="109">
        <v>8</v>
      </c>
      <c r="C15" s="120" t="s">
        <v>44</v>
      </c>
      <c r="D15" s="108" t="s">
        <v>55</v>
      </c>
      <c r="E15" s="113" t="s">
        <v>56</v>
      </c>
      <c r="F15" s="108" t="s">
        <v>57</v>
      </c>
      <c r="G15" s="108" t="s">
        <v>16</v>
      </c>
      <c r="H15" s="108" t="s">
        <v>58</v>
      </c>
      <c r="I15" s="109" t="s">
        <v>17</v>
      </c>
      <c r="J15" s="109" t="s">
        <v>23</v>
      </c>
      <c r="K15" s="109" t="s">
        <v>59</v>
      </c>
      <c r="L15" s="109" t="s">
        <v>60</v>
      </c>
      <c r="M15" s="13">
        <v>0.85</v>
      </c>
      <c r="N15" s="13">
        <v>0.89</v>
      </c>
      <c r="O15" s="63">
        <v>1</v>
      </c>
      <c r="P15" s="125">
        <f t="shared" si="1"/>
        <v>1</v>
      </c>
      <c r="Q15" s="73" t="s">
        <v>301</v>
      </c>
      <c r="R15" s="74"/>
    </row>
    <row r="16" spans="1:18" s="33" customFormat="1" ht="117.75" customHeight="1" x14ac:dyDescent="0.25">
      <c r="A16" s="35"/>
      <c r="B16" s="109">
        <v>9</v>
      </c>
      <c r="C16" s="120" t="s">
        <v>44</v>
      </c>
      <c r="D16" s="116" t="s">
        <v>61</v>
      </c>
      <c r="E16" s="112" t="s">
        <v>259</v>
      </c>
      <c r="F16" s="109" t="s">
        <v>63</v>
      </c>
      <c r="G16" s="109" t="s">
        <v>16</v>
      </c>
      <c r="H16" s="109" t="s">
        <v>64</v>
      </c>
      <c r="I16" s="109" t="s">
        <v>37</v>
      </c>
      <c r="J16" s="109" t="s">
        <v>23</v>
      </c>
      <c r="K16" s="109" t="s">
        <v>59</v>
      </c>
      <c r="L16" s="109" t="s">
        <v>60</v>
      </c>
      <c r="M16" s="71">
        <v>0.20300000000000001</v>
      </c>
      <c r="N16" s="13">
        <v>0</v>
      </c>
      <c r="O16" s="63">
        <v>0</v>
      </c>
      <c r="P16" s="125">
        <f t="shared" si="1"/>
        <v>0</v>
      </c>
      <c r="Q16" s="70" t="s">
        <v>302</v>
      </c>
      <c r="R16" s="73" t="s">
        <v>286</v>
      </c>
    </row>
    <row r="17" spans="1:18" s="33" customFormat="1" ht="270" customHeight="1" x14ac:dyDescent="0.25">
      <c r="A17" s="35"/>
      <c r="B17" s="134">
        <v>10</v>
      </c>
      <c r="C17" s="120" t="s">
        <v>44</v>
      </c>
      <c r="D17" s="116" t="s">
        <v>61</v>
      </c>
      <c r="E17" s="121" t="s">
        <v>65</v>
      </c>
      <c r="F17" s="110" t="s">
        <v>66</v>
      </c>
      <c r="G17" s="110" t="s">
        <v>16</v>
      </c>
      <c r="H17" s="110" t="s">
        <v>67</v>
      </c>
      <c r="I17" s="110" t="s">
        <v>17</v>
      </c>
      <c r="J17" s="110" t="s">
        <v>23</v>
      </c>
      <c r="K17" s="110" t="s">
        <v>285</v>
      </c>
      <c r="L17" s="109" t="s">
        <v>68</v>
      </c>
      <c r="M17" s="75">
        <v>1</v>
      </c>
      <c r="N17" s="75">
        <v>0.5</v>
      </c>
      <c r="O17" s="76">
        <f>N17/M17</f>
        <v>0.5</v>
      </c>
      <c r="P17" s="125">
        <f t="shared" si="1"/>
        <v>0</v>
      </c>
      <c r="Q17" s="70" t="s">
        <v>327</v>
      </c>
      <c r="R17" s="72"/>
    </row>
    <row r="18" spans="1:18" s="33" customFormat="1" ht="83.25" customHeight="1" x14ac:dyDescent="0.25">
      <c r="A18" s="35"/>
      <c r="B18" s="109">
        <v>11</v>
      </c>
      <c r="C18" s="120" t="s">
        <v>44</v>
      </c>
      <c r="D18" s="116" t="s">
        <v>61</v>
      </c>
      <c r="E18" s="121" t="s">
        <v>65</v>
      </c>
      <c r="F18" s="109" t="s">
        <v>69</v>
      </c>
      <c r="G18" s="109" t="s">
        <v>16</v>
      </c>
      <c r="H18" s="109" t="s">
        <v>70</v>
      </c>
      <c r="I18" s="109" t="s">
        <v>17</v>
      </c>
      <c r="J18" s="109" t="s">
        <v>23</v>
      </c>
      <c r="K18" s="109" t="s">
        <v>59</v>
      </c>
      <c r="L18" s="109" t="s">
        <v>60</v>
      </c>
      <c r="M18" s="13">
        <v>1</v>
      </c>
      <c r="N18" s="13">
        <v>1</v>
      </c>
      <c r="O18" s="63">
        <v>1</v>
      </c>
      <c r="P18" s="125">
        <f t="shared" si="1"/>
        <v>1</v>
      </c>
      <c r="Q18" s="77" t="s">
        <v>279</v>
      </c>
      <c r="R18" s="74"/>
    </row>
    <row r="19" spans="1:18" s="33" customFormat="1" ht="105" customHeight="1" x14ac:dyDescent="0.25">
      <c r="A19" s="35"/>
      <c r="B19" s="109">
        <v>12</v>
      </c>
      <c r="C19" s="120" t="s">
        <v>44</v>
      </c>
      <c r="D19" s="116" t="s">
        <v>71</v>
      </c>
      <c r="E19" s="165" t="s">
        <v>72</v>
      </c>
      <c r="F19" s="109" t="s">
        <v>72</v>
      </c>
      <c r="G19" s="109" t="s">
        <v>16</v>
      </c>
      <c r="H19" s="109" t="s">
        <v>73</v>
      </c>
      <c r="I19" s="109" t="s">
        <v>74</v>
      </c>
      <c r="J19" s="109" t="s">
        <v>18</v>
      </c>
      <c r="K19" s="109" t="s">
        <v>19</v>
      </c>
      <c r="L19" s="109" t="s">
        <v>20</v>
      </c>
      <c r="M19" s="78">
        <v>17</v>
      </c>
      <c r="N19" s="78">
        <v>34</v>
      </c>
      <c r="O19" s="63">
        <v>1</v>
      </c>
      <c r="P19" s="125">
        <f t="shared" si="1"/>
        <v>1</v>
      </c>
      <c r="Q19" s="79" t="s">
        <v>287</v>
      </c>
      <c r="R19" s="80"/>
    </row>
    <row r="20" spans="1:18" s="33" customFormat="1" ht="84.75" customHeight="1" x14ac:dyDescent="0.25">
      <c r="A20" s="35"/>
      <c r="B20" s="122">
        <v>13</v>
      </c>
      <c r="C20" s="120" t="s">
        <v>44</v>
      </c>
      <c r="D20" s="116" t="s">
        <v>71</v>
      </c>
      <c r="E20" s="121" t="s">
        <v>75</v>
      </c>
      <c r="F20" s="109" t="s">
        <v>76</v>
      </c>
      <c r="G20" s="109" t="s">
        <v>16</v>
      </c>
      <c r="H20" s="109" t="s">
        <v>77</v>
      </c>
      <c r="I20" s="109" t="s">
        <v>17</v>
      </c>
      <c r="J20" s="109" t="s">
        <v>18</v>
      </c>
      <c r="K20" s="109" t="s">
        <v>59</v>
      </c>
      <c r="L20" s="109" t="s">
        <v>60</v>
      </c>
      <c r="M20" s="81">
        <v>448209</v>
      </c>
      <c r="N20" s="81">
        <v>421323</v>
      </c>
      <c r="O20" s="63">
        <f>N20/M20</f>
        <v>0.94001459140713373</v>
      </c>
      <c r="P20" s="125">
        <f t="shared" si="1"/>
        <v>0</v>
      </c>
      <c r="Q20" s="73" t="s">
        <v>291</v>
      </c>
      <c r="R20" s="74"/>
    </row>
    <row r="21" spans="1:18" s="33" customFormat="1" ht="87" customHeight="1" x14ac:dyDescent="0.25">
      <c r="A21" s="35"/>
      <c r="B21" s="122">
        <v>14</v>
      </c>
      <c r="C21" s="120" t="s">
        <v>44</v>
      </c>
      <c r="D21" s="116" t="s">
        <v>71</v>
      </c>
      <c r="E21" s="121" t="s">
        <v>75</v>
      </c>
      <c r="F21" s="109" t="s">
        <v>78</v>
      </c>
      <c r="G21" s="109" t="s">
        <v>16</v>
      </c>
      <c r="H21" s="109" t="s">
        <v>79</v>
      </c>
      <c r="I21" s="109" t="s">
        <v>17</v>
      </c>
      <c r="J21" s="109" t="s">
        <v>18</v>
      </c>
      <c r="K21" s="109" t="s">
        <v>59</v>
      </c>
      <c r="L21" s="109" t="s">
        <v>60</v>
      </c>
      <c r="M21" s="82">
        <v>4921</v>
      </c>
      <c r="N21" s="82">
        <v>4921</v>
      </c>
      <c r="O21" s="63">
        <f>N21/M21</f>
        <v>1</v>
      </c>
      <c r="P21" s="125">
        <f t="shared" si="1"/>
        <v>1</v>
      </c>
      <c r="Q21" s="73" t="s">
        <v>280</v>
      </c>
      <c r="R21" s="73" t="s">
        <v>272</v>
      </c>
    </row>
    <row r="22" spans="1:18" s="33" customFormat="1" ht="120" customHeight="1" x14ac:dyDescent="0.25">
      <c r="A22" s="35"/>
      <c r="B22" s="122">
        <v>15</v>
      </c>
      <c r="C22" s="124" t="s">
        <v>44</v>
      </c>
      <c r="D22" s="122" t="s">
        <v>71</v>
      </c>
      <c r="E22" s="123" t="s">
        <v>80</v>
      </c>
      <c r="F22" s="109" t="s">
        <v>81</v>
      </c>
      <c r="G22" s="109" t="s">
        <v>16</v>
      </c>
      <c r="H22" s="109" t="s">
        <v>82</v>
      </c>
      <c r="I22" s="109" t="s">
        <v>37</v>
      </c>
      <c r="J22" s="109" t="s">
        <v>23</v>
      </c>
      <c r="K22" s="109" t="s">
        <v>59</v>
      </c>
      <c r="L22" s="109" t="s">
        <v>60</v>
      </c>
      <c r="M22" s="83" t="s">
        <v>83</v>
      </c>
      <c r="N22" s="83">
        <v>0.11409999999999999</v>
      </c>
      <c r="O22" s="63">
        <f>11.4/19.59</f>
        <v>0.58192955589586526</v>
      </c>
      <c r="P22" s="125">
        <f t="shared" si="1"/>
        <v>0</v>
      </c>
      <c r="Q22" s="73" t="s">
        <v>303</v>
      </c>
      <c r="R22" s="73" t="s">
        <v>328</v>
      </c>
    </row>
    <row r="23" spans="1:18" s="33" customFormat="1" ht="150" customHeight="1" x14ac:dyDescent="0.25">
      <c r="A23" s="35"/>
      <c r="B23" s="122">
        <v>16</v>
      </c>
      <c r="C23" s="120" t="s">
        <v>44</v>
      </c>
      <c r="D23" s="116" t="s">
        <v>71</v>
      </c>
      <c r="E23" s="121" t="s">
        <v>80</v>
      </c>
      <c r="F23" s="109" t="s">
        <v>84</v>
      </c>
      <c r="G23" s="109" t="s">
        <v>16</v>
      </c>
      <c r="H23" s="109" t="s">
        <v>82</v>
      </c>
      <c r="I23" s="109" t="s">
        <v>37</v>
      </c>
      <c r="J23" s="109" t="s">
        <v>23</v>
      </c>
      <c r="K23" s="109" t="s">
        <v>86</v>
      </c>
      <c r="L23" s="109" t="s">
        <v>60</v>
      </c>
      <c r="M23" s="83" t="s">
        <v>85</v>
      </c>
      <c r="N23" s="83">
        <v>0</v>
      </c>
      <c r="O23" s="63">
        <v>0</v>
      </c>
      <c r="P23" s="125">
        <f t="shared" si="1"/>
        <v>0</v>
      </c>
      <c r="Q23" s="73" t="s">
        <v>318</v>
      </c>
      <c r="R23" s="73" t="s">
        <v>329</v>
      </c>
    </row>
    <row r="24" spans="1:18" s="33" customFormat="1" ht="255" x14ac:dyDescent="0.25">
      <c r="B24" s="122">
        <v>17</v>
      </c>
      <c r="C24" s="120" t="s">
        <v>44</v>
      </c>
      <c r="D24" s="116" t="s">
        <v>87</v>
      </c>
      <c r="E24" s="112" t="s">
        <v>88</v>
      </c>
      <c r="F24" s="108" t="s">
        <v>260</v>
      </c>
      <c r="G24" s="108" t="s">
        <v>16</v>
      </c>
      <c r="H24" s="108" t="s">
        <v>261</v>
      </c>
      <c r="I24" s="108" t="s">
        <v>17</v>
      </c>
      <c r="J24" s="108" t="s">
        <v>89</v>
      </c>
      <c r="K24" s="108" t="s">
        <v>49</v>
      </c>
      <c r="L24" s="109" t="s">
        <v>50</v>
      </c>
      <c r="M24" s="84">
        <v>900000</v>
      </c>
      <c r="N24" s="84">
        <v>861480</v>
      </c>
      <c r="O24" s="56">
        <f>N24/M24</f>
        <v>0.95720000000000005</v>
      </c>
      <c r="P24" s="125">
        <f t="shared" si="1"/>
        <v>0</v>
      </c>
      <c r="Q24" s="85" t="s">
        <v>304</v>
      </c>
      <c r="R24" s="47"/>
    </row>
    <row r="25" spans="1:18" s="35" customFormat="1" ht="96" customHeight="1" x14ac:dyDescent="0.25">
      <c r="B25" s="122">
        <v>18</v>
      </c>
      <c r="C25" s="120" t="s">
        <v>44</v>
      </c>
      <c r="D25" s="116" t="s">
        <v>87</v>
      </c>
      <c r="E25" s="113" t="s">
        <v>90</v>
      </c>
      <c r="F25" s="108" t="s">
        <v>91</v>
      </c>
      <c r="G25" s="108" t="s">
        <v>16</v>
      </c>
      <c r="H25" s="108" t="s">
        <v>92</v>
      </c>
      <c r="I25" s="108" t="s">
        <v>17</v>
      </c>
      <c r="J25" s="108" t="s">
        <v>93</v>
      </c>
      <c r="K25" s="108" t="s">
        <v>49</v>
      </c>
      <c r="L25" s="109" t="s">
        <v>50</v>
      </c>
      <c r="M25" s="84">
        <v>80000</v>
      </c>
      <c r="N25" s="84">
        <v>83255</v>
      </c>
      <c r="O25" s="56">
        <v>1</v>
      </c>
      <c r="P25" s="125">
        <f t="shared" si="1"/>
        <v>1</v>
      </c>
      <c r="Q25" s="70" t="s">
        <v>305</v>
      </c>
      <c r="R25" s="47"/>
    </row>
    <row r="26" spans="1:18" s="33" customFormat="1" ht="81.75" customHeight="1" x14ac:dyDescent="0.25">
      <c r="B26" s="122">
        <v>19</v>
      </c>
      <c r="C26" s="120" t="s">
        <v>44</v>
      </c>
      <c r="D26" s="86" t="s">
        <v>94</v>
      </c>
      <c r="E26" s="87" t="s">
        <v>95</v>
      </c>
      <c r="F26" s="86" t="s">
        <v>96</v>
      </c>
      <c r="G26" s="88" t="s">
        <v>16</v>
      </c>
      <c r="H26" s="88" t="s">
        <v>97</v>
      </c>
      <c r="I26" s="88" t="s">
        <v>17</v>
      </c>
      <c r="J26" s="88" t="s">
        <v>89</v>
      </c>
      <c r="K26" s="86" t="s">
        <v>49</v>
      </c>
      <c r="L26" s="109" t="s">
        <v>50</v>
      </c>
      <c r="M26" s="89">
        <v>3000000</v>
      </c>
      <c r="N26" s="89">
        <v>8905800</v>
      </c>
      <c r="O26" s="91">
        <v>1</v>
      </c>
      <c r="P26" s="125">
        <f t="shared" si="1"/>
        <v>1</v>
      </c>
      <c r="Q26" s="90" t="s">
        <v>292</v>
      </c>
      <c r="R26" s="92"/>
    </row>
    <row r="27" spans="1:18" s="33" customFormat="1" ht="392.25" customHeight="1" x14ac:dyDescent="0.25">
      <c r="A27" s="35"/>
      <c r="B27" s="122">
        <v>20</v>
      </c>
      <c r="C27" s="120" t="s">
        <v>44</v>
      </c>
      <c r="D27" s="116" t="s">
        <v>98</v>
      </c>
      <c r="E27" s="113" t="s">
        <v>99</v>
      </c>
      <c r="F27" s="108" t="s">
        <v>100</v>
      </c>
      <c r="G27" s="108" t="s">
        <v>16</v>
      </c>
      <c r="H27" s="108" t="s">
        <v>101</v>
      </c>
      <c r="I27" s="108" t="s">
        <v>37</v>
      </c>
      <c r="J27" s="108" t="s">
        <v>23</v>
      </c>
      <c r="K27" s="108" t="s">
        <v>49</v>
      </c>
      <c r="L27" s="109" t="s">
        <v>50</v>
      </c>
      <c r="M27" s="93">
        <v>0.51900000000000002</v>
      </c>
      <c r="N27" s="94">
        <v>0.31640000000000001</v>
      </c>
      <c r="O27" s="56">
        <f>N27/M27</f>
        <v>0.60963391136801537</v>
      </c>
      <c r="P27" s="125">
        <f t="shared" si="1"/>
        <v>0</v>
      </c>
      <c r="Q27" s="70" t="s">
        <v>306</v>
      </c>
      <c r="R27" s="55"/>
    </row>
    <row r="28" spans="1:18" s="33" customFormat="1" ht="75" x14ac:dyDescent="0.25">
      <c r="A28" s="35"/>
      <c r="B28" s="117">
        <v>21</v>
      </c>
      <c r="C28" s="120" t="s">
        <v>44</v>
      </c>
      <c r="D28" s="116" t="s">
        <v>98</v>
      </c>
      <c r="E28" s="113" t="s">
        <v>102</v>
      </c>
      <c r="F28" s="108" t="s">
        <v>103</v>
      </c>
      <c r="G28" s="108" t="s">
        <v>16</v>
      </c>
      <c r="H28" s="108" t="s">
        <v>104</v>
      </c>
      <c r="I28" s="108" t="s">
        <v>105</v>
      </c>
      <c r="J28" s="108" t="s">
        <v>23</v>
      </c>
      <c r="K28" s="108" t="s">
        <v>49</v>
      </c>
      <c r="L28" s="109" t="s">
        <v>50</v>
      </c>
      <c r="M28" s="18">
        <v>2</v>
      </c>
      <c r="N28" s="94">
        <v>2.1877</v>
      </c>
      <c r="O28" s="56">
        <v>1</v>
      </c>
      <c r="P28" s="125">
        <f t="shared" si="1"/>
        <v>1</v>
      </c>
      <c r="Q28" s="70" t="s">
        <v>265</v>
      </c>
      <c r="R28" s="55" t="s">
        <v>258</v>
      </c>
    </row>
    <row r="29" spans="1:18" s="33" customFormat="1" ht="304.5" customHeight="1" x14ac:dyDescent="0.25">
      <c r="A29" s="35"/>
      <c r="B29" s="122">
        <v>22</v>
      </c>
      <c r="C29" s="120" t="s">
        <v>44</v>
      </c>
      <c r="D29" s="116" t="s">
        <v>98</v>
      </c>
      <c r="E29" s="113" t="s">
        <v>106</v>
      </c>
      <c r="F29" s="108" t="s">
        <v>107</v>
      </c>
      <c r="G29" s="108" t="s">
        <v>16</v>
      </c>
      <c r="H29" s="108" t="s">
        <v>108</v>
      </c>
      <c r="I29" s="108" t="s">
        <v>105</v>
      </c>
      <c r="J29" s="108" t="s">
        <v>18</v>
      </c>
      <c r="K29" s="108" t="s">
        <v>49</v>
      </c>
      <c r="L29" s="109" t="s">
        <v>50</v>
      </c>
      <c r="M29" s="84">
        <v>82</v>
      </c>
      <c r="N29" s="84">
        <v>69</v>
      </c>
      <c r="O29" s="56">
        <f>N29/M29</f>
        <v>0.84146341463414631</v>
      </c>
      <c r="P29" s="125">
        <f t="shared" si="1"/>
        <v>0</v>
      </c>
      <c r="Q29" s="70" t="s">
        <v>293</v>
      </c>
      <c r="R29" s="47"/>
    </row>
    <row r="30" spans="1:18" s="33" customFormat="1" ht="120" x14ac:dyDescent="0.25">
      <c r="A30" s="35"/>
      <c r="B30" s="117">
        <v>23</v>
      </c>
      <c r="C30" s="124" t="s">
        <v>44</v>
      </c>
      <c r="D30" s="122" t="s">
        <v>98</v>
      </c>
      <c r="E30" s="112" t="s">
        <v>109</v>
      </c>
      <c r="F30" s="109" t="s">
        <v>110</v>
      </c>
      <c r="G30" s="108" t="s">
        <v>16</v>
      </c>
      <c r="H30" s="108" t="s">
        <v>111</v>
      </c>
      <c r="I30" s="108" t="s">
        <v>37</v>
      </c>
      <c r="J30" s="108" t="s">
        <v>23</v>
      </c>
      <c r="K30" s="108" t="s">
        <v>49</v>
      </c>
      <c r="L30" s="109" t="s">
        <v>50</v>
      </c>
      <c r="M30" s="93">
        <v>0.61499999999999999</v>
      </c>
      <c r="N30" s="94">
        <v>0.64249999999999996</v>
      </c>
      <c r="O30" s="56">
        <v>1</v>
      </c>
      <c r="P30" s="125">
        <f t="shared" si="1"/>
        <v>1</v>
      </c>
      <c r="Q30" s="70" t="s">
        <v>307</v>
      </c>
      <c r="R30" s="55" t="s">
        <v>112</v>
      </c>
    </row>
    <row r="31" spans="1:18" s="33" customFormat="1" ht="113.25" customHeight="1" x14ac:dyDescent="0.25">
      <c r="A31" s="95"/>
      <c r="B31" s="122">
        <v>24</v>
      </c>
      <c r="C31" s="120" t="s">
        <v>113</v>
      </c>
      <c r="D31" s="116" t="s">
        <v>114</v>
      </c>
      <c r="E31" s="121" t="s">
        <v>115</v>
      </c>
      <c r="F31" s="109" t="s">
        <v>116</v>
      </c>
      <c r="G31" s="109" t="s">
        <v>16</v>
      </c>
      <c r="H31" s="109" t="s">
        <v>117</v>
      </c>
      <c r="I31" s="109" t="s">
        <v>37</v>
      </c>
      <c r="J31" s="109" t="s">
        <v>18</v>
      </c>
      <c r="K31" s="108" t="s">
        <v>118</v>
      </c>
      <c r="L31" s="109" t="s">
        <v>119</v>
      </c>
      <c r="M31" s="82">
        <v>3</v>
      </c>
      <c r="N31" s="84">
        <v>3</v>
      </c>
      <c r="O31" s="56">
        <f>N31/M31</f>
        <v>1</v>
      </c>
      <c r="P31" s="125">
        <f t="shared" si="1"/>
        <v>1</v>
      </c>
      <c r="Q31" s="96" t="s">
        <v>269</v>
      </c>
      <c r="R31" s="108"/>
    </row>
    <row r="32" spans="1:18" s="33" customFormat="1" ht="87" customHeight="1" x14ac:dyDescent="0.25">
      <c r="A32" s="35"/>
      <c r="B32" s="122">
        <v>25</v>
      </c>
      <c r="C32" s="120" t="s">
        <v>113</v>
      </c>
      <c r="D32" s="116" t="s">
        <v>114</v>
      </c>
      <c r="E32" s="121" t="s">
        <v>115</v>
      </c>
      <c r="F32" s="109" t="s">
        <v>120</v>
      </c>
      <c r="G32" s="109" t="s">
        <v>16</v>
      </c>
      <c r="H32" s="109" t="s">
        <v>121</v>
      </c>
      <c r="I32" s="109" t="s">
        <v>74</v>
      </c>
      <c r="J32" s="109" t="s">
        <v>18</v>
      </c>
      <c r="K32" s="108" t="s">
        <v>118</v>
      </c>
      <c r="L32" s="109" t="s">
        <v>119</v>
      </c>
      <c r="M32" s="82">
        <v>1000000</v>
      </c>
      <c r="N32" s="84">
        <v>333044</v>
      </c>
      <c r="O32" s="56">
        <f>N32/M32</f>
        <v>0.33304400000000001</v>
      </c>
      <c r="P32" s="125">
        <f t="shared" si="1"/>
        <v>0</v>
      </c>
      <c r="Q32" s="96" t="s">
        <v>275</v>
      </c>
      <c r="R32" s="47"/>
    </row>
    <row r="33" spans="1:18" s="33" customFormat="1" ht="85.5" customHeight="1" x14ac:dyDescent="0.25">
      <c r="A33" s="35"/>
      <c r="B33" s="122">
        <v>26</v>
      </c>
      <c r="C33" s="120" t="s">
        <v>113</v>
      </c>
      <c r="D33" s="116" t="s">
        <v>114</v>
      </c>
      <c r="E33" s="112" t="s">
        <v>122</v>
      </c>
      <c r="F33" s="109" t="s">
        <v>123</v>
      </c>
      <c r="G33" s="109" t="s">
        <v>16</v>
      </c>
      <c r="H33" s="109" t="s">
        <v>124</v>
      </c>
      <c r="I33" s="109" t="s">
        <v>105</v>
      </c>
      <c r="J33" s="109" t="s">
        <v>18</v>
      </c>
      <c r="K33" s="108" t="s">
        <v>118</v>
      </c>
      <c r="L33" s="109" t="s">
        <v>119</v>
      </c>
      <c r="M33" s="82">
        <v>50</v>
      </c>
      <c r="N33" s="84">
        <v>50</v>
      </c>
      <c r="O33" s="56">
        <v>1</v>
      </c>
      <c r="P33" s="125">
        <f t="shared" si="1"/>
        <v>1</v>
      </c>
      <c r="Q33" s="97" t="s">
        <v>276</v>
      </c>
      <c r="R33" s="108"/>
    </row>
    <row r="34" spans="1:18" s="33" customFormat="1" ht="180" customHeight="1" x14ac:dyDescent="0.25">
      <c r="A34" s="35"/>
      <c r="B34" s="122">
        <v>27</v>
      </c>
      <c r="C34" s="120" t="s">
        <v>113</v>
      </c>
      <c r="D34" s="116" t="s">
        <v>125</v>
      </c>
      <c r="E34" s="112" t="s">
        <v>126</v>
      </c>
      <c r="F34" s="109" t="s">
        <v>127</v>
      </c>
      <c r="G34" s="109" t="s">
        <v>16</v>
      </c>
      <c r="H34" s="109" t="s">
        <v>128</v>
      </c>
      <c r="I34" s="109" t="s">
        <v>74</v>
      </c>
      <c r="J34" s="109" t="s">
        <v>18</v>
      </c>
      <c r="K34" s="109" t="s">
        <v>129</v>
      </c>
      <c r="L34" s="109" t="s">
        <v>130</v>
      </c>
      <c r="M34" s="82">
        <v>6</v>
      </c>
      <c r="N34" s="82">
        <v>6</v>
      </c>
      <c r="O34" s="63">
        <f>N34/M34</f>
        <v>1</v>
      </c>
      <c r="P34" s="125">
        <f t="shared" si="1"/>
        <v>1</v>
      </c>
      <c r="Q34" s="98" t="s">
        <v>266</v>
      </c>
      <c r="R34" s="99"/>
    </row>
    <row r="35" spans="1:18" s="33" customFormat="1" ht="132.75" customHeight="1" x14ac:dyDescent="0.25">
      <c r="A35" s="35"/>
      <c r="B35" s="122">
        <v>28</v>
      </c>
      <c r="C35" s="120" t="s">
        <v>113</v>
      </c>
      <c r="D35" s="116" t="s">
        <v>125</v>
      </c>
      <c r="E35" s="112" t="s">
        <v>131</v>
      </c>
      <c r="F35" s="108" t="s">
        <v>132</v>
      </c>
      <c r="G35" s="108" t="s">
        <v>16</v>
      </c>
      <c r="H35" s="108" t="s">
        <v>133</v>
      </c>
      <c r="I35" s="108" t="s">
        <v>37</v>
      </c>
      <c r="J35" s="108" t="s">
        <v>18</v>
      </c>
      <c r="K35" s="109" t="s">
        <v>129</v>
      </c>
      <c r="L35" s="109" t="s">
        <v>130</v>
      </c>
      <c r="M35" s="84">
        <v>2</v>
      </c>
      <c r="N35" s="84">
        <v>2</v>
      </c>
      <c r="O35" s="63">
        <f>N35/M35</f>
        <v>1</v>
      </c>
      <c r="P35" s="125">
        <f t="shared" si="1"/>
        <v>1</v>
      </c>
      <c r="Q35" s="100" t="s">
        <v>308</v>
      </c>
      <c r="R35" s="47"/>
    </row>
    <row r="36" spans="1:18" s="33" customFormat="1" ht="62.25" customHeight="1" x14ac:dyDescent="0.25">
      <c r="A36" s="35"/>
      <c r="B36" s="122">
        <v>29</v>
      </c>
      <c r="C36" s="120" t="s">
        <v>113</v>
      </c>
      <c r="D36" s="116" t="s">
        <v>125</v>
      </c>
      <c r="E36" s="112" t="s">
        <v>134</v>
      </c>
      <c r="F36" s="109" t="s">
        <v>135</v>
      </c>
      <c r="G36" s="109" t="s">
        <v>16</v>
      </c>
      <c r="H36" s="109" t="s">
        <v>136</v>
      </c>
      <c r="I36" s="109" t="s">
        <v>37</v>
      </c>
      <c r="J36" s="109" t="s">
        <v>23</v>
      </c>
      <c r="K36" s="109" t="s">
        <v>129</v>
      </c>
      <c r="L36" s="109" t="s">
        <v>130</v>
      </c>
      <c r="M36" s="82" t="s">
        <v>137</v>
      </c>
      <c r="N36" s="82" t="s">
        <v>137</v>
      </c>
      <c r="O36" s="63">
        <v>1</v>
      </c>
      <c r="P36" s="125">
        <f t="shared" si="1"/>
        <v>1</v>
      </c>
      <c r="Q36" s="101" t="s">
        <v>309</v>
      </c>
      <c r="R36" s="99"/>
    </row>
    <row r="37" spans="1:18" s="33" customFormat="1" ht="45" x14ac:dyDescent="0.25">
      <c r="A37" s="35"/>
      <c r="B37" s="117">
        <v>30</v>
      </c>
      <c r="C37" s="120" t="s">
        <v>113</v>
      </c>
      <c r="D37" s="116" t="s">
        <v>138</v>
      </c>
      <c r="E37" s="121" t="s">
        <v>139</v>
      </c>
      <c r="F37" s="109" t="s">
        <v>140</v>
      </c>
      <c r="G37" s="109" t="s">
        <v>16</v>
      </c>
      <c r="H37" s="109" t="s">
        <v>141</v>
      </c>
      <c r="I37" s="109" t="s">
        <v>105</v>
      </c>
      <c r="J37" s="109" t="s">
        <v>23</v>
      </c>
      <c r="K37" s="108" t="s">
        <v>118</v>
      </c>
      <c r="L37" s="109" t="s">
        <v>119</v>
      </c>
      <c r="M37" s="102">
        <v>1</v>
      </c>
      <c r="N37" s="103">
        <v>1</v>
      </c>
      <c r="O37" s="56">
        <f t="shared" ref="O37:O47" si="2">N37/M37</f>
        <v>1</v>
      </c>
      <c r="P37" s="125">
        <f t="shared" si="1"/>
        <v>1</v>
      </c>
      <c r="Q37" s="97" t="s">
        <v>294</v>
      </c>
      <c r="R37" s="104"/>
    </row>
    <row r="38" spans="1:18" s="33" customFormat="1" ht="101.25" customHeight="1" x14ac:dyDescent="0.25">
      <c r="A38" s="35"/>
      <c r="B38" s="122">
        <v>31</v>
      </c>
      <c r="C38" s="120" t="s">
        <v>113</v>
      </c>
      <c r="D38" s="116" t="s">
        <v>138</v>
      </c>
      <c r="E38" s="121" t="s">
        <v>139</v>
      </c>
      <c r="F38" s="109" t="s">
        <v>142</v>
      </c>
      <c r="G38" s="109" t="s">
        <v>16</v>
      </c>
      <c r="H38" s="109" t="s">
        <v>143</v>
      </c>
      <c r="I38" s="109" t="s">
        <v>105</v>
      </c>
      <c r="J38" s="109" t="s">
        <v>23</v>
      </c>
      <c r="K38" s="108" t="s">
        <v>118</v>
      </c>
      <c r="L38" s="109" t="s">
        <v>119</v>
      </c>
      <c r="M38" s="102">
        <v>1</v>
      </c>
      <c r="N38" s="103">
        <v>1</v>
      </c>
      <c r="O38" s="56">
        <f t="shared" si="2"/>
        <v>1</v>
      </c>
      <c r="P38" s="125">
        <f t="shared" si="1"/>
        <v>1</v>
      </c>
      <c r="Q38" s="97" t="s">
        <v>270</v>
      </c>
      <c r="R38" s="47"/>
    </row>
    <row r="39" spans="1:18" s="33" customFormat="1" ht="409.5" x14ac:dyDescent="0.25">
      <c r="A39" s="35"/>
      <c r="B39" s="122">
        <v>32</v>
      </c>
      <c r="C39" s="120" t="s">
        <v>113</v>
      </c>
      <c r="D39" s="116" t="s">
        <v>138</v>
      </c>
      <c r="E39" s="112" t="s">
        <v>144</v>
      </c>
      <c r="F39" s="109" t="s">
        <v>145</v>
      </c>
      <c r="G39" s="109" t="s">
        <v>16</v>
      </c>
      <c r="H39" s="109" t="s">
        <v>146</v>
      </c>
      <c r="I39" s="109" t="s">
        <v>37</v>
      </c>
      <c r="J39" s="109" t="s">
        <v>18</v>
      </c>
      <c r="K39" s="108" t="s">
        <v>118</v>
      </c>
      <c r="L39" s="109" t="s">
        <v>119</v>
      </c>
      <c r="M39" s="82">
        <v>50</v>
      </c>
      <c r="N39" s="84">
        <v>49</v>
      </c>
      <c r="O39" s="56">
        <f t="shared" si="2"/>
        <v>0.98</v>
      </c>
      <c r="P39" s="125">
        <f t="shared" si="1"/>
        <v>0</v>
      </c>
      <c r="Q39" s="97" t="s">
        <v>310</v>
      </c>
      <c r="R39" s="108"/>
    </row>
    <row r="40" spans="1:18" s="33" customFormat="1" ht="30" x14ac:dyDescent="0.25">
      <c r="A40" s="35"/>
      <c r="B40" s="117">
        <v>33</v>
      </c>
      <c r="C40" s="120" t="s">
        <v>113</v>
      </c>
      <c r="D40" s="116" t="s">
        <v>138</v>
      </c>
      <c r="E40" s="112" t="s">
        <v>147</v>
      </c>
      <c r="F40" s="109" t="s">
        <v>148</v>
      </c>
      <c r="G40" s="109" t="s">
        <v>16</v>
      </c>
      <c r="H40" s="109" t="s">
        <v>149</v>
      </c>
      <c r="I40" s="109" t="s">
        <v>37</v>
      </c>
      <c r="J40" s="109" t="s">
        <v>23</v>
      </c>
      <c r="K40" s="108" t="s">
        <v>118</v>
      </c>
      <c r="L40" s="109" t="s">
        <v>119</v>
      </c>
      <c r="M40" s="102">
        <v>1</v>
      </c>
      <c r="N40" s="103">
        <v>1</v>
      </c>
      <c r="O40" s="105">
        <f t="shared" si="2"/>
        <v>1</v>
      </c>
      <c r="P40" s="125">
        <f t="shared" si="1"/>
        <v>1</v>
      </c>
      <c r="Q40" s="97" t="s">
        <v>311</v>
      </c>
      <c r="R40" s="104" t="s">
        <v>48</v>
      </c>
    </row>
    <row r="41" spans="1:18" s="33" customFormat="1" ht="321.75" customHeight="1" x14ac:dyDescent="0.25">
      <c r="A41" s="35"/>
      <c r="B41" s="122">
        <v>34</v>
      </c>
      <c r="C41" s="120" t="s">
        <v>150</v>
      </c>
      <c r="D41" s="109" t="s">
        <v>151</v>
      </c>
      <c r="E41" s="113" t="s">
        <v>152</v>
      </c>
      <c r="F41" s="108" t="s">
        <v>153</v>
      </c>
      <c r="G41" s="108" t="s">
        <v>16</v>
      </c>
      <c r="H41" s="108" t="s">
        <v>154</v>
      </c>
      <c r="I41" s="108" t="s">
        <v>105</v>
      </c>
      <c r="J41" s="108" t="s">
        <v>23</v>
      </c>
      <c r="K41" s="108" t="s">
        <v>118</v>
      </c>
      <c r="L41" s="109" t="s">
        <v>119</v>
      </c>
      <c r="M41" s="18">
        <v>0.6</v>
      </c>
      <c r="N41" s="18">
        <v>0.27</v>
      </c>
      <c r="O41" s="56">
        <f t="shared" si="2"/>
        <v>0.45000000000000007</v>
      </c>
      <c r="P41" s="125">
        <f t="shared" si="1"/>
        <v>0</v>
      </c>
      <c r="Q41" s="97" t="s">
        <v>312</v>
      </c>
      <c r="R41" s="55"/>
    </row>
    <row r="42" spans="1:18" s="46" customFormat="1" ht="270" customHeight="1" x14ac:dyDescent="0.25">
      <c r="A42" s="35"/>
      <c r="B42" s="117">
        <v>35</v>
      </c>
      <c r="C42" s="120" t="s">
        <v>150</v>
      </c>
      <c r="D42" s="111" t="s">
        <v>155</v>
      </c>
      <c r="E42" s="113" t="s">
        <v>156</v>
      </c>
      <c r="F42" s="108" t="s">
        <v>157</v>
      </c>
      <c r="G42" s="108" t="s">
        <v>16</v>
      </c>
      <c r="H42" s="108" t="s">
        <v>158</v>
      </c>
      <c r="I42" s="108" t="s">
        <v>17</v>
      </c>
      <c r="J42" s="108" t="s">
        <v>23</v>
      </c>
      <c r="K42" s="108" t="s">
        <v>118</v>
      </c>
      <c r="L42" s="109" t="s">
        <v>119</v>
      </c>
      <c r="M42" s="18">
        <v>0.7</v>
      </c>
      <c r="N42" s="18">
        <v>0.25</v>
      </c>
      <c r="O42" s="56">
        <f t="shared" si="2"/>
        <v>0.35714285714285715</v>
      </c>
      <c r="P42" s="125">
        <f t="shared" si="1"/>
        <v>0</v>
      </c>
      <c r="Q42" s="97" t="s">
        <v>295</v>
      </c>
      <c r="R42" s="55"/>
    </row>
    <row r="43" spans="1:18" s="35" customFormat="1" ht="69" customHeight="1" x14ac:dyDescent="0.25">
      <c r="B43" s="122">
        <v>36</v>
      </c>
      <c r="C43" s="120" t="s">
        <v>150</v>
      </c>
      <c r="D43" s="111" t="s">
        <v>159</v>
      </c>
      <c r="E43" s="113" t="s">
        <v>160</v>
      </c>
      <c r="F43" s="108" t="s">
        <v>161</v>
      </c>
      <c r="G43" s="108" t="s">
        <v>16</v>
      </c>
      <c r="H43" s="108" t="s">
        <v>162</v>
      </c>
      <c r="I43" s="108" t="s">
        <v>17</v>
      </c>
      <c r="J43" s="108" t="s">
        <v>23</v>
      </c>
      <c r="K43" s="108" t="s">
        <v>118</v>
      </c>
      <c r="L43" s="109" t="s">
        <v>119</v>
      </c>
      <c r="M43" s="18">
        <v>1</v>
      </c>
      <c r="N43" s="18">
        <v>1</v>
      </c>
      <c r="O43" s="56">
        <f t="shared" si="2"/>
        <v>1</v>
      </c>
      <c r="P43" s="125">
        <f t="shared" si="1"/>
        <v>1</v>
      </c>
      <c r="Q43" s="97" t="s">
        <v>296</v>
      </c>
      <c r="R43" s="55"/>
    </row>
    <row r="44" spans="1:18" s="35" customFormat="1" ht="121.5" customHeight="1" x14ac:dyDescent="0.25">
      <c r="B44" s="122">
        <v>37</v>
      </c>
      <c r="C44" s="120" t="s">
        <v>150</v>
      </c>
      <c r="D44" s="111" t="s">
        <v>163</v>
      </c>
      <c r="E44" s="113" t="s">
        <v>164</v>
      </c>
      <c r="F44" s="108" t="s">
        <v>165</v>
      </c>
      <c r="G44" s="108" t="s">
        <v>16</v>
      </c>
      <c r="H44" s="108" t="s">
        <v>166</v>
      </c>
      <c r="I44" s="108" t="s">
        <v>37</v>
      </c>
      <c r="J44" s="108" t="s">
        <v>23</v>
      </c>
      <c r="K44" s="108" t="s">
        <v>118</v>
      </c>
      <c r="L44" s="109" t="s">
        <v>119</v>
      </c>
      <c r="M44" s="18">
        <v>1</v>
      </c>
      <c r="N44" s="18">
        <v>1</v>
      </c>
      <c r="O44" s="56">
        <f t="shared" si="2"/>
        <v>1</v>
      </c>
      <c r="P44" s="125">
        <f t="shared" si="1"/>
        <v>1</v>
      </c>
      <c r="Q44" s="97" t="s">
        <v>277</v>
      </c>
      <c r="R44" s="55"/>
    </row>
    <row r="45" spans="1:18" s="33" customFormat="1" ht="65.25" customHeight="1" x14ac:dyDescent="0.25">
      <c r="A45" s="35"/>
      <c r="B45" s="122">
        <v>38</v>
      </c>
      <c r="C45" s="120" t="s">
        <v>150</v>
      </c>
      <c r="D45" s="111" t="s">
        <v>167</v>
      </c>
      <c r="E45" s="113" t="s">
        <v>168</v>
      </c>
      <c r="F45" s="108" t="s">
        <v>169</v>
      </c>
      <c r="G45" s="108" t="s">
        <v>16</v>
      </c>
      <c r="H45" s="108" t="s">
        <v>170</v>
      </c>
      <c r="I45" s="108" t="s">
        <v>17</v>
      </c>
      <c r="J45" s="108" t="s">
        <v>23</v>
      </c>
      <c r="K45" s="108" t="s">
        <v>118</v>
      </c>
      <c r="L45" s="109" t="s">
        <v>119</v>
      </c>
      <c r="M45" s="18">
        <v>1</v>
      </c>
      <c r="N45" s="18">
        <v>1</v>
      </c>
      <c r="O45" s="56">
        <f t="shared" si="2"/>
        <v>1</v>
      </c>
      <c r="P45" s="125">
        <f t="shared" si="1"/>
        <v>1</v>
      </c>
      <c r="Q45" s="53" t="s">
        <v>271</v>
      </c>
      <c r="R45" s="55"/>
    </row>
    <row r="46" spans="1:18" s="33" customFormat="1" ht="77.25" customHeight="1" x14ac:dyDescent="0.25">
      <c r="A46" s="35"/>
      <c r="B46" s="122">
        <v>39</v>
      </c>
      <c r="C46" s="120" t="s">
        <v>171</v>
      </c>
      <c r="D46" s="116" t="s">
        <v>172</v>
      </c>
      <c r="E46" s="113" t="s">
        <v>173</v>
      </c>
      <c r="F46" s="108" t="s">
        <v>174</v>
      </c>
      <c r="G46" s="108" t="s">
        <v>16</v>
      </c>
      <c r="H46" s="108" t="s">
        <v>175</v>
      </c>
      <c r="I46" s="108" t="s">
        <v>17</v>
      </c>
      <c r="J46" s="108" t="s">
        <v>23</v>
      </c>
      <c r="K46" s="108" t="s">
        <v>176</v>
      </c>
      <c r="L46" s="109" t="s">
        <v>177</v>
      </c>
      <c r="M46" s="18">
        <v>1</v>
      </c>
      <c r="N46" s="18">
        <v>0.45</v>
      </c>
      <c r="O46" s="56">
        <f t="shared" si="2"/>
        <v>0.45</v>
      </c>
      <c r="P46" s="125">
        <f t="shared" si="1"/>
        <v>0</v>
      </c>
      <c r="Q46" s="68" t="s">
        <v>282</v>
      </c>
      <c r="R46" s="55" t="s">
        <v>330</v>
      </c>
    </row>
    <row r="47" spans="1:18" s="33" customFormat="1" ht="120" x14ac:dyDescent="0.25">
      <c r="A47" s="35"/>
      <c r="B47" s="117">
        <v>40</v>
      </c>
      <c r="C47" s="120" t="s">
        <v>171</v>
      </c>
      <c r="D47" s="116" t="s">
        <v>172</v>
      </c>
      <c r="E47" s="113" t="s">
        <v>178</v>
      </c>
      <c r="F47" s="108" t="s">
        <v>179</v>
      </c>
      <c r="G47" s="108" t="s">
        <v>16</v>
      </c>
      <c r="H47" s="108" t="s">
        <v>180</v>
      </c>
      <c r="I47" s="108" t="s">
        <v>17</v>
      </c>
      <c r="J47" s="108" t="s">
        <v>18</v>
      </c>
      <c r="K47" s="108" t="s">
        <v>176</v>
      </c>
      <c r="L47" s="109" t="s">
        <v>177</v>
      </c>
      <c r="M47" s="19">
        <v>1</v>
      </c>
      <c r="N47" s="19">
        <v>1</v>
      </c>
      <c r="O47" s="56">
        <f t="shared" si="2"/>
        <v>1</v>
      </c>
      <c r="P47" s="125">
        <f t="shared" si="1"/>
        <v>1</v>
      </c>
      <c r="Q47" s="70" t="s">
        <v>283</v>
      </c>
      <c r="R47" s="66" t="s">
        <v>48</v>
      </c>
    </row>
    <row r="48" spans="1:18" s="33" customFormat="1" ht="45" customHeight="1" x14ac:dyDescent="0.25">
      <c r="A48" s="35"/>
      <c r="B48" s="122">
        <v>41</v>
      </c>
      <c r="C48" s="120" t="s">
        <v>171</v>
      </c>
      <c r="D48" s="116" t="s">
        <v>172</v>
      </c>
      <c r="E48" s="113" t="s">
        <v>178</v>
      </c>
      <c r="F48" s="114" t="s">
        <v>315</v>
      </c>
      <c r="G48" s="115" t="s">
        <v>16</v>
      </c>
      <c r="H48" s="115" t="s">
        <v>316</v>
      </c>
      <c r="I48" s="115" t="s">
        <v>105</v>
      </c>
      <c r="J48" s="115" t="s">
        <v>23</v>
      </c>
      <c r="K48" s="108" t="s">
        <v>176</v>
      </c>
      <c r="L48" s="109" t="s">
        <v>177</v>
      </c>
      <c r="M48" s="19" t="s">
        <v>86</v>
      </c>
      <c r="N48" s="19" t="s">
        <v>86</v>
      </c>
      <c r="O48" s="18" t="s">
        <v>86</v>
      </c>
      <c r="P48" s="125">
        <f t="shared" si="1"/>
        <v>1</v>
      </c>
      <c r="Q48" s="70"/>
      <c r="R48" s="66" t="s">
        <v>317</v>
      </c>
    </row>
    <row r="49" spans="1:18" s="35" customFormat="1" ht="201.75" customHeight="1" x14ac:dyDescent="0.25">
      <c r="B49" s="164">
        <v>42</v>
      </c>
      <c r="C49" s="120" t="s">
        <v>171</v>
      </c>
      <c r="D49" s="109" t="s">
        <v>181</v>
      </c>
      <c r="E49" s="113" t="s">
        <v>182</v>
      </c>
      <c r="F49" s="108" t="s">
        <v>183</v>
      </c>
      <c r="G49" s="108" t="s">
        <v>16</v>
      </c>
      <c r="H49" s="108" t="s">
        <v>184</v>
      </c>
      <c r="I49" s="108" t="s">
        <v>105</v>
      </c>
      <c r="J49" s="108" t="s">
        <v>18</v>
      </c>
      <c r="K49" s="108" t="s">
        <v>176</v>
      </c>
      <c r="L49" s="109" t="s">
        <v>177</v>
      </c>
      <c r="M49" s="84">
        <v>2</v>
      </c>
      <c r="N49" s="84">
        <v>4</v>
      </c>
      <c r="O49" s="56">
        <v>1</v>
      </c>
      <c r="P49" s="125">
        <f t="shared" si="1"/>
        <v>1</v>
      </c>
      <c r="Q49" s="70" t="s">
        <v>281</v>
      </c>
      <c r="R49" s="84"/>
    </row>
    <row r="50" spans="1:18" s="33" customFormat="1" ht="409.5" x14ac:dyDescent="0.25">
      <c r="A50" s="35"/>
      <c r="B50" s="122">
        <v>43</v>
      </c>
      <c r="C50" s="120" t="s">
        <v>185</v>
      </c>
      <c r="D50" s="109" t="s">
        <v>186</v>
      </c>
      <c r="E50" s="113" t="s">
        <v>187</v>
      </c>
      <c r="F50" s="108" t="s">
        <v>188</v>
      </c>
      <c r="G50" s="108" t="s">
        <v>16</v>
      </c>
      <c r="H50" s="108" t="s">
        <v>189</v>
      </c>
      <c r="I50" s="108" t="s">
        <v>105</v>
      </c>
      <c r="J50" s="108" t="s">
        <v>23</v>
      </c>
      <c r="K50" s="108" t="s">
        <v>190</v>
      </c>
      <c r="L50" s="109" t="s">
        <v>191</v>
      </c>
      <c r="M50" s="18">
        <v>1</v>
      </c>
      <c r="N50" s="18">
        <v>1</v>
      </c>
      <c r="O50" s="56">
        <f>N50/M50</f>
        <v>1</v>
      </c>
      <c r="P50" s="125">
        <f t="shared" si="1"/>
        <v>1</v>
      </c>
      <c r="Q50" s="100" t="s">
        <v>313</v>
      </c>
      <c r="R50" s="18"/>
    </row>
    <row r="51" spans="1:18" s="33" customFormat="1" ht="150" x14ac:dyDescent="0.25">
      <c r="A51" s="35"/>
      <c r="B51" s="164">
        <v>44</v>
      </c>
      <c r="C51" s="120" t="s">
        <v>185</v>
      </c>
      <c r="D51" s="109" t="s">
        <v>192</v>
      </c>
      <c r="E51" s="113" t="s">
        <v>193</v>
      </c>
      <c r="F51" s="108" t="s">
        <v>193</v>
      </c>
      <c r="G51" s="108" t="s">
        <v>16</v>
      </c>
      <c r="H51" s="108" t="s">
        <v>194</v>
      </c>
      <c r="I51" s="108" t="s">
        <v>74</v>
      </c>
      <c r="J51" s="108" t="s">
        <v>18</v>
      </c>
      <c r="K51" s="109" t="s">
        <v>129</v>
      </c>
      <c r="L51" s="109" t="s">
        <v>130</v>
      </c>
      <c r="M51" s="84">
        <v>4</v>
      </c>
      <c r="N51" s="84">
        <v>4</v>
      </c>
      <c r="O51" s="63">
        <v>1</v>
      </c>
      <c r="P51" s="125">
        <f t="shared" si="1"/>
        <v>1</v>
      </c>
      <c r="Q51" s="100" t="s">
        <v>267</v>
      </c>
      <c r="R51" s="84"/>
    </row>
    <row r="52" spans="1:18" s="35" customFormat="1" ht="150" customHeight="1" x14ac:dyDescent="0.25">
      <c r="B52" s="116">
        <v>45</v>
      </c>
      <c r="C52" s="120" t="s">
        <v>195</v>
      </c>
      <c r="D52" s="116" t="s">
        <v>196</v>
      </c>
      <c r="E52" s="112" t="s">
        <v>197</v>
      </c>
      <c r="F52" s="109" t="s">
        <v>198</v>
      </c>
      <c r="G52" s="108" t="s">
        <v>16</v>
      </c>
      <c r="H52" s="109" t="s">
        <v>199</v>
      </c>
      <c r="I52" s="106" t="s">
        <v>74</v>
      </c>
      <c r="J52" s="109" t="s">
        <v>23</v>
      </c>
      <c r="K52" s="108" t="s">
        <v>200</v>
      </c>
      <c r="L52" s="109" t="s">
        <v>201</v>
      </c>
      <c r="M52" s="63">
        <v>1</v>
      </c>
      <c r="N52" s="107">
        <v>0.42199999999999999</v>
      </c>
      <c r="O52" s="56">
        <f>N52/M52</f>
        <v>0.42199999999999999</v>
      </c>
      <c r="P52" s="125">
        <f t="shared" si="1"/>
        <v>0</v>
      </c>
      <c r="Q52" s="53" t="s">
        <v>297</v>
      </c>
      <c r="R52" s="68" t="s">
        <v>288</v>
      </c>
    </row>
    <row r="53" spans="1:18" s="32" customFormat="1" ht="100.5" customHeight="1" x14ac:dyDescent="0.25">
      <c r="A53" s="35"/>
      <c r="B53" s="122">
        <v>46</v>
      </c>
      <c r="C53" s="124" t="s">
        <v>195</v>
      </c>
      <c r="D53" s="122" t="s">
        <v>196</v>
      </c>
      <c r="E53" s="112" t="s">
        <v>202</v>
      </c>
      <c r="F53" s="109" t="s">
        <v>203</v>
      </c>
      <c r="G53" s="48" t="s">
        <v>16</v>
      </c>
      <c r="H53" s="109" t="s">
        <v>204</v>
      </c>
      <c r="I53" s="49" t="s">
        <v>74</v>
      </c>
      <c r="J53" s="50" t="s">
        <v>23</v>
      </c>
      <c r="K53" s="109" t="s">
        <v>200</v>
      </c>
      <c r="L53" s="109" t="s">
        <v>201</v>
      </c>
      <c r="M53" s="63">
        <v>1</v>
      </c>
      <c r="N53" s="57">
        <v>1</v>
      </c>
      <c r="O53" s="57">
        <f>N53/M53</f>
        <v>1</v>
      </c>
      <c r="P53" s="125">
        <f t="shared" si="1"/>
        <v>1</v>
      </c>
      <c r="Q53" s="54" t="s">
        <v>298</v>
      </c>
      <c r="R53" s="13"/>
    </row>
    <row r="54" spans="1:18" x14ac:dyDescent="0.25">
      <c r="A54" s="46"/>
      <c r="B54" s="25"/>
      <c r="C54" s="51"/>
      <c r="D54" s="25"/>
      <c r="E54" s="52"/>
      <c r="F54" s="25"/>
      <c r="G54" s="25"/>
      <c r="H54" s="25"/>
      <c r="I54" s="25"/>
      <c r="J54" s="25"/>
      <c r="K54" s="25"/>
      <c r="L54" s="46"/>
      <c r="M54" s="25"/>
      <c r="N54" s="25"/>
      <c r="O54" s="25"/>
      <c r="P54" s="25"/>
      <c r="Q54" s="25"/>
      <c r="R54" s="25"/>
    </row>
    <row r="55" spans="1:18" ht="15.75" thickBot="1" x14ac:dyDescent="0.3">
      <c r="A55" s="46"/>
      <c r="B55" s="25"/>
      <c r="C55" s="51"/>
      <c r="D55" s="25"/>
      <c r="E55" s="52"/>
      <c r="F55" s="25"/>
      <c r="G55" s="25"/>
      <c r="H55" s="25"/>
      <c r="I55" s="25"/>
      <c r="J55" s="25"/>
      <c r="K55" s="25"/>
      <c r="L55" s="46"/>
      <c r="M55" s="25"/>
      <c r="N55" s="25"/>
      <c r="O55" s="25"/>
      <c r="P55" s="25"/>
      <c r="Q55" s="25"/>
      <c r="R55" s="25"/>
    </row>
    <row r="56" spans="1:18" ht="24" thickBot="1" x14ac:dyDescent="0.3">
      <c r="A56" s="46"/>
      <c r="B56" s="25"/>
      <c r="C56" s="51"/>
      <c r="D56" s="25"/>
      <c r="E56" s="52"/>
      <c r="F56" s="25"/>
      <c r="G56" s="25"/>
      <c r="H56" s="25"/>
      <c r="I56" s="25"/>
      <c r="J56" s="25"/>
      <c r="K56" s="25"/>
      <c r="L56" s="46"/>
      <c r="M56" s="25"/>
      <c r="N56" s="25"/>
      <c r="O56" s="133">
        <v>0.93</v>
      </c>
      <c r="P56" s="59"/>
      <c r="Q56" s="58" t="s">
        <v>284</v>
      </c>
      <c r="R56" s="25"/>
    </row>
    <row r="57" spans="1:18" x14ac:dyDescent="0.25">
      <c r="A57" s="46"/>
      <c r="B57" s="25"/>
      <c r="C57" s="51"/>
      <c r="D57" s="25"/>
      <c r="E57" s="52"/>
      <c r="F57" s="25"/>
      <c r="G57" s="25"/>
      <c r="H57" s="25"/>
      <c r="I57" s="25"/>
      <c r="J57" s="25"/>
      <c r="K57" s="25"/>
      <c r="L57" s="46"/>
      <c r="M57" s="25"/>
      <c r="N57" s="25"/>
      <c r="O57" s="25"/>
      <c r="P57" s="25"/>
      <c r="Q57" s="25"/>
      <c r="R57" s="25"/>
    </row>
  </sheetData>
  <phoneticPr fontId="10"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48"/>
  <sheetViews>
    <sheetView showGridLines="0" topLeftCell="A12" zoomScale="60" zoomScaleNormal="60" workbookViewId="0">
      <selection activeCell="F21" sqref="F21"/>
    </sheetView>
  </sheetViews>
  <sheetFormatPr baseColWidth="10" defaultColWidth="11.42578125" defaultRowHeight="15" x14ac:dyDescent="0.25"/>
  <cols>
    <col min="1" max="1" width="11.42578125" style="20"/>
    <col min="2" max="2" width="6.140625" style="20" customWidth="1"/>
    <col min="3" max="3" width="30.85546875" style="20" customWidth="1"/>
    <col min="4" max="4" width="34.85546875" style="20" customWidth="1"/>
    <col min="5" max="5" width="46.42578125" style="20" customWidth="1"/>
    <col min="6" max="6" width="50.85546875" style="20" customWidth="1"/>
    <col min="7" max="7" width="15.85546875" style="22" customWidth="1"/>
    <col min="8" max="8" width="23.5703125" style="20" bestFit="1" customWidth="1"/>
    <col min="9" max="16384" width="11.42578125" style="20"/>
  </cols>
  <sheetData>
    <row r="3" spans="2:7" x14ac:dyDescent="0.25">
      <c r="B3" s="1" t="s">
        <v>0</v>
      </c>
      <c r="C3" s="1" t="s">
        <v>1</v>
      </c>
      <c r="D3" s="1" t="s">
        <v>2</v>
      </c>
      <c r="E3" s="1" t="s">
        <v>3</v>
      </c>
      <c r="F3" s="1" t="s">
        <v>4</v>
      </c>
      <c r="G3" s="2" t="s">
        <v>9</v>
      </c>
    </row>
    <row r="4" spans="2:7" ht="30" x14ac:dyDescent="0.25">
      <c r="B4" s="156">
        <v>1</v>
      </c>
      <c r="C4" s="159" t="s">
        <v>24</v>
      </c>
      <c r="D4" s="45" t="s">
        <v>25</v>
      </c>
      <c r="E4" s="39" t="s">
        <v>26</v>
      </c>
      <c r="F4" s="39" t="s">
        <v>27</v>
      </c>
      <c r="G4" s="18">
        <v>1</v>
      </c>
    </row>
    <row r="5" spans="2:7" ht="45" x14ac:dyDescent="0.25">
      <c r="B5" s="157"/>
      <c r="C5" s="160"/>
      <c r="D5" s="45" t="s">
        <v>32</v>
      </c>
      <c r="E5" s="39" t="s">
        <v>33</v>
      </c>
      <c r="F5" s="39" t="s">
        <v>34</v>
      </c>
      <c r="G5" s="19">
        <v>1</v>
      </c>
    </row>
    <row r="6" spans="2:7" ht="45" x14ac:dyDescent="0.25">
      <c r="B6" s="158"/>
      <c r="C6" s="161"/>
      <c r="D6" s="45" t="s">
        <v>205</v>
      </c>
      <c r="E6" s="39" t="s">
        <v>41</v>
      </c>
      <c r="F6" s="39" t="s">
        <v>42</v>
      </c>
      <c r="G6" s="18">
        <v>0.85</v>
      </c>
    </row>
    <row r="7" spans="2:7" ht="15" customHeight="1" x14ac:dyDescent="0.25">
      <c r="B7" s="146">
        <v>2</v>
      </c>
      <c r="C7" s="149" t="s">
        <v>44</v>
      </c>
      <c r="D7" s="146" t="s">
        <v>71</v>
      </c>
      <c r="E7" s="36" t="s">
        <v>72</v>
      </c>
      <c r="F7" s="39" t="s">
        <v>72</v>
      </c>
      <c r="G7" s="5">
        <v>20</v>
      </c>
    </row>
    <row r="8" spans="2:7" x14ac:dyDescent="0.25">
      <c r="B8" s="147"/>
      <c r="C8" s="150"/>
      <c r="D8" s="147"/>
      <c r="E8" s="147" t="s">
        <v>75</v>
      </c>
      <c r="F8" s="39" t="s">
        <v>76</v>
      </c>
      <c r="G8" s="6">
        <v>448209</v>
      </c>
    </row>
    <row r="9" spans="2:7" x14ac:dyDescent="0.25">
      <c r="B9" s="147"/>
      <c r="C9" s="150"/>
      <c r="D9" s="147"/>
      <c r="E9" s="148"/>
      <c r="F9" s="39" t="s">
        <v>78</v>
      </c>
      <c r="G9" s="6">
        <v>4921</v>
      </c>
    </row>
    <row r="10" spans="2:7" ht="105" customHeight="1" x14ac:dyDescent="0.25">
      <c r="B10" s="147"/>
      <c r="C10" s="150"/>
      <c r="D10" s="147"/>
      <c r="E10" s="156" t="s">
        <v>206</v>
      </c>
      <c r="F10" s="27" t="s">
        <v>81</v>
      </c>
      <c r="G10" s="28" t="s">
        <v>207</v>
      </c>
    </row>
    <row r="11" spans="2:7" ht="105" customHeight="1" x14ac:dyDescent="0.25">
      <c r="B11" s="147"/>
      <c r="C11" s="150"/>
      <c r="D11" s="148"/>
      <c r="E11" s="158"/>
      <c r="F11" s="27" t="s">
        <v>84</v>
      </c>
      <c r="G11" s="28" t="s">
        <v>207</v>
      </c>
    </row>
    <row r="12" spans="2:7" ht="45" x14ac:dyDescent="0.25">
      <c r="B12" s="147"/>
      <c r="C12" s="150"/>
      <c r="D12" s="43" t="s">
        <v>55</v>
      </c>
      <c r="E12" s="42" t="s">
        <v>56</v>
      </c>
      <c r="F12" s="39" t="s">
        <v>57</v>
      </c>
      <c r="G12" s="3">
        <v>0.85</v>
      </c>
    </row>
    <row r="13" spans="2:7" ht="45" customHeight="1" x14ac:dyDescent="0.25">
      <c r="B13" s="147"/>
      <c r="C13" s="150"/>
      <c r="D13" s="154" t="s">
        <v>61</v>
      </c>
      <c r="E13" s="44" t="s">
        <v>62</v>
      </c>
      <c r="F13" s="27" t="s">
        <v>63</v>
      </c>
      <c r="G13" s="31">
        <v>0.20300000000000001</v>
      </c>
    </row>
    <row r="14" spans="2:7" ht="45" x14ac:dyDescent="0.25">
      <c r="B14" s="147"/>
      <c r="C14" s="150"/>
      <c r="D14" s="155"/>
      <c r="E14" s="154" t="s">
        <v>65</v>
      </c>
      <c r="F14" s="27" t="s">
        <v>208</v>
      </c>
      <c r="G14" s="26">
        <v>1</v>
      </c>
    </row>
    <row r="15" spans="2:7" ht="43.5" customHeight="1" x14ac:dyDescent="0.25">
      <c r="B15" s="147"/>
      <c r="C15" s="150"/>
      <c r="D15" s="141"/>
      <c r="E15" s="141"/>
      <c r="F15" s="27" t="s">
        <v>69</v>
      </c>
      <c r="G15" s="26">
        <v>1</v>
      </c>
    </row>
    <row r="16" spans="2:7" ht="75" customHeight="1" x14ac:dyDescent="0.25">
      <c r="B16" s="147"/>
      <c r="C16" s="150"/>
      <c r="D16" s="146" t="s">
        <v>98</v>
      </c>
      <c r="E16" s="36" t="s">
        <v>99</v>
      </c>
      <c r="F16" s="39" t="s">
        <v>100</v>
      </c>
      <c r="G16" s="3">
        <v>0.5</v>
      </c>
    </row>
    <row r="17" spans="2:8" ht="30" x14ac:dyDescent="0.25">
      <c r="B17" s="147"/>
      <c r="C17" s="150"/>
      <c r="D17" s="147"/>
      <c r="E17" s="36" t="s">
        <v>102</v>
      </c>
      <c r="F17" s="39" t="s">
        <v>103</v>
      </c>
      <c r="G17" s="3">
        <v>2</v>
      </c>
    </row>
    <row r="18" spans="2:8" ht="30" x14ac:dyDescent="0.25">
      <c r="B18" s="147"/>
      <c r="C18" s="150"/>
      <c r="D18" s="147"/>
      <c r="E18" s="36" t="s">
        <v>106</v>
      </c>
      <c r="F18" s="39" t="s">
        <v>107</v>
      </c>
      <c r="G18" s="8">
        <v>82</v>
      </c>
    </row>
    <row r="19" spans="2:8" ht="30" x14ac:dyDescent="0.25">
      <c r="B19" s="147"/>
      <c r="C19" s="150"/>
      <c r="D19" s="148"/>
      <c r="E19" s="36" t="s">
        <v>109</v>
      </c>
      <c r="F19" s="39" t="s">
        <v>209</v>
      </c>
      <c r="G19" s="3">
        <v>0.48499999999999999</v>
      </c>
    </row>
    <row r="20" spans="2:8" ht="45" customHeight="1" x14ac:dyDescent="0.25">
      <c r="B20" s="147"/>
      <c r="C20" s="150"/>
      <c r="D20" s="41" t="s">
        <v>45</v>
      </c>
      <c r="E20" s="36" t="s">
        <v>46</v>
      </c>
      <c r="F20" s="39" t="s">
        <v>46</v>
      </c>
      <c r="G20" s="4">
        <v>1</v>
      </c>
    </row>
    <row r="21" spans="2:8" s="23" customFormat="1" ht="45" x14ac:dyDescent="0.25">
      <c r="B21" s="147"/>
      <c r="C21" s="150"/>
      <c r="D21" s="41" t="s">
        <v>51</v>
      </c>
      <c r="E21" s="29" t="s">
        <v>210</v>
      </c>
      <c r="F21" s="40" t="s">
        <v>211</v>
      </c>
      <c r="G21" s="18">
        <v>0.9</v>
      </c>
      <c r="H21" s="25"/>
    </row>
    <row r="22" spans="2:8" ht="45" x14ac:dyDescent="0.25">
      <c r="B22" s="147"/>
      <c r="C22" s="150"/>
      <c r="D22" s="146" t="s">
        <v>87</v>
      </c>
      <c r="E22" s="42" t="s">
        <v>88</v>
      </c>
      <c r="F22" s="40" t="s">
        <v>212</v>
      </c>
      <c r="G22" s="6">
        <v>900000</v>
      </c>
    </row>
    <row r="23" spans="2:8" ht="30" x14ac:dyDescent="0.25">
      <c r="B23" s="147"/>
      <c r="C23" s="150"/>
      <c r="D23" s="148"/>
      <c r="E23" s="36" t="s">
        <v>90</v>
      </c>
      <c r="F23" s="39" t="s">
        <v>91</v>
      </c>
      <c r="G23" s="6">
        <v>80000</v>
      </c>
    </row>
    <row r="24" spans="2:8" ht="30" x14ac:dyDescent="0.25">
      <c r="B24" s="148"/>
      <c r="C24" s="151"/>
      <c r="D24" s="43" t="s">
        <v>94</v>
      </c>
      <c r="E24" s="42" t="s">
        <v>213</v>
      </c>
      <c r="F24" s="40" t="s">
        <v>214</v>
      </c>
      <c r="G24" s="6">
        <v>3000000</v>
      </c>
    </row>
    <row r="25" spans="2:8" ht="29.25" customHeight="1" x14ac:dyDescent="0.25">
      <c r="B25" s="146">
        <v>3</v>
      </c>
      <c r="C25" s="149" t="s">
        <v>215</v>
      </c>
      <c r="D25" s="142" t="s">
        <v>13</v>
      </c>
      <c r="E25" s="146" t="s">
        <v>14</v>
      </c>
      <c r="F25" s="40" t="s">
        <v>216</v>
      </c>
      <c r="G25" s="4">
        <v>1</v>
      </c>
      <c r="H25" s="14"/>
    </row>
    <row r="26" spans="2:8" ht="42" customHeight="1" x14ac:dyDescent="0.25">
      <c r="B26" s="148"/>
      <c r="C26" s="151"/>
      <c r="D26" s="142"/>
      <c r="E26" s="148"/>
      <c r="F26" s="40" t="s">
        <v>21</v>
      </c>
      <c r="G26" s="3">
        <v>1</v>
      </c>
    </row>
    <row r="27" spans="2:8" ht="16.5" customHeight="1" x14ac:dyDescent="0.25">
      <c r="B27" s="147">
        <v>4</v>
      </c>
      <c r="C27" s="152" t="s">
        <v>113</v>
      </c>
      <c r="D27" s="137" t="s">
        <v>114</v>
      </c>
      <c r="E27" s="137" t="s">
        <v>115</v>
      </c>
      <c r="F27" s="12" t="s">
        <v>116</v>
      </c>
      <c r="G27" s="9">
        <v>3</v>
      </c>
    </row>
    <row r="28" spans="2:8" x14ac:dyDescent="0.25">
      <c r="B28" s="147"/>
      <c r="C28" s="152"/>
      <c r="D28" s="140"/>
      <c r="E28" s="138"/>
      <c r="F28" s="12" t="s">
        <v>120</v>
      </c>
      <c r="G28" s="9">
        <v>1000000</v>
      </c>
    </row>
    <row r="29" spans="2:8" ht="30" x14ac:dyDescent="0.25">
      <c r="B29" s="147"/>
      <c r="C29" s="153"/>
      <c r="D29" s="138"/>
      <c r="E29" s="37" t="s">
        <v>122</v>
      </c>
      <c r="F29" s="12" t="s">
        <v>123</v>
      </c>
      <c r="G29" s="10">
        <v>50</v>
      </c>
    </row>
    <row r="30" spans="2:8" ht="65.25" customHeight="1" x14ac:dyDescent="0.25">
      <c r="B30" s="147"/>
      <c r="C30" s="153"/>
      <c r="D30" s="139" t="s">
        <v>125</v>
      </c>
      <c r="E30" s="37" t="s">
        <v>126</v>
      </c>
      <c r="F30" s="45" t="s">
        <v>217</v>
      </c>
      <c r="G30" s="10">
        <v>6</v>
      </c>
    </row>
    <row r="31" spans="2:8" ht="45" x14ac:dyDescent="0.25">
      <c r="B31" s="147"/>
      <c r="C31" s="153"/>
      <c r="D31" s="139"/>
      <c r="E31" s="37" t="s">
        <v>131</v>
      </c>
      <c r="F31" s="40" t="s">
        <v>218</v>
      </c>
      <c r="G31" s="7">
        <v>2</v>
      </c>
    </row>
    <row r="32" spans="2:8" ht="45" x14ac:dyDescent="0.25">
      <c r="B32" s="147"/>
      <c r="C32" s="153"/>
      <c r="D32" s="139"/>
      <c r="E32" s="37" t="s">
        <v>134</v>
      </c>
      <c r="F32" s="45" t="s">
        <v>219</v>
      </c>
      <c r="G32" s="17">
        <v>1</v>
      </c>
    </row>
    <row r="33" spans="2:7" ht="75" x14ac:dyDescent="0.25">
      <c r="B33" s="147"/>
      <c r="C33" s="153"/>
      <c r="D33" s="137" t="s">
        <v>138</v>
      </c>
      <c r="E33" s="142" t="s">
        <v>220</v>
      </c>
      <c r="F33" s="45" t="s">
        <v>221</v>
      </c>
      <c r="G33" s="24">
        <v>1</v>
      </c>
    </row>
    <row r="34" spans="2:7" ht="61.5" customHeight="1" x14ac:dyDescent="0.25">
      <c r="B34" s="147"/>
      <c r="C34" s="152"/>
      <c r="D34" s="140"/>
      <c r="E34" s="142"/>
      <c r="F34" s="45" t="s">
        <v>222</v>
      </c>
      <c r="G34" s="24">
        <v>1</v>
      </c>
    </row>
    <row r="35" spans="2:7" ht="45" x14ac:dyDescent="0.25">
      <c r="B35" s="147"/>
      <c r="C35" s="152"/>
      <c r="D35" s="140"/>
      <c r="E35" s="37" t="s">
        <v>144</v>
      </c>
      <c r="F35" s="45" t="s">
        <v>223</v>
      </c>
      <c r="G35" s="9">
        <v>50</v>
      </c>
    </row>
    <row r="36" spans="2:7" ht="60" x14ac:dyDescent="0.25">
      <c r="B36" s="147"/>
      <c r="C36" s="153"/>
      <c r="D36" s="141"/>
      <c r="E36" s="37" t="s">
        <v>224</v>
      </c>
      <c r="F36" s="45" t="s">
        <v>225</v>
      </c>
      <c r="G36" s="30">
        <v>1</v>
      </c>
    </row>
    <row r="37" spans="2:7" ht="45" x14ac:dyDescent="0.25">
      <c r="B37" s="144">
        <v>5</v>
      </c>
      <c r="C37" s="145" t="s">
        <v>150</v>
      </c>
      <c r="D37" s="12" t="s">
        <v>151</v>
      </c>
      <c r="E37" s="39" t="s">
        <v>152</v>
      </c>
      <c r="F37" s="39" t="s">
        <v>153</v>
      </c>
      <c r="G37" s="18">
        <v>0.6</v>
      </c>
    </row>
    <row r="38" spans="2:7" ht="30" x14ac:dyDescent="0.25">
      <c r="B38" s="144"/>
      <c r="C38" s="144"/>
      <c r="D38" s="38" t="s">
        <v>155</v>
      </c>
      <c r="E38" s="39" t="s">
        <v>156</v>
      </c>
      <c r="F38" s="39" t="s">
        <v>157</v>
      </c>
      <c r="G38" s="18">
        <v>0.7</v>
      </c>
    </row>
    <row r="39" spans="2:7" ht="30" x14ac:dyDescent="0.25">
      <c r="B39" s="144"/>
      <c r="C39" s="144"/>
      <c r="D39" s="38" t="s">
        <v>159</v>
      </c>
      <c r="E39" s="39" t="s">
        <v>226</v>
      </c>
      <c r="F39" s="39" t="s">
        <v>161</v>
      </c>
      <c r="G39" s="18">
        <v>1</v>
      </c>
    </row>
    <row r="40" spans="2:7" ht="30" x14ac:dyDescent="0.25">
      <c r="B40" s="144"/>
      <c r="C40" s="144"/>
      <c r="D40" s="38" t="s">
        <v>163</v>
      </c>
      <c r="E40" s="29" t="s">
        <v>227</v>
      </c>
      <c r="F40" s="40" t="s">
        <v>228</v>
      </c>
      <c r="G40" s="18">
        <v>1</v>
      </c>
    </row>
    <row r="41" spans="2:7" ht="30" x14ac:dyDescent="0.25">
      <c r="B41" s="144"/>
      <c r="C41" s="144"/>
      <c r="D41" s="38" t="s">
        <v>167</v>
      </c>
      <c r="E41" s="39" t="s">
        <v>168</v>
      </c>
      <c r="F41" s="39" t="s">
        <v>169</v>
      </c>
      <c r="G41" s="18" t="s">
        <v>229</v>
      </c>
    </row>
    <row r="42" spans="2:7" x14ac:dyDescent="0.25">
      <c r="B42" s="146">
        <v>6</v>
      </c>
      <c r="C42" s="149" t="s">
        <v>171</v>
      </c>
      <c r="D42" s="146" t="s">
        <v>172</v>
      </c>
      <c r="E42" s="36" t="s">
        <v>173</v>
      </c>
      <c r="F42" s="39" t="s">
        <v>174</v>
      </c>
      <c r="G42" s="3">
        <v>1</v>
      </c>
    </row>
    <row r="43" spans="2:7" x14ac:dyDescent="0.25">
      <c r="B43" s="147"/>
      <c r="C43" s="150"/>
      <c r="D43" s="148"/>
      <c r="E43" s="36" t="s">
        <v>178</v>
      </c>
      <c r="F43" s="40" t="s">
        <v>179</v>
      </c>
      <c r="G43" s="4">
        <v>1</v>
      </c>
    </row>
    <row r="44" spans="2:7" ht="30" x14ac:dyDescent="0.25">
      <c r="B44" s="148"/>
      <c r="C44" s="151"/>
      <c r="D44" s="41" t="s">
        <v>181</v>
      </c>
      <c r="E44" s="36" t="s">
        <v>182</v>
      </c>
      <c r="F44" s="40" t="s">
        <v>183</v>
      </c>
      <c r="G44" s="7">
        <v>2</v>
      </c>
    </row>
    <row r="45" spans="2:7" ht="45" x14ac:dyDescent="0.25">
      <c r="B45" s="146">
        <v>7</v>
      </c>
      <c r="C45" s="149" t="s">
        <v>185</v>
      </c>
      <c r="D45" s="41" t="s">
        <v>186</v>
      </c>
      <c r="E45" s="36" t="s">
        <v>230</v>
      </c>
      <c r="F45" s="40" t="s">
        <v>188</v>
      </c>
      <c r="G45" s="3">
        <v>1</v>
      </c>
    </row>
    <row r="46" spans="2:7" ht="45" x14ac:dyDescent="0.25">
      <c r="B46" s="147"/>
      <c r="C46" s="150"/>
      <c r="D46" s="43" t="s">
        <v>192</v>
      </c>
      <c r="E46" s="36" t="s">
        <v>231</v>
      </c>
      <c r="F46" s="40" t="s">
        <v>194</v>
      </c>
      <c r="G46" s="7">
        <v>4</v>
      </c>
    </row>
    <row r="47" spans="2:7" ht="30" x14ac:dyDescent="0.25">
      <c r="B47" s="142">
        <v>8</v>
      </c>
      <c r="C47" s="143" t="s">
        <v>232</v>
      </c>
      <c r="D47" s="142" t="s">
        <v>196</v>
      </c>
      <c r="E47" s="12" t="s">
        <v>197</v>
      </c>
      <c r="F47" s="45" t="s">
        <v>198</v>
      </c>
      <c r="G47" s="13">
        <v>1</v>
      </c>
    </row>
    <row r="48" spans="2:7" ht="30" x14ac:dyDescent="0.25">
      <c r="B48" s="142"/>
      <c r="C48" s="143"/>
      <c r="D48" s="142"/>
      <c r="E48" s="41" t="s">
        <v>202</v>
      </c>
      <c r="F48" s="45" t="s">
        <v>203</v>
      </c>
      <c r="G48" s="21">
        <v>1</v>
      </c>
    </row>
  </sheetData>
  <mergeCells count="32">
    <mergeCell ref="B4:B6"/>
    <mergeCell ref="C4:C6"/>
    <mergeCell ref="D25:D26"/>
    <mergeCell ref="E8:E9"/>
    <mergeCell ref="E25:E26"/>
    <mergeCell ref="D22:D23"/>
    <mergeCell ref="D16:D19"/>
    <mergeCell ref="E14:E15"/>
    <mergeCell ref="E10:E11"/>
    <mergeCell ref="D27:D29"/>
    <mergeCell ref="C25:C26"/>
    <mergeCell ref="B25:B26"/>
    <mergeCell ref="B7:B24"/>
    <mergeCell ref="D13:D15"/>
    <mergeCell ref="C7:C24"/>
    <mergeCell ref="D7:D11"/>
    <mergeCell ref="E27:E28"/>
    <mergeCell ref="D30:D32"/>
    <mergeCell ref="D33:D36"/>
    <mergeCell ref="E33:E34"/>
    <mergeCell ref="B47:B48"/>
    <mergeCell ref="C47:C48"/>
    <mergeCell ref="D47:D48"/>
    <mergeCell ref="B37:B41"/>
    <mergeCell ref="C37:C41"/>
    <mergeCell ref="B42:B44"/>
    <mergeCell ref="C42:C44"/>
    <mergeCell ref="D42:D43"/>
    <mergeCell ref="B45:B46"/>
    <mergeCell ref="C45:C46"/>
    <mergeCell ref="B27:B36"/>
    <mergeCell ref="C27:C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2:D38"/>
  <sheetViews>
    <sheetView workbookViewId="0">
      <selection activeCell="D33" sqref="D33:D38"/>
    </sheetView>
  </sheetViews>
  <sheetFormatPr baseColWidth="10" defaultColWidth="11.42578125" defaultRowHeight="15" x14ac:dyDescent="0.25"/>
  <sheetData>
    <row r="2" spans="4:4" x14ac:dyDescent="0.25">
      <c r="D2" t="s">
        <v>233</v>
      </c>
    </row>
    <row r="3" spans="4:4" x14ac:dyDescent="0.25">
      <c r="D3" t="s">
        <v>234</v>
      </c>
    </row>
    <row r="4" spans="4:4" x14ac:dyDescent="0.25">
      <c r="D4" t="s">
        <v>235</v>
      </c>
    </row>
    <row r="5" spans="4:4" x14ac:dyDescent="0.25">
      <c r="D5" t="s">
        <v>236</v>
      </c>
    </row>
    <row r="6" spans="4:4" x14ac:dyDescent="0.25">
      <c r="D6" t="s">
        <v>172</v>
      </c>
    </row>
    <row r="7" spans="4:4" x14ac:dyDescent="0.25">
      <c r="D7" t="s">
        <v>186</v>
      </c>
    </row>
    <row r="8" spans="4:4" x14ac:dyDescent="0.25">
      <c r="D8" t="s">
        <v>237</v>
      </c>
    </row>
    <row r="11" spans="4:4" x14ac:dyDescent="0.25">
      <c r="D11" t="s">
        <v>238</v>
      </c>
    </row>
    <row r="12" spans="4:4" x14ac:dyDescent="0.25">
      <c r="D12" t="s">
        <v>239</v>
      </c>
    </row>
    <row r="13" spans="4:4" x14ac:dyDescent="0.25">
      <c r="D13" t="s">
        <v>240</v>
      </c>
    </row>
    <row r="14" spans="4:4" x14ac:dyDescent="0.25">
      <c r="D14" t="s">
        <v>241</v>
      </c>
    </row>
    <row r="15" spans="4:4" x14ac:dyDescent="0.25">
      <c r="D15" t="s">
        <v>242</v>
      </c>
    </row>
    <row r="18" spans="4:4" x14ac:dyDescent="0.25">
      <c r="D18" t="s">
        <v>243</v>
      </c>
    </row>
    <row r="19" spans="4:4" x14ac:dyDescent="0.25">
      <c r="D19" t="s">
        <v>244</v>
      </c>
    </row>
    <row r="20" spans="4:4" x14ac:dyDescent="0.25">
      <c r="D20" t="s">
        <v>245</v>
      </c>
    </row>
    <row r="23" spans="4:4" x14ac:dyDescent="0.25">
      <c r="D23" t="s">
        <v>246</v>
      </c>
    </row>
    <row r="24" spans="4:4" x14ac:dyDescent="0.25">
      <c r="D24" t="s">
        <v>247</v>
      </c>
    </row>
    <row r="25" spans="4:4" x14ac:dyDescent="0.25">
      <c r="D25" t="s">
        <v>248</v>
      </c>
    </row>
    <row r="26" spans="4:4" x14ac:dyDescent="0.25">
      <c r="D26" t="s">
        <v>249</v>
      </c>
    </row>
    <row r="27" spans="4:4" x14ac:dyDescent="0.25">
      <c r="D27" t="s">
        <v>250</v>
      </c>
    </row>
    <row r="28" spans="4:4" x14ac:dyDescent="0.25">
      <c r="D28" t="s">
        <v>251</v>
      </c>
    </row>
    <row r="29" spans="4:4" x14ac:dyDescent="0.25">
      <c r="D29" t="s">
        <v>252</v>
      </c>
    </row>
    <row r="33" spans="4:4" x14ac:dyDescent="0.25">
      <c r="D33" t="s">
        <v>151</v>
      </c>
    </row>
    <row r="34" spans="4:4" x14ac:dyDescent="0.25">
      <c r="D34" t="s">
        <v>253</v>
      </c>
    </row>
    <row r="35" spans="4:4" x14ac:dyDescent="0.25">
      <c r="D35" t="s">
        <v>254</v>
      </c>
    </row>
    <row r="36" spans="4:4" x14ac:dyDescent="0.25">
      <c r="D36" t="s">
        <v>255</v>
      </c>
    </row>
    <row r="37" spans="4:4" x14ac:dyDescent="0.25">
      <c r="D37" t="s">
        <v>256</v>
      </c>
    </row>
    <row r="38" spans="4:4" x14ac:dyDescent="0.25">
      <c r="D38" t="s">
        <v>257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Hoja7</vt:lpstr>
      <vt:lpstr>Nueva estructura de objetivos</vt:lpstr>
      <vt:lpstr>Hoja1</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Natalia Pineda</cp:lastModifiedBy>
  <cp:revision/>
  <dcterms:created xsi:type="dcterms:W3CDTF">2021-01-18T21:09:58Z</dcterms:created>
  <dcterms:modified xsi:type="dcterms:W3CDTF">2022-04-07T22:49:54Z</dcterms:modified>
  <cp:category/>
  <cp:contentStatus/>
</cp:coreProperties>
</file>