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hidePivotFieldList="1" defaultThemeVersion="166925"/>
  <mc:AlternateContent xmlns:mc="http://schemas.openxmlformats.org/markup-compatibility/2006">
    <mc:Choice Requires="x15">
      <x15ac:absPath xmlns:x15ac="http://schemas.microsoft.com/office/spreadsheetml/2010/11/ac" url="D:\Natalia Pineda\2023\IGAC\PEI\PEI_2\II SEMESTRE Y CIERRE 2022\"/>
    </mc:Choice>
  </mc:AlternateContent>
  <xr:revisionPtr revIDLastSave="0" documentId="13_ncr:1_{1E69FAC8-2B58-4ACC-AB59-0B5133202B90}" xr6:coauthVersionLast="47" xr6:coauthVersionMax="47" xr10:uidLastSave="{00000000-0000-0000-0000-000000000000}"/>
  <bookViews>
    <workbookView xWindow="-120" yWindow="-120" windowWidth="20730" windowHeight="11040" xr2:uid="{00000000-000D-0000-FFFF-FFFF00000000}"/>
  </bookViews>
  <sheets>
    <sheet name="Nueva estructura de objetivos" sheetId="1" r:id="rId1"/>
    <sheet name="Hoja1" sheetId="4" state="hidden" r:id="rId2"/>
    <sheet name="Hoja3" sheetId="3" state="hidden" r:id="rId3"/>
  </sheets>
  <externalReferences>
    <externalReference r:id="rId4"/>
    <externalReference r:id="rId5"/>
    <externalReference r:id="rId6"/>
    <externalReference r:id="rId7"/>
  </externalReferences>
  <definedNames>
    <definedName name="_xlnm._FilterDatabase" localSheetId="1" hidden="1">Hoja1!$B$3:$H$48</definedName>
    <definedName name="_xlnm._FilterDatabase" localSheetId="0" hidden="1">'Nueva estructura de objetivos'!$B$7:$T$55</definedName>
    <definedName name="_O4">'[1]Lista Desplegable'!$F$50:$F$56</definedName>
    <definedName name="Dimensión_Operativa_Modelo_Integrado_de_Planeación_y_Gestión">'[2]Hoja2 (2)'!$B$3:$B$9</definedName>
    <definedName name="MARQUE_X">[3]Hoja1!$C$2:$C$3</definedName>
    <definedName name="Procesos">[4]Hoja1!$D$2:$D$13</definedName>
    <definedName name="SELECCION">#REF!</definedName>
    <definedName name="UNIDADES">[3]Hoja1!$D$2:$D$9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6" i="1" l="1"/>
  <c r="Q51" i="1"/>
  <c r="R48" i="1"/>
  <c r="Q48" i="1"/>
  <c r="Q54" i="1"/>
  <c r="Q12" i="1"/>
  <c r="Q52" i="1"/>
  <c r="Q47" i="1"/>
  <c r="Q43" i="1"/>
  <c r="Q42" i="1"/>
  <c r="Q41" i="1"/>
  <c r="Q40" i="1"/>
  <c r="Q39" i="1"/>
  <c r="Q34" i="1"/>
  <c r="Q33" i="1"/>
  <c r="Q53" i="1"/>
  <c r="Q38" i="1"/>
  <c r="Q37" i="1"/>
  <c r="Q31" i="1"/>
  <c r="Q26" i="1"/>
  <c r="Q15" i="1"/>
  <c r="R18" i="1"/>
  <c r="Q18" i="1"/>
  <c r="R24" i="1"/>
  <c r="Q24" i="1"/>
  <c r="R23" i="1"/>
  <c r="Q23" i="1"/>
  <c r="R22" i="1"/>
  <c r="Q22" i="1"/>
  <c r="Q21" i="1"/>
  <c r="R16" i="1"/>
  <c r="Q16" i="1"/>
  <c r="R54" i="1" l="1"/>
  <c r="R47" i="1" l="1"/>
  <c r="R42" i="1"/>
  <c r="R41" i="1"/>
  <c r="R40" i="1"/>
  <c r="R34" i="1"/>
  <c r="R33" i="1"/>
  <c r="R52" i="1" l="1"/>
  <c r="M27" i="1" l="1"/>
  <c r="R53" i="1"/>
  <c r="R37" i="1"/>
  <c r="R31" i="1" l="1"/>
  <c r="R26" i="1" l="1"/>
  <c r="R51" i="1" l="1"/>
  <c r="R25" i="1" l="1"/>
  <c r="Q25" i="1"/>
  <c r="R17" i="1" l="1"/>
  <c r="R39" i="1" l="1"/>
  <c r="R38" i="1"/>
  <c r="R21" i="1"/>
</calcChain>
</file>

<file path=xl/sharedStrings.xml><?xml version="1.0" encoding="utf-8"?>
<sst xmlns="http://schemas.openxmlformats.org/spreadsheetml/2006/main" count="659" uniqueCount="329">
  <si>
    <t>N°</t>
  </si>
  <si>
    <t>OBJETIVO NUEVO</t>
  </si>
  <si>
    <t>ESTRATEGIAS</t>
  </si>
  <si>
    <t>PRODUCTO</t>
  </si>
  <si>
    <t>NOMBRE DEL INDICADOR</t>
  </si>
  <si>
    <t>TIPO DE INDICADOR</t>
  </si>
  <si>
    <t>FORMULA INDICADOR</t>
  </si>
  <si>
    <t>PERIODICIDAD</t>
  </si>
  <si>
    <t>UNIDAD DE MEDIDA</t>
  </si>
  <si>
    <t>META 2021</t>
  </si>
  <si>
    <t>META 2022</t>
  </si>
  <si>
    <t>DEPENDENCIA RESPONSABLE</t>
  </si>
  <si>
    <t>Consolidar al IGAC como máxima autoridad reguladora en los temas de su competencia</t>
  </si>
  <si>
    <t xml:space="preserve"> Máxima autoridad reguladora </t>
  </si>
  <si>
    <t>Regulación generada y actualizada en los temas de su competencia</t>
  </si>
  <si>
    <t xml:space="preserve">
Agenda regulatoria definida</t>
  </si>
  <si>
    <t>Producto</t>
  </si>
  <si>
    <t>Trimestral</t>
  </si>
  <si>
    <t>Número</t>
  </si>
  <si>
    <t>Dirección de Regulación y Habilitación</t>
  </si>
  <si>
    <t>Porcentaje de ejecución de la agenda regulatoria definida</t>
  </si>
  <si>
    <t>(Actividades ejecutadas /Actividades programadas en la agenda regulatoria definida) * 100</t>
  </si>
  <si>
    <t>Porcentaje</t>
  </si>
  <si>
    <t xml:space="preserve">Implementar políticas y acciones enfocadas en el fortalecimiento institucional y la arquitectura de procesos como pilar estratégico del Instituto </t>
  </si>
  <si>
    <t>Rediseño del IGAC y modernización basada en procesos</t>
  </si>
  <si>
    <t>Rediseño y modernización institucional</t>
  </si>
  <si>
    <t>% de Avance en la implementación del rediseño y modernización institucional</t>
  </si>
  <si>
    <t xml:space="preserve"> </t>
  </si>
  <si>
    <t>(Actividades ejecutadas /Actividades programadas para la implementación del rediseño y modernización institucional) * 100</t>
  </si>
  <si>
    <t>Secretaría General</t>
  </si>
  <si>
    <t>Arquitectura de procesos</t>
  </si>
  <si>
    <t>Análisis de los comportamientos y variables asociadas a los procesos, sub procesos y procedimientos del IGAC</t>
  </si>
  <si>
    <t>Modelo de operación optimizado</t>
  </si>
  <si>
    <t xml:space="preserve">Gestión </t>
  </si>
  <si>
    <t xml:space="preserve">Modelo de operación optimizado </t>
  </si>
  <si>
    <t>Anual</t>
  </si>
  <si>
    <t>Oficina Asesora de Planeación</t>
  </si>
  <si>
    <t>Sostenimiento de las políticas del Modelo Institucional de Gestión y Desempeño (MIPG)</t>
  </si>
  <si>
    <t>Políticas del MIPG operando</t>
  </si>
  <si>
    <t>Índice de Desempeño Institucional (IDI)</t>
  </si>
  <si>
    <t>Índice de Desempeño Institucional del reporte FURAG</t>
  </si>
  <si>
    <t>Consolidar al IGAC como la mejor entidad en la generación e integración de información geográfica, catastral y agrológica con altos estándares de calidad</t>
  </si>
  <si>
    <t xml:space="preserve">
Acreditación del Laboratorio Nacional de Suelos</t>
  </si>
  <si>
    <t xml:space="preserve"> Laboratorio Nacional de Suelos acreditado</t>
  </si>
  <si>
    <t>Laboratorio Nacional de Suelos acreditado</t>
  </si>
  <si>
    <t>Dirección de Gestión de Información Geográfica</t>
  </si>
  <si>
    <t>Eficiencia en el uso y producción de la información del Laboratorio Nacional de Suelos</t>
  </si>
  <si>
    <t xml:space="preserve">Indicador de oportunidad en respuesta mejorado </t>
  </si>
  <si>
    <t>Porcentaje de solicitudes atendidas con oportunidad de respuesta</t>
  </si>
  <si>
    <t>(Solicitudes atendidas en el tiempo establecido para cada análisis / total de solicitudes recibidas)*100</t>
  </si>
  <si>
    <t>Sostenimiento de las política de restitución de tierras y atención a victimas</t>
  </si>
  <si>
    <t>Solicitudes de Política de restitución de tierras y atención de victimas atendidas</t>
  </si>
  <si>
    <t>Porcentaje de solicitudes atendidas</t>
  </si>
  <si>
    <t>(Solicitudes atendidas/solicitudes recibidas)*100</t>
  </si>
  <si>
    <t>Dirección de Gestión Catastral</t>
  </si>
  <si>
    <t>Garantizar la sostenibilidad en el tiempo de la política de paz con legalidad</t>
  </si>
  <si>
    <t>Área geografíca de los municipios PDET actualizada</t>
  </si>
  <si>
    <t>Porcentaje del área geográfica en municipios PDET con catastro actualizado</t>
  </si>
  <si>
    <t>(Área geográfica de los municipios PDET con catastro actualizada / Total del área geográfica de los municipios PDET (39.084.775 has)) * 100</t>
  </si>
  <si>
    <t xml:space="preserve">Dirección de Gestión Catastral </t>
  </si>
  <si>
    <t>Política de paz con legalidad operando</t>
  </si>
  <si>
    <t>Porcentaje de avance en el cumplimiento de los indicadores del Plan Marco de Implementación del Acuerdo de Paz - PMI</t>
  </si>
  <si>
    <t>(Indicadores a cargo del IGAC con avance/ Total de indicadores del PMI a cargo del IGAC) * 100</t>
  </si>
  <si>
    <t>Dirección de Gestión Catastral
Dirección de Tecnologías de la Información y Comunicaciones</t>
  </si>
  <si>
    <t>Porcentaje de participación en las reuniones de los enlaces de estabilización</t>
  </si>
  <si>
    <t>(Reuniones a las que asistió el IGAC/Total de reuniones convocadas)*100</t>
  </si>
  <si>
    <t xml:space="preserve">
Actualización del área geográfica 
</t>
  </si>
  <si>
    <t>Gestores catastrales habilitados</t>
  </si>
  <si>
    <t>Sumatoria del número de gestores catastrales habilitados a nivel nacional.</t>
  </si>
  <si>
    <t>Mensual</t>
  </si>
  <si>
    <t xml:space="preserve"> Conservación catastral realizada</t>
  </si>
  <si>
    <t xml:space="preserve">Trámites de conservación a nivel nacional </t>
  </si>
  <si>
    <t>Número de trámites realizados</t>
  </si>
  <si>
    <t xml:space="preserve">Avalúos IVP realizados </t>
  </si>
  <si>
    <t xml:space="preserve">Número de Avalúos IVP realizados </t>
  </si>
  <si>
    <t>Formación, Actualización y conservación catastral realizada</t>
  </si>
  <si>
    <t xml:space="preserve">Porcentaje del área geográfica con catastro actualizado por jurisdicción del IGAC </t>
  </si>
  <si>
    <t xml:space="preserve">(Área geográfica a nivel nacional que se encuentra  actualizada catastralmente  / Total del área geográfica nacional) * 100 </t>
  </si>
  <si>
    <t>83% del 60%</t>
  </si>
  <si>
    <t>Porcentaje del área geográfica con catastro actualizado por jurisdicción de los gestores catastrales habilitados</t>
  </si>
  <si>
    <t>17% del 60%</t>
  </si>
  <si>
    <t>N/A</t>
  </si>
  <si>
    <t>Ampliación de la cobertura en la identificación de los suelos y aplicaciones agrológicas.</t>
  </si>
  <si>
    <t xml:space="preserve">Estudio de suelos realizados, como insumo para el ordenamiento del territorio. </t>
  </si>
  <si>
    <t>Hectáreas</t>
  </si>
  <si>
    <t>Servicio de análisis químicos, físicos, mineralógicos y biológicos de suelos.</t>
  </si>
  <si>
    <t>Análisis químicos, físicos, mineralógicos y biológicos de suelos realizados</t>
  </si>
  <si>
    <t>Sumatoria de análisis químicos, físicos, mineralógicos y biológicos de suelos realizados</t>
  </si>
  <si>
    <t>Paquetes analíticos</t>
  </si>
  <si>
    <t xml:space="preserve">Áreas homogéneas elaboradas y actualizadas </t>
  </si>
  <si>
    <t xml:space="preserve">Áreas homogéneas de tierras - AHT elaboradas y actualizadas </t>
  </si>
  <si>
    <t xml:space="preserve">Hectáreas de AHT elaboradas y actualizadas </t>
  </si>
  <si>
    <t>Sumatoria de hectáreas AHT elaboradas y actualizadas</t>
  </si>
  <si>
    <t>Generación de productos cartográficos, geográficos y geodésicos, a partir de la  implementación de instrumentos efectivos de gestión, estandarización, producción y validación.</t>
  </si>
  <si>
    <t>Cartografía básica generada y actualizada</t>
  </si>
  <si>
    <t>Porcentaje del área geográfica con cartografía básica a las escalas y con la temporalidad adecuadas.</t>
  </si>
  <si>
    <t>(Área de cubrimiento geográfica con cartografía básica a las escalas y con la temporalidad adecuadas / Área geográfica total de entidades territoriales del país)*100</t>
  </si>
  <si>
    <t xml:space="preserve">Dirección de Gestión de Información Geográfica </t>
  </si>
  <si>
    <t>Productos cartográficos validados  de manera efectiva</t>
  </si>
  <si>
    <t>Porcentaje de efectividad (tiempo y costos) en la validación de productos cartográficos</t>
  </si>
  <si>
    <t>(Cantidad de hectáreas validadas diariamente con las metodologías anteriores/Cantidad de hectáreas validadas  diariamente con la implementación de herramientas de automatización/)*100</t>
  </si>
  <si>
    <t>Semestral</t>
  </si>
  <si>
    <t xml:space="preserve">Información cartográfica producida por terceros, oficializada
</t>
  </si>
  <si>
    <t>Área de cubrimiento geográfica con cartografía básica a las escalas y con la temporalidad adecuadas validada y oficializada</t>
  </si>
  <si>
    <t>Red Geodésica Nacional fortalecida</t>
  </si>
  <si>
    <t>Número de estaciones de operación continua nuevas e integradas a la Red Geodésica Nacional.</t>
  </si>
  <si>
    <t>Sumatoria de estaciones de operación continua nuevas e integradas a la Red Geodésica Nacional.</t>
  </si>
  <si>
    <t>Caracterizaciones territoriales con fines catastrales</t>
  </si>
  <si>
    <t>Porcentaje del área geográfica con caracterización geográfica</t>
  </si>
  <si>
    <t>(Área con caracterización y análisis geográfico del territorio nacional continental e insular realizada / Área total geográfica continental e insular del país)*100</t>
  </si>
  <si>
    <t xml:space="preserve">Maximizar la disposición y uso de la información generada </t>
  </si>
  <si>
    <t>Integración y disposición de la información geográfica nacional a través de Colombia en Mapas como portal único de información geográfica nacional</t>
  </si>
  <si>
    <t>Colombia en mapas con funcionalidades y servicios disponibles</t>
  </si>
  <si>
    <t>Funcionalidades disponibles</t>
  </si>
  <si>
    <t>Sumatoria de funcionalidades disponibles</t>
  </si>
  <si>
    <t>Dirección de Tecnologías de la Información y Comunicaciones</t>
  </si>
  <si>
    <t>Usuarios de Colombia en mapas</t>
  </si>
  <si>
    <t>No de Usuarios de Colombia en mapas</t>
  </si>
  <si>
    <t>Niveles de información dispuestos a través de Geoservicios</t>
  </si>
  <si>
    <t>Geoservicios publicados y disponibles</t>
  </si>
  <si>
    <t>Sumatoria de Geoservicios publicados y disponibles</t>
  </si>
  <si>
    <t>Impulsar el uso y la explotación de datos y tecnologías de información geográfica a nivel institucional y territorial</t>
  </si>
  <si>
    <t>Servicio de Gestión del conocimiento e Innovación Geográfica aplicados</t>
  </si>
  <si>
    <t xml:space="preserve">
Eventos realizados para la difusión y transferencia de conocimiento especializado asociado al uso y explotación de datos y tecnologías geoespaciales
</t>
  </si>
  <si>
    <t xml:space="preserve">
Sumatoria de eventos realizados para la difusión y transferencia de conocimiento especializado asociado al uso y explotación de datos y tecnologías geoespaciales</t>
  </si>
  <si>
    <t>Dirección de investigación y prospectiva</t>
  </si>
  <si>
    <t>Proyectos de innovación e investigación aplicados para la optimización de procesos institucionales</t>
  </si>
  <si>
    <t>Proyectos de innovación e investigación aplicada para la optimización de procesos Institucionales desarrollados.</t>
  </si>
  <si>
    <t>Sumatoria de proyectos de innovación e investigación desarrollados</t>
  </si>
  <si>
    <t>Reconocimiento como institución técnico científica parte del Sistema Nacional de Ciencia, Tecnología e Innovación</t>
  </si>
  <si>
    <t xml:space="preserve">Porcentaje de avance en la implementación de plan de reconocimiento de la entidad como autoridad técnico - científica </t>
  </si>
  <si>
    <t>Actividades del plan de reconocimiento de la entidad como autoridad técnico - científica realizadas  / Actividades del plan de reconocimiento de la entidad como autoridad técnico - científica programadas) * 100</t>
  </si>
  <si>
    <t>Fortalecimiento de la Infraestructura Colombiana de Datos Espaciales</t>
  </si>
  <si>
    <t>Plataforma tecnológica de la ICDE</t>
  </si>
  <si>
    <t>Plataforma tecnológica de la ICDE rediseñada y puesta en operación bajo la estrategia de interoperabilidad con los demás sistemas nacionales de información para la administración del territorio.</t>
  </si>
  <si>
    <t>Actividades de rediseño y puesta en operación de la plataforma tecnológica de la ICDE realizadas  / Actividades de rediseño y puesta en operación de la plataforma tecnológica de la ICDE programadas) * 100</t>
  </si>
  <si>
    <t>Servicios tecnológicos para la optimización de la operación catastral diseñados y puestos en operación</t>
  </si>
  <si>
    <t xml:space="preserve">
Servicios tecnológicos para la optimización de la operación catastral  diseñados y puestos en operación / total de servicios tecnológicos para la operación catastral programados  * 100
</t>
  </si>
  <si>
    <t>Datos geográficos integrados y dispuestos en la plataforma ICDE como apoyo al catastro multipropósito y a la administración del territorio</t>
  </si>
  <si>
    <t xml:space="preserve">
Conjuntos de datos dispuestos  como apoyo al catastro multipropósito y a la administración del territorio
</t>
  </si>
  <si>
    <t>Sumatoria de los conjuntos de datos dispuestos como apoyo al catastro multipropósito y a la administración del territorio</t>
  </si>
  <si>
    <t>Marco de referencia geoespacial actualizado para Colombia</t>
  </si>
  <si>
    <t>Porcentaje de actualización del MRG</t>
  </si>
  <si>
    <t>(Actividades de actualización del MRG  realizadas / Actividades de actualización del MRG programadas) * 100</t>
  </si>
  <si>
    <t xml:space="preserve">Fortalecer los recursos técnicos y tecnológicos para la modernización institucional </t>
  </si>
  <si>
    <t>Implementación del SINIC (Sistema Nacional de Información de Catastro Multipropósito)</t>
  </si>
  <si>
    <t>Sistema Nacional de Información de Catastro Multipropósito - SINIC</t>
  </si>
  <si>
    <t>Porcentaje de implementación del Sistema Nacional de Información de Catastro Multipropósito</t>
  </si>
  <si>
    <t>(sumatoria del porcentaje de avance de cada uno de los hitos)
El indicador mide el porcentaje de avance de la implementación del Sistema de Información de Catastro Multipropósito a partir de las actividades de análisis, diseño, desarrollo, aseguramiento de calidad, puesta en producción y operación del Sistema.
Medición por hitos: 
Hito 1: Especificaciones Funcionales: 20%
Hito 2: Análisis y Diseño: 15%
Hito 3: Desarrollo: 35%
Hito 4: Aseguramiento de calidad: 10%
Hito 5: Puesta en producción: 10%
Hito 6: Operación del sistema: 20%</t>
  </si>
  <si>
    <t xml:space="preserve">Dirección de Tecnologías de la Información y Comunicaciones
</t>
  </si>
  <si>
    <t>Implementación del Nuevo SNC (Sistema Nacional Catastral)</t>
  </si>
  <si>
    <t>Sistema Nacional Catastral - SNC</t>
  </si>
  <si>
    <t>Porcentaje de implementación del Sistema Nacional Catastral - SNC</t>
  </si>
  <si>
    <t>(Fases ejecutadas/Fases programadas)*100</t>
  </si>
  <si>
    <t>Unificación de Sistemas de Información de Gestión Catastral</t>
  </si>
  <si>
    <t>Migración de información de COBOL a SNC</t>
  </si>
  <si>
    <t>Porcentaje de Direcciones Territoriales migradas a SNC</t>
  </si>
  <si>
    <t>(Direcciones territoriales con migración de información a SNC / Direcciones territoriales programadas para migración de información a SNC) * 100</t>
  </si>
  <si>
    <t>Mejoramiento del servicio de datos abiertos</t>
  </si>
  <si>
    <t>Ampliar los niveles de información publicados y de uso</t>
  </si>
  <si>
    <t>Porcentaje de Niveles de información publicados</t>
  </si>
  <si>
    <t>(Niveles de Información publicados / Niveles de Información programados para publicación) * 100</t>
  </si>
  <si>
    <t>Modernizar la infraestructura de conectividad del IGAC</t>
  </si>
  <si>
    <t>Plataforma de redes modernizada</t>
  </si>
  <si>
    <t>Plataforma de redes modernizada y en operación</t>
  </si>
  <si>
    <t xml:space="preserve">(Actividades ejecutadas / Actividades programadas)*100
</t>
  </si>
  <si>
    <t>Garantizar una atención eficiente y oportuna a los ciudadanos y partes interesadas</t>
  </si>
  <si>
    <t>Mejoramiento en la prestación del servicio a la ciudadanía</t>
  </si>
  <si>
    <t>PQRDS atendidas con oportunidad</t>
  </si>
  <si>
    <t>Porcentaje de PQRDS atendidas con oportunidad</t>
  </si>
  <si>
    <t>Número total de PQRDS contestadas en los tiempos de Ley /  Número total de PQRDS recibidas</t>
  </si>
  <si>
    <t>Oficina de Relación con el Ciudadano</t>
  </si>
  <si>
    <t>Encuestas de satisfacción del usuario</t>
  </si>
  <si>
    <t>Línea base de satisfacción al usuario construida</t>
  </si>
  <si>
    <t>Línea base de satisfacción de usuarios construida</t>
  </si>
  <si>
    <t>Incremento en la satisfacción al usuario</t>
  </si>
  <si>
    <t>Garantizar la rendición de cuentas permanente para la ciudadanía</t>
  </si>
  <si>
    <t>Rendiciones de cuentas realizadas</t>
  </si>
  <si>
    <t>Ejercicios de rendición de cuentas de la entidad realizados</t>
  </si>
  <si>
    <t>Sumatoria de ejercicios de rendición de cuentas realizados</t>
  </si>
  <si>
    <t>Trabajar de manera colaborativa y participativa con nuestras partes interesadas para la generación de valor público</t>
  </si>
  <si>
    <t>Fortalecimiento de estrategias de comunicación institucional</t>
  </si>
  <si>
    <t>Plan Estratégico de comunicaciones formulado e implementado</t>
  </si>
  <si>
    <t>Porcentaje de avance del plan estratégico de comunicaciones</t>
  </si>
  <si>
    <t>(Número de actividades del plan estratégico de comunicaciones realizadas / Número total programadas) *100</t>
  </si>
  <si>
    <t>Oficina Asesora de Comunicaciones</t>
  </si>
  <si>
    <t>Fortalecimiento de las alianzas estratégicas de cooperación técnica y científica</t>
  </si>
  <si>
    <t>Asistencia técnica a entidades en la gestión de los recursos geográficos</t>
  </si>
  <si>
    <t>Sumatoria de entidades asistidas en la gestión de recursos geográficos</t>
  </si>
  <si>
    <t>Garantizar la autosostenibilidad del Instituto por medio de estrategias de mercadeo y comercialización, orientadas a fortalecer la venta de productos y servicios de la entidad.</t>
  </si>
  <si>
    <t>Implementación del plan de mercadeo para la promoción de los productos y servicios de la entidad</t>
  </si>
  <si>
    <t>Cumplimiento meta de ingresos del instituto</t>
  </si>
  <si>
    <t>Porcentaje de cumplimiento de la meta de ingresos del Instituto</t>
  </si>
  <si>
    <t xml:space="preserve">(Ingresos propios por ventas de contados, contratos y convenios, recaudados/ Total de ingresos de la meta definida) * 100  </t>
  </si>
  <si>
    <t>Oficina Comercial</t>
  </si>
  <si>
    <t>Cumplimiento meta de Avalúos comerciales relacionados con los ingresos del instituto</t>
  </si>
  <si>
    <t>Porcentaje de cumplimiento de la meta de ingresos del Instituto por avalúos comerciales</t>
  </si>
  <si>
    <t xml:space="preserve">(Ingresos por avalúos comerciales recaudados/ Total de ingresos de la meta de avalúos comerciales definida) * 100  </t>
  </si>
  <si>
    <t>Sostenimiento de las políticas del Modelo Integrado de Planeación  (MIPG)</t>
  </si>
  <si>
    <t xml:space="preserve">Formación, Actualización y conservación catastral realizada </t>
  </si>
  <si>
    <t>Incluir meta para la suma total del 35,1% de la meta 2021 para el porcentaje total del área actualizada</t>
  </si>
  <si>
    <t>Porcentaje de cumplimiento de los indicadores del Plan Marco de Implementación del Acuerdo de Paz - PMI</t>
  </si>
  <si>
    <t>Porcentaje del área geográfica con caracterización territorial.</t>
  </si>
  <si>
    <r>
      <rPr>
        <sz val="11"/>
        <color theme="1"/>
        <rFont val="Calibri"/>
        <family val="2"/>
        <scheme val="minor"/>
      </rPr>
      <t xml:space="preserve">Solicitudes atendidas con oportunidad
</t>
    </r>
  </si>
  <si>
    <t>Porcentaje de solicitudes atendidas con oportunidad</t>
  </si>
  <si>
    <r>
      <t xml:space="preserve"> 
</t>
    </r>
    <r>
      <rPr>
        <sz val="11"/>
        <color theme="1"/>
        <rFont val="Calibri"/>
        <family val="2"/>
        <scheme val="minor"/>
      </rPr>
      <t>Hectaréas con estudios de suelos realizados, como insumo para el ordenamiento del territorio.</t>
    </r>
  </si>
  <si>
    <r>
      <t xml:space="preserve">Áreas homogéneas </t>
    </r>
    <r>
      <rPr>
        <sz val="11"/>
        <color theme="1"/>
        <rFont val="Calibri"/>
        <family val="2"/>
        <scheme val="minor"/>
      </rPr>
      <t xml:space="preserve">de tierra -AHT elaboradas y actualizadas </t>
    </r>
  </si>
  <si>
    <r>
      <t xml:space="preserve">Hectáreas </t>
    </r>
    <r>
      <rPr>
        <sz val="11"/>
        <color theme="1"/>
        <rFont val="Calibri"/>
        <family val="2"/>
        <scheme val="minor"/>
      </rPr>
      <t xml:space="preserve">de AHT elaboradas y actualizadas </t>
    </r>
  </si>
  <si>
    <t>Fortalecer al IGAC como máxima autoridad reguladora en los temas de su competencia</t>
  </si>
  <si>
    <r>
      <rPr>
        <sz val="11"/>
        <color theme="1"/>
        <rFont val="Calibri"/>
        <family val="2"/>
        <scheme val="minor"/>
      </rPr>
      <t xml:space="preserve">Agenda regulatoria definida 
</t>
    </r>
  </si>
  <si>
    <r>
      <t xml:space="preserve">
</t>
    </r>
    <r>
      <rPr>
        <sz val="11"/>
        <color theme="1"/>
        <rFont val="Calibri"/>
        <family val="2"/>
        <scheme val="minor"/>
      </rPr>
      <t xml:space="preserve">Eventos realizados para la difusión y transferencia de conocimiento especializado asociado al uso y explotación de datos y tecnologías geoespaciales
</t>
    </r>
  </si>
  <si>
    <r>
      <rPr>
        <sz val="11"/>
        <color theme="1"/>
        <rFont val="Calibri"/>
        <family val="2"/>
        <scheme val="minor"/>
      </rPr>
      <t>Sumatoria de proyectos de innovación e investigación aplicada para la optimización de procesos Institucionales desarrollados.</t>
    </r>
  </si>
  <si>
    <r>
      <t xml:space="preserve">Porcentaje de avance en </t>
    </r>
    <r>
      <rPr>
        <sz val="11"/>
        <color theme="1"/>
        <rFont val="Calibri"/>
        <family val="2"/>
        <scheme val="minor"/>
      </rPr>
      <t xml:space="preserve">la implementación de plan de reconocimiento de la entidad como autoridad técnico - científica </t>
    </r>
  </si>
  <si>
    <r>
      <t xml:space="preserve">Plataforma tecnológica de la ICDE
</t>
    </r>
    <r>
      <rPr>
        <sz val="11"/>
        <color theme="1"/>
        <rFont val="Calibri"/>
        <family val="2"/>
        <scheme val="minor"/>
      </rPr>
      <t>rediseñada y operando bajo la estrategia de interoperabilidad con los demás sistemas nacionales de información para la administración del territorio.</t>
    </r>
  </si>
  <si>
    <t>Porcentaje de avance en el rediseño y puesta en operación de la plataforma tecnológica de la ICDE  bajo la estrategia de interoperabilidad con los demás sistemas nacionales de información para la administración del territorio.</t>
  </si>
  <si>
    <t xml:space="preserve">
Servicios tecnológicos para la optimización de la operación catastral diseñados y puestos en operación
</t>
  </si>
  <si>
    <t>Conjuntos de datos dispuestos  como apoyo al catastro multipropósito y a la administración del territorio</t>
  </si>
  <si>
    <r>
      <t xml:space="preserve">Marco de referencia geoespacial  </t>
    </r>
    <r>
      <rPr>
        <sz val="11"/>
        <color theme="1"/>
        <rFont val="Calibri"/>
        <family val="2"/>
        <scheme val="minor"/>
      </rPr>
      <t>- MRG</t>
    </r>
    <r>
      <rPr>
        <sz val="11"/>
        <color rgb="FFFF0000"/>
        <rFont val="Calibri"/>
        <family val="2"/>
        <scheme val="minor"/>
      </rPr>
      <t xml:space="preserve"> </t>
    </r>
    <r>
      <rPr>
        <sz val="11"/>
        <rFont val="Calibri"/>
        <family val="2"/>
        <scheme val="minor"/>
      </rPr>
      <t>actualizado para Colombia</t>
    </r>
  </si>
  <si>
    <r>
      <t xml:space="preserve">
</t>
    </r>
    <r>
      <rPr>
        <sz val="11"/>
        <color theme="1"/>
        <rFont val="Calibri"/>
        <family val="2"/>
        <scheme val="minor"/>
      </rPr>
      <t xml:space="preserve">Porcentaje de actualización del MRG
</t>
    </r>
  </si>
  <si>
    <t xml:space="preserve">Migración de información de COBOL a SNC
</t>
  </si>
  <si>
    <t>Niveles de información publicados y de uso ampliados</t>
  </si>
  <si>
    <r>
      <rPr>
        <sz val="11"/>
        <color theme="1"/>
        <rFont val="Calibri"/>
        <family val="2"/>
        <scheme val="minor"/>
      </rPr>
      <t>Porcentaje de niveles de información publicados</t>
    </r>
  </si>
  <si>
    <t xml:space="preserve">100%
</t>
  </si>
  <si>
    <t xml:space="preserve">Plan Estratégico de comunicaciones formulado e implementado
</t>
  </si>
  <si>
    <t xml:space="preserve">Asistencia técnica a entidades en la gestión de los recursos geográficos
</t>
  </si>
  <si>
    <t>Garantizar y fortalecer la autosostenibilidad del Instituto  por medio de la venta de los productos y servicios de la entidad</t>
  </si>
  <si>
    <t>Reestructuración del IGAC</t>
  </si>
  <si>
    <t>Fortalecimiento del ecosistema digital para la gestión misional de  la Entidad</t>
  </si>
  <si>
    <t>Modernización del Laboratorio Nacional de Suelos</t>
  </si>
  <si>
    <t>Implementación del sistema de gestión documental</t>
  </si>
  <si>
    <t>Implementación de las políticas de gestión y desempeño institucional (MIPG)</t>
  </si>
  <si>
    <t>Expedición de la regulación sobre catastro multipropósito y la  gestión catastral</t>
  </si>
  <si>
    <t>Implementación de estrategias de comunicación y mercadeo de</t>
  </si>
  <si>
    <t>la nueva política catastral y su habilitación</t>
  </si>
  <si>
    <t>Habilitación de gestores catastrales</t>
  </si>
  <si>
    <t>Ampliación de la oferta de formación y capacitación regional  para la certificación de competencias en materia catastral con  enfoque multipropósito.</t>
  </si>
  <si>
    <t>Prestación directa o contratación de operadores  catastrales para la prestación por excepción</t>
  </si>
  <si>
    <t>Promoción a otros gestores catastrales del IGAC como  operador catastral</t>
  </si>
  <si>
    <t>Gestión y acceso a fuentes de financiación para la  gestión catastral, acorde con los procedimientos, con  enfoque multipropósito</t>
  </si>
  <si>
    <t>Ampliación de la cobertura en la identificación de los suelos,  geomorfología y capacidad agrológica a escalas más detalladas, sus  usos y aplicaciones</t>
  </si>
  <si>
    <t>Actualización de áreas homogéneas de tierras</t>
  </si>
  <si>
    <t>Fortalecimiento de la estandarización, producción y validación de la  cartografía básica oficial del país</t>
  </si>
  <si>
    <t>Fortalecimiento de la Red Geodésica Nacional para mejorar las  precisiones de escalas y coordenadas de la cartografía oficial</t>
  </si>
  <si>
    <t>Generación de estudios territoriales en zonas focalizadas</t>
  </si>
  <si>
    <t>Fortalecimiento de la función de regulación</t>
  </si>
  <si>
    <t>Fortalecimiento de líneas de investigación en procesos misionales</t>
  </si>
  <si>
    <t>Consolidación de la Infraestructura Colombiana de Datos Espaciales (ICDE)</t>
  </si>
  <si>
    <t>Fortalecimiento del Portal Geográfico Nacional</t>
  </si>
  <si>
    <t>Identificación e incorporación de avances tecnológicos e innovación en procesos misionales</t>
  </si>
  <si>
    <t>Ampliación de oferta de formación académica en temas agrológicos, cartográficos, geodésicos, geográficos y tecnologías geoespaciales</t>
  </si>
  <si>
    <t>Fortalecimiento de mecanismos y escenariosde difusión de la información académica, técnica y científica de la gestión misional.</t>
  </si>
  <si>
    <t>Nuevo indicador generado de acuerdo con la línea de base construida.</t>
  </si>
  <si>
    <t>Área geográfica de los municipios PDET actualizada</t>
  </si>
  <si>
    <t xml:space="preserve">Hectáreas con estudios de suelos realizados, como insumo para el ordenamiento del territorio. </t>
  </si>
  <si>
    <t>Sumatoria de Hectáreas con estudios de suelos realizados, como insumo para el ordenamiento del territorio.</t>
  </si>
  <si>
    <t>Línea base + 4 puntos porcentuales</t>
  </si>
  <si>
    <t>AVANCE CUALITATIVO</t>
  </si>
  <si>
    <t>OBSERVACIONES OAP</t>
  </si>
  <si>
    <t>Acreditación del Laboratorio Nacional de Suelos</t>
  </si>
  <si>
    <t>META CUMPLIDA EN LA VIGENCIA 2021</t>
  </si>
  <si>
    <t>META CUMPLIDA EN EL PRIMER SEMESTRE 2022</t>
  </si>
  <si>
    <t>EJECUCIÓN II SEM2022</t>
  </si>
  <si>
    <t>OBSERVACIONES DE LA DEPENDENCIA O PROCESO</t>
  </si>
  <si>
    <t xml:space="preserve">% AVANCE META II SEMESTRE 2022
</t>
  </si>
  <si>
    <t xml:space="preserve">% AVANCE META  2022
</t>
  </si>
  <si>
    <t>EJECUCIÓN TOTAL 2022</t>
  </si>
  <si>
    <t>EJECUCIÓN CORTE II SEM Y TOTAL 2022</t>
  </si>
  <si>
    <t>Se ajusta meta 2021 de acuerdo con la modificación del tipo de acumulación del indicador aprobada por DNP.
Información del II semestre tomada de SINERGIA.</t>
  </si>
  <si>
    <t>Se ajusta meta 2021 de acuerdo con la modificación del tipo de acumulación del indicador aprobada por DNP
Información del II Semestre tomada de SINERGIA.</t>
  </si>
  <si>
    <t>A diciembre de 2022 se recibieron 5.379 requerimientos y se han atendido 4.833. Incluye solicitudes de información en etapa administrativa y judicial, suspensión de predios y solicitudes de peritajes en etapa judicial, el detalle se encuentra en el archivo CONSOLIDADO_DICIEMBRE_2022_12-30</t>
  </si>
  <si>
    <t>Al 31 de diciembre de 2022 el IGAC finalizó el proceso de actualización de la formación catastral para los municipios PDET de Arauquita y Rioblanco, dicha información se encuentra en proceso de consolidación.
Con corte al mes de diciembre de 2022 a través de los procesos de conservación y actualización catastral adelantados, se ha logrado la actualización de la información catastral del 26,99% del área total de los municipios PDET, que corresponde a 10.550.289 hectáreas.</t>
  </si>
  <si>
    <t xml:space="preserve">Mediante resolución 074 de 2023, se prorrogó el cierre del SNC hasta el 15 de febrero de 2023 para estos municipios derivado del proceso de cargue que se estaba adelantando, razón por la cual la DGC se encuentra finalizando la consolidación de la información final en cuanto a área actualizada con el fin de consolidar los datos finales. </t>
  </si>
  <si>
    <t xml:space="preserve">En el segundo semestre de 2022 se finalizaron un total de 152.938 trámites de conservación, para un total acumulado de 240.409 trámites, que corresponden al 83,48% de la meta anual. </t>
  </si>
  <si>
    <t>Se ha presentando dificultad en cuanto a la consolidación, ya que los gestores no remiten información solicitada.
La información reportada es preliminar hasta tanto, se pueda consolidar información de los gestores. El consolidado de gestores que han reportado información se anexa en archivo LISTADO GESTORES.</t>
  </si>
  <si>
    <r>
      <t xml:space="preserve">Durante el segundo semestre de 2022,  se  atendieron con oportunidad 15.332 análisis del total de 24.548, correspondientes a los diferentes temáticas como Química (11.904), Física (2.095), Mineralogía (620) y Biología (713), logrando el 62,46% de cumplimiento.
Durante el año 2022 se atendieron con oportunidad 31.959 análisis del total de 50.612, correspondientes a los diferentes temáticas, logrando el 63,15% de cumplimiento
</t>
    </r>
    <r>
      <rPr>
        <b/>
        <sz val="11"/>
        <rFont val="Calibri"/>
        <family val="2"/>
        <scheme val="minor"/>
      </rPr>
      <t>Nota</t>
    </r>
    <r>
      <rPr>
        <sz val="11"/>
        <rFont val="Calibri"/>
        <family val="2"/>
        <scheme val="minor"/>
      </rPr>
      <t>: Este meta no es acumulable por lo cual se realiza una ponderación de las atenciones con oporunidad sobre el total de análisis, resultando el indicador de oportunidad en respuesta mejorado con el 63,15%, lo que indica que no se dio cumplimiento de atender por lo menos el 95%, esto se debió a que no se contaron con los recursos para realizar el mantenimiento y calibración  de equipos, lo que conllevó a la falta de funcionamiento de los equipos, los cuales se requerían  para dar respuesta oportuna, así como insuficiencia de personal requerido y disponibilidad de los reactivos necesarios para realizar los análisis.</t>
    </r>
  </si>
  <si>
    <t xml:space="preserve">Las evidencias corrresponden a lo cargado en la carpeta del PdA, actividad No. 45.
Porcentaje de cumplimiento corresponde a la sumatoria en todos los meses por área de "Se cumplió"  sobre la sumatoria de todos los meses por área de "Número de análisis", para ello se anexa adicionalmente archivo que sustrae la información para su validación, nombrado "validación evidencia" </t>
  </si>
  <si>
    <t>En el segundo semestre del año para el proyecto de Levantamiento de suelos y la capacidad de uso en el Estudio de suelos con la Corporación del Valle del Cauca – CVC, presentó un avance del 61% reflejado en las actividades de las etapas de levantamiento del proyecto, extrapolación y correlación, alcanzo el 100% de ejecución. Para el proyecto Estudio de suelos como insumo para el cumplimiento de los acuerdos de paz – municipios de Ciénaga y Aracataca (Magdalena)el avance fue del 71.2% correspondiente a las etapas de campo y postcampo.</t>
  </si>
  <si>
    <t xml:space="preserve">Durante el segundo semestre de 2022, se generaron productos de cartografía básica correspondientes a:
• Cubrimiento de zona urbana de: 119.841,85 ha de los municipios de San Juan De Arama (Meta), Repelón, Baranoa y Sabanagrande (Atlántico), Capellanía (Fúquene-Cundinamarca), Montecristo (Bolívar), Supía (Caldas), Beltrán, Nilo, Pasca, San Bernardo y Viotá (Cundinamarca), Manzanares y Marquetalia (Caldas).
• Validación de productos generados por terceros de 72.700,81 ha de los municipios de Yopal (Casanare), Guaranda (Sucre), Galapa (Atlántico), El Doncello (Caquetá), San Onofre (Sucre), Antioquia, Sogamoso (Boyacá), Huila - Tolima - Valle, Santa Marta (Magdalena), Montañita y San José del Fragua (Caquetá).
Para un total de avance para la vigencia 2022 de 32,47% equivalente a 37.051.098,10 ha. 
En el cuatrienio, período 2018-2022,  el total acumulado de avance fue de  64,11%, correspondiente a 73.150.607,81 hectáreas, sobrepasando la meta establecida de 61,9%. </t>
  </si>
  <si>
    <t>En el segundo semestre se destacan 4 espacios de rendición de cuentas:
1. Audiencia Pública de rendición de cuentas del IGAC 2022 llevada a cabo el 26 de diciembre. 
2. Reporte de los 100 días de cambio - Informe del gobierno.
3. Inicio del proceso de actualización de linderos en predios de Cumaribo en el Vichada.
4. Misión de seguimiento del Banco Mundial y el BID, presentando avances de la implementación del Catastro Multipropósito.
Durante la vigencia 2022 se realizaron 10 ejercicios de rendición de cuentas a través de las redes sociales y la página web, dirigidos a los grupos de valor de la entidad (Ciudadanía, academia y agremiaciones).</t>
  </si>
  <si>
    <t xml:space="preserve">Las cifras reportadas corresponden a las registradas en el aplicativo SIGAC, plataforma que es administrada funcionalmente por la Subdirección Administrativa y Financiera y administrada técnicamente por la Dirección de Tecnologías de la Información y Comunicaciones. Por otro lado, los radicados recibidos en la plataforma pueden cambiar de tipología durante su gestión; de PQRSD a trámites y servicios, solicitudes, tutelas o viceversa, aspecto que puede causar diferencias en el número de radicados. </t>
  </si>
  <si>
    <t>En el segundo semestre de 2022 se realizaron encuestas de satisfacción en los tres canales de atención (presencial, virtual y telefónico), obteniendo un porcentaje promedio de satisfacción del 90%.</t>
  </si>
  <si>
    <t xml:space="preserve">Durante el segundo semestre de 2022 se recibieron 13.917 PQRSD, de las cuales 9.490 fueron atendidas en los términos de ley. El total de PQRSD atendidas fue de 12.103.
En total, durante la vigencia 2022 se reciberon 30.623 PQRSD, de las cuales 20.838 se atendieron en los términos establecidos por la Ley. El total de atendidas durante el año fueron 27.309*.
Para el cierre del cuatrienio (2018 - 2022) se recibieron 482.995 PQRSD, de las cuales fueron atendidas 390.519. En 2021 se implementó el indicador de oportunidad, que mide el cumplimiento de los términos de respuesta de las PQRSD establecidos en la Ley.
</t>
  </si>
  <si>
    <t>Durante el segundo semestre de 2022, se oficializaron e integraron 20.952.896 ha de información cartográfica producida por terceros, de acuerdo con la demanda y entrega de productos programados en el marco de los contratos (urbano y rural). Más de 33 municipios de los departamentos de Arauca, Atlántico, Bolívar, Boyacá, Caquetá, Cauca, Cesar, Córdoba, Magdalena, Nariño, Norte De Santander, Putumayo, Sucre  Valle del Guamuez, Boavita, Cajibio, Mercaderes y El Paujil. 
Para un total de avance para la vigencia 2022 de 24.948.186 ha de información  cartográfica produccida por terceros oficializada e integrada, cumpliendo asi la meta establecida.</t>
  </si>
  <si>
    <t xml:space="preserve">Durante el segundo semestre de 2022, se logró la materialización de 10 estaciones continuas nuevas e integradas a la Red Geodésica Nacional, correspondientes a los municipios de Tres Matas (Vichada), Mesetas (Meta), San Jose de Fragua, La Plata, Cabuyaro y Malaga.Así mismo, se intregaron 4 estaciones de la compañía Galileo y SENA a la red geodesica nacional que corresponden a los municipios de Bogotá, Cali, Pitalito y Soacha. 
En el cuatrienio, período 2018-2022, el total acumulado de avance fue de 99 estaciones de operación continua nuevas e integradas a la Red Geodésica Nacional, cumpliendo asi la meta establecida. </t>
  </si>
  <si>
    <t>Durante el segundo semestre de 2022, se  realizaron 24.548 análisis correspondientes  a las diferentes temáticas como Química (21.000), Física (2.116), Mineralogía (641) y Biología (791).</t>
  </si>
  <si>
    <t>Durante el  segundo semestre de 2022, se logró la actualización de 14.441.933 ha de Áreas Homogéneas de Tierras de 22 municipios correspondientes a Cacahual (Guanía), Balbora (Cauca),  La Primavera (Vichada), El Paso (Cesar), Puerto Libertador (Córdoba), Gigante (Huila), Aipe (Huila), Puerto Carreño (Vichada), El Encanto (Amazonas), La Chorrera (Amazonas), La Pedrera (Amazonas), Agustín Codazzi (Cesar), San Marcos (Sucre), Puerto Alegría (Amazonas), Puerto Arica (Amazonas), Taparacá (Amazonas), Tamalameque (Cesar), San Juan Arama (Meta), Santa Rosalia (Vichada), Mirití Paraná (Amazonas), Santander (Amazonas) y San Carlos (Córdoba).</t>
  </si>
  <si>
    <t xml:space="preserve">La meta 2022 requerida para lograr la meta del cuatrienio definida en 20 gestores catastrales habilitados, es de 3 gestores catastrales habilitados.
Se identificó que la información reportada en el Plan de Acción, reporte IV trimestre no refleja el avance final obtenido respecto al número de gestores catastrales habilitados, reportado en el PEI y en SINERGIA. Se recomienda revisar consistencia de la información. </t>
  </si>
  <si>
    <t>Durante el segundo semestre, se finalizó la implementación y el despliegue en producción del micrositio del Centro de Control Geodésico Nacional .
https://redgeodesica.igac.gov.co/</t>
  </si>
  <si>
    <t>Para el segundo semestre del año 2022, se registra un total de 715.247 visitas en la plataforma Colombia en Mapas - CeM. 
En total, durante la vigencia 2022 se registraron 1.384.145 visitas en la plataforma.</t>
  </si>
  <si>
    <t xml:space="preserve">A pesar de los esfuerzos efectuados por la Dirección de Gestión de Información Geográfica en materia de divulgación de la herramienta "Colombia en Mapas _CeM, a través de eventos, socializaciones, página web, facebook, instagram, entre otras redes sociales, no fue posible alcanzar el cumplimiento de la meta programada de usuarios. Esta herramienta exige requerimientos de conexión muy altos. </t>
  </si>
  <si>
    <t xml:space="preserve">Producto de las mesas de trabajo, se detectó  que la plataforma X.ROAD no permitía  transportar correctamente la información geoespacial , razón por la cual el gobierno Colombiano a través de la Agencia Nacional Digital solicitó apoyo al Gobierno  de Estonia para poder solucionar los problemas técnicos presentados. Resultado de estas laborores se definió el documento borrador de lineamientos.  </t>
  </si>
  <si>
    <t>Se encuentra en trámite la validación de los productos asociados al sistema de información, por lo cual  se debe determinar e identificar de manera clara y sin lugar a equívocos para cada uno de los requerimientos realizados, el número de horas autorizadas por cada actividad, así como el número real de horas ejecutadas y pagadas. 
Teniendo en cuenta lo anterior se encuentra en evaluación el avance reportado en los periodos anteriores.</t>
  </si>
  <si>
    <t>No se cumplió con la expectativa del 100% de avance, ya que el proveedor IKUSI expresó un nuevo retraso en la entrega de bienes a su vez expresada por el fabricante CISCO, lo cual implicó la generación de la segunda prórroga al contrato 25024-2021 hasta el 30 de mayo de 2023, con el fin de garantizar la entrega a satisfacción de los bienes y servicios contemplados en el contrato.</t>
  </si>
  <si>
    <t xml:space="preserve">La Oficina comercial viene implementando el Plan de Mercadeo 2022, en función del cumplimiento de la autosostenibilidad de la entidad, obteniendo ingresos durante el segundo semestre, así: 
- Ingresos por un valor de $15.579 millones de pesos; de los cuales $12.969 millones corresponden a ingresos por concepto de convenios y/o contratos y 2.651 millones por concepto de ventas de contado.  (Fuente SIIF, corte diciembre de 2022). </t>
  </si>
  <si>
    <t xml:space="preserve"> Se realizó la entrega de las bases muestras de 22 ciudades correspondientes a:  Tunja, Florencia, Neiva, Pereira, Sincelejo, Ibagué, Manizales, Pasto, Cúcuta, Bucaramanga, Cali, Barranquilla, Cartagena, Popayán, Monteria, Riohacha, Santa Marta, Medellín, Valledupar, Quibdó, Villavicencio, Armenia para un total de 4.919 puntos muestra.</t>
  </si>
  <si>
    <t>Mediante resolución 074 de 2023, se prorrogó el cierre del SNC hasta el 15 de febrero de 2023 para estos municipios derivado del proceso de cargue que se estaba adelantando, razón por la cual la DGC se encuentra finalizando la consolidación de la información final en cuanto a áreas y número de predios con el fin de consolidar los datos finales. 
El avance se presenta en el archivo Proyectos2022.</t>
  </si>
  <si>
    <t xml:space="preserve">Con corte al mes de diciembre de 2022 a través de los procesos de conservación y actualización catastral adelantados, se logró la actualización de la información catastral del 3,92% del área total del territorio nacional que corresponde a 4.474.563 ha.
Este dato es preliminar, ya que se encuentra en consolidación la información final.
Mediante radicado la segunda semana de enero, la Dirección de Gestión Catastral del IGAC (DGC) remitió la solicitud de información a 41 gestores catastrales habilitados, con el fin de consolidar la información a reportar, con corte al mes de diciembre solamente 19 gestores remitieron información, por lo tanto la DGC, se encuentra en proceso de consolidación. </t>
  </si>
  <si>
    <t xml:space="preserve">Al 31 de diciembre de 2022 el IGAC finalizó el proceso de actualización de la formación catastral total o parcial para 17 municipios, los cuales entraron en vigencia 2023, esta información se encuentra en proceso de consolidación.
Con corte al mes de diciembre de 2022 a través de procesos de conservación y actualización catastral, se logró un avance en la actualización de la información catastral del 38,47% del área geográfica del país que corresponde a 43.889.408 hectáreas. </t>
  </si>
  <si>
    <t>Con respecto a los indicadores A.13 (municipios con catastro rural multipropósito formado y/o actualizado) y A.E.15 (Porcentaje de territorios étnicos con levamiento catastral construido desde de la participación de sus comunidades) se presentan retrasos en su cumplimiento debido principalmente al proceso de consulta previa requerida para la actualización catastral de los territorios con presencia de comunidades étnicas. Según lo definido entre el gobierno nacional y estas comunidades, solo hasta que se surta la consulta previa será posible llevar a cabo la gestión catastral en territorios étnicos. Los avances reportados se centran en la gestión realizada desde el IGAC para la implementación de la consulta.
Para mayor detalle del reporte de avance de los 4 indicadores a cargo del IGAC, consultar reporte de SIIPO en: https://siipo.dnp.gov.co/inicio</t>
  </si>
  <si>
    <t xml:space="preserve">Con corte al mes de diciembre de 2022, se obtuvo un avance del 50,38% para los cuatro indicadores del PMI a cargo del IGAC:
*Indicador "Porcentaje de instrumentos de formación, capacitación, registro, caracterización, asistencia e inscripción del Sistema Nacional Catastral Multipropósito con la variable Rrom, indígena y NARP" (85%).
*Indicador "Guía Metodológica con los criterios para la implementación del proceso de gestión catastral multipropósito que se establezca en la Ley que regula la materia para los territorios de las comunidades y pueblos NARP, construida por un equipo técnico definido por las organizaciones nacionales NARP de carácter nacional, el cual tendrá una composición máxima de 10 personas" (100%).  
*Indicador: "porcentaje de territorios étnicos con levantamiento catastral desde la participación de sus comunidades" (1,94%).
*Indicador: "Municipios con catastro rural multipropósito formado y/o actualizado" (16,1%).
</t>
  </si>
  <si>
    <t>La información reportada en el presente plan (PEI) coincide con los datos reportados en las evidencias adjuntadas por la dependencia responsable. Sin embargo, se identificó que el dato de avance reportado no coincide con lo reigstrado en el reporte de seguimiento al Plan de Acción realizado en el PLANIGAC, en lo correspondiente a la actividad 47.  Esto obedece a que el dato registrado en el reporte del Plan de Acción no coincide con lo reportado en las evidencias adjuntadas por la dependencia para dicho Plan. En este sentido, desde la Oficina Asesora de Planeación se emitió concepto No favorable en Plannigac al reporte de avance del Plan de Acción..</t>
  </si>
  <si>
    <t>INDICADOR CUMPLIDO EN LA VIGENCIA 2021</t>
  </si>
  <si>
    <t>INDICADOR NUEVO PARA 2022</t>
  </si>
  <si>
    <t>Durante el segundo  semestre de 2022, se elaboraron y publicaron 8.258.974,20 ha de documentos de caracterización territorial con fines de Catastro Multipropósito, conforme a metodología establecida, correspondientes a veinticinco (25) municipios: Bojayá del Departamento del Chocó; El Charco (Nariño), San Calixto (Norte De Santander); Segovia y Zaragoza (Antioquia); Uribe, Puerto Concordia, Puerto Rico y Vistahermosa en el departamento del Meta; Barrancominas y áreas no municipalizadas de San Felipe, La Guadalupe, Cacahual, Morichal, del Departamento del Guainía; Parque Natural Nacional PNN Paramillo (Antioquia-Córdoba); Montelíbano, San José De Uré, Tierralta, del departamento de Córdoba; Aipe y Gigante (Huila); Puerto López (Meta); de Paz de Ariporo (Casanare); La Tebaida (Quindio); Tocancipá (Cundinamarca) y Villarica (Tolima), para un total de avance para la vigencia 2022 de 29,67% equivalente a 33.847.867,96 ha. 
En el cuatrienio, período 2018-2022, el total acumulado de avance fue de 93,92%, correspondiente a 107.153.704,35 hectáreas, sobrepasando la meta establecida de 72,5%.</t>
  </si>
  <si>
    <t>Durante el segundo semestre del año 2022 se llevó a cabo la Tecera Jornada Técnico Científica del IGAC el día 22 de septiembre.
Adicionalmente, se llevó a cabo el día 26 de octubre y en formato híbrido, la Cuarta Jornada Técnico Científica 2022 como un encuentro interinstitucional de grupos de investigación del Servicio Geológico Colombiano (SGC) y el IGAC,. Para compartir el contexto de los grupos de investigación del IGAC se generó una presentación que muestra: 1) Propóstico de los grupos, su categoría ante Minciencias y el número de investigadores asociados 2) Reportes de producción por categoría de productos 3) Alcance de las líneas de investigación 4) Muestra de proyectos en desarrollo para 2022.Se generaron los formularios de registro de asistencia y evaluación del evento.</t>
  </si>
  <si>
    <t>Durante el segundo semestre de 2022 se realizaron los siguientes proyectos:
Proyecto 1: Pronóstico y mapeo del crecimiento urbano - caso de estudio municipio de Chía Cundinamarca.
Se generó video tutorial de instalación de scripts e instrucción de su organización y operación, esto con el fin de permitir a otros interesados su posible utilización; se culminó la documentación del artículo del proyecto dando por terminados  todos los productos del presente proyecto.
Proyecto 2: Tendencias tecnológicas aplicables a la gestión de información geográfica.
Se generó presentación y se adelantó la socialización de resultados del proyecto en el pasado Comité Asesor de la DIP adelantado el día 24 de octubre.
Proyecto 3: 2022-04. Diseñar e implementar una metodología para la captura de linderos prediales a partir de productos de observación de la tierra de alta resolución mediante técnicas avanzadas de teledetección): Se avanzó en la ejecución del proyecto en un 100%.  Se realizó socialización de los resultados obtenidos por el IGAC a nivel institucional.
En total, durante el año 2022 se realizaron 4 proyectos de innovación e investigación (1. proyecto de investigación en Dinámica Inmobiliaria 'Variación de valores comerciales de predios urbanos con destino habitacional en 9 ciudades capitales de Colombia'; (2. Pronóstico y mapeo del crecimiento urbano - caso de estudio municipio de Chía Cundinamarca; (3. Tendencias tecnológicas aplicables a la gestión de información geográfica; (4.Diseño e implementación de una metodología para la captura de linderos prediales a partir de productos de observación de la tierra de alta resolución mediante técnicas avanzadas de teledetección).</t>
  </si>
  <si>
    <t xml:space="preserve">Se implementaron estrategias de sostenibilidad y fortalecimiento de grupos de investigación, realizando algunas acividades enfocadas a la preparacion del reconocimiento del modelo I+D para 2023, se realizaron las actividades de transferencia y apropiación  del conocimiento orientadas al fortalecimiento de competencias de los investigadores mediante nueve (9) jornadas de viernes de investigación; se  realizó el mapeo de la informacion cientifica producida en el instituto con reuniones con los integrantes de los grupos de investigacion (Geomatica, Suelos y Ecologia y Estudios Territoriales) y el reclutamiento de nuevos investigadores para los grupos, con el objeto de contar con suficiente informacion que permita mejorar el reconocimiento en la convocatoria 2023.    </t>
  </si>
  <si>
    <t>Durante el segundo semestre del año 2022 se finalizó el soporte técnico del convenio interadministrativo IGAC-MinMinas "Plan piloto de la Infraestructura de Datos Espaciales del Sector Minero-Energético, entre el IGAC y el Minenergía."
El 27 de diciembre de 2022, se entregó propuesta técnico económica a la División de Fuerzas Especiales del Ejercito Nacional.
Se cumplió con las actividades por etapa para el año 2022, cumpliendo con el análisis, diseño y desarrollo para el proyecto Geoportal SAE.
Se realizó la asitencia técnica para el cumplimiento de la fase de soporte definida en el convenio Convenio IGAC-IDEAM-Fondo Patrimonio natural.
SIG_Tierras: En el mes de diciembre se terminaron las actividades por etapa así: 
*Desarrollo: Se finalizó el desarrollo propuesto para el periodo 2022. 
*Soporte y mantenimiento: Se realizó la verificación del correcto funcionamiento de los servicios registrados en el administrador de la tabla de contenido del sistema. Se generó backup de la base de datos del sistema.</t>
  </si>
  <si>
    <t>Durante el segundo semestre de 2022 se realizó la proyección de 12 actos administrativos. Se incluyó un acto administrativo a la agenda regulatoria.
En total, durante el año 2022 se proyectaron 16 actos administrativos.</t>
  </si>
  <si>
    <t>Durante el segundo semestre de 2022 se habilitaron 3 gestores catastrales  los cuales son:  
- Malaga Santander.
- Floridablanca Santander.
- Chiquinquira Boyacá.
Durante el año 2022 se habilitaron en total 10 gestores catastrales.
Durante el periodo de 2018-2022 se habilitaron 45 gestores catastrales  catastrales, obteniendo un avance de 225 % de la meta del cuatrienio, establecida en 20 gestores catastrales habilitados. Durante la vigencia 2022, se habilitaron en total 10 gestores catastrales.</t>
  </si>
  <si>
    <t>Meta cumplida en el primer semestre de 2022. 
Con corte a diciembre se entregó la versión final del robot de captura de nuevos geoservicios para la ICDE, desplegado en producción. Este descubrió 3.372 nuevos geoservicios para un total de 5.132 dispuestos en el sitio web https://www.icde.gov.co/geoservicio. 
Es de aclarar que de los 5.132 geoservicios dispuestos, 1.760 se encuentran operando plenamente.  
Adicionalmente, se desplegó el servicio de validación de estándares geográficos en el sitio web https://www.icde.gov.co/teamengine/, el cual le permitirá a las entidades revisar el cumplimiento en cada una de sus publicaciones. 
Durante el periodo de gobierno 2018-2022, se logró un avance del 352% frente la meta establecida para el cuatrienio, de 500 geoservicios, cerrando la vigencia 2022 con 1760 geoservicios operando plenamente.</t>
  </si>
  <si>
    <r>
      <t xml:space="preserve">Durante  el segundo semestre producto de  mesas técnicas,  se desarrolló el borrador de lineamientos  para la interoperabilidad  de datos geográficos sensibles,  a través de la plataforma X- ROAD del Gobierno Nacional.
</t>
    </r>
    <r>
      <rPr>
        <sz val="11"/>
        <color theme="0"/>
        <rFont val="Calibri"/>
        <family val="2"/>
        <scheme val="minor"/>
      </rPr>
      <t xml:space="preserve">
Poner en práctica ese lineamiento </t>
    </r>
    <r>
      <rPr>
        <sz val="11"/>
        <rFont val="Calibri"/>
        <family val="2"/>
        <scheme val="minor"/>
      </rPr>
      <t xml:space="preserve">
</t>
    </r>
  </si>
  <si>
    <r>
      <t>En cuanto a los avances en la plataforma tecnológica ICDE, se resaltan los siguientes logros:</t>
    </r>
    <r>
      <rPr>
        <b/>
        <sz val="11"/>
        <rFont val="Calibri"/>
        <family val="2"/>
        <scheme val="minor"/>
      </rPr>
      <t xml:space="preserve">
• Robot Geoservicios.</t>
    </r>
    <r>
      <rPr>
        <sz val="11"/>
        <rFont val="Calibri"/>
        <family val="2"/>
        <scheme val="minor"/>
      </rPr>
      <t xml:space="preserve"> Se realizó la construcción de un código en Python para la identificación e inventario y seguimiento automático de geoservicios expuestos por cada una de las entidades a la red internet, logrando a final del año más de 3.400 nuevos geoservicios expuestos en la página de la ICDE. 
• Visor geográfico Geovisor ICDE.  El visor geográfico se implementó para consumir los geoservicios expuestos por cada una de las entidades productoras de información geográfica concentrada en un solo portal, en la actualidad están dispuestas funcionalidades básicas pero se espera avanzar en implementar nuevas y mas intuitivas herramientas, así como dar inicio a procesos que permitan generar nueva información a partir del análisis geográfico de la información expuesta y dar valor agregado.  
</t>
    </r>
    <r>
      <rPr>
        <b/>
        <sz val="11"/>
        <rFont val="Calibri"/>
        <family val="2"/>
        <scheme val="minor"/>
      </rPr>
      <t xml:space="preserve">• Metadatos  ICDE.  </t>
    </r>
    <r>
      <rPr>
        <sz val="11"/>
        <rFont val="Calibri"/>
        <family val="2"/>
        <scheme val="minor"/>
      </rPr>
      <t xml:space="preserve">Durante la vigencia 2022 se adelantaron las actividades de gestión, orientación técnica que por parte de la ICDE se desarrolla para la definición y disposición de los datos fundamentales, así: 
• Actualización y mantenimiento del inventario de datos geoespaciales por parte de las entidades productoras de información geográfica; se busca mantener actualizado el acervo de información identificada a partir de la articulación continua con las entidades a través de los diferentes espacios técnicos de discusión. 
• Análisis de brechas, se realiza con un enfoque de armonización de los datos, a través de este análisis se define el estado ideal de la información, el estado de actual y se establecen estrategias para el cierre de brechas a partir del análisis. 
• Armonización de los datos fundamentales. Consiste en el cumplimiento de requisitos mínimos en materia de estándares geográficos a saber, metadatos, catálogo de objetos e informe de calidad de los datos. 
• Disposición de los datos fundamentales a través de la nueva plataforma tecnológica de la ICDE.
 </t>
    </r>
    <r>
      <rPr>
        <b/>
        <sz val="11"/>
        <rFont val="Calibri"/>
        <family val="2"/>
        <scheme val="minor"/>
      </rPr>
      <t>· InData.</t>
    </r>
    <r>
      <rPr>
        <sz val="11"/>
        <rFont val="Calibri"/>
        <family val="2"/>
        <scheme val="minor"/>
      </rPr>
      <t xml:space="preserve">  Herramienta lanzada en la Semana Geomática 2022, está dispuesta a las entidades productoras de datos geográficos y especialmente aquellas que son responsables del análisis, diseño e implementación de Objetos Territoriales Legales (OTL) que soportan el Sistema de Administración de Tierras colombiano y que serán vitales como insumo de datos para el Repositorio de Datos Maestro-RDM. Con InData, se dispone de una herramienta que gobierna el desarrollo de objetos territoriales, de la ubicación y gestión de datos fundamentales y permite conocer el estado del proceso de implementación de los OTL en cada entidad.
• </t>
    </r>
    <r>
      <rPr>
        <b/>
        <sz val="11"/>
        <rFont val="Calibri"/>
        <family val="2"/>
        <scheme val="minor"/>
      </rPr>
      <t>Visor Geográfico</t>
    </r>
    <r>
      <rPr>
        <sz val="11"/>
        <rFont val="Calibri"/>
        <family val="2"/>
        <scheme val="minor"/>
      </rPr>
      <t>. Se implementó para consumir los geoservicios expuestos por cada una de las entidades productoras de información geográfica concentrada en un solo portal, en la actualidad están dispuestas funcionalidades básicas pero se espera avanzar en implementar nuevas y mas intuitivas herramientas, así como dar inicio a procesos que permitan generar nueva información a partir del análisis geográfico de la información expuesta y dar valor agregado.  
Información  dispuesta en el portal ICDE https://www.icde.gov.co</t>
    </r>
  </si>
  <si>
    <t>De acuerdo con la validación realizada por la supervisión del contrato de la nueva administración del IGAC, se identificaron posibles inconsistencias en la ejecución del Contrato de Servicios de Consultoría No. 25032-2021; lo anterior plantea un escenario de incertidumbre, en el desarrollo de la ejecución del contrato, respecto a que se haya cumplido “EL PROCEDIMIENTO DE SOLICITUD Y ATENCIÓN DE REQUERIMIENTOS SOBRE LOS SERVICIOS”, de que trata el numeral 5.2.1 del Apéndice A, del contrato.
Por lo anterior la revisión y aprobación de los productos objeto del contrato, por parte de esta supervisión, se encuentra en trámite, en cuanto se debe determinar e identificar de manera clara y sin lugar a equívocos para cada uno de los requerimientos realizados, el número de horas autorizadas por cada actividad, así como el número real de horas ejecutadas y pagadas. 
Teniendo en cuenta lo anterior se encuentra en evaluación el avance reportado en los periodos anteriores.</t>
  </si>
  <si>
    <t>En la vigencia 2022 se logró identificar en el IGAC 24 títulos de datos abiertos actualizados al 2022 que son aplicables al cumplimiento de la Pólitica de Catastro Mutipropósito y al CONPES 4007.</t>
  </si>
  <si>
    <t>Se realizaron reuniones virtuales para el seguimiento sobre el equipo técnico,  como también sesiones de trabajo para la implementación y prueba de los componentes ISDA - ACCES. Se realizó la instalación  física Switch correspondiente al componente SDAccess.  Se realizaron las adecuaciones de fibra óptica y se recibió capacitación por parte del fabricante CISCO. Se recibieron 260 equipos correspondientes a todos los componentes, por lo tanto  se cuenta con  avance del 65% frente a la ejecución total del proyecto.</t>
  </si>
  <si>
    <r>
      <t xml:space="preserve">Durante la vigencia 2022 se realizó  el acompañamiento y consolidación de los avances; sin embargo, cabe resaltar,  que  cada entidad en  cumplimiento  de  independencia  legal está en la postestad de oficializar o no el resultado: </t>
    </r>
    <r>
      <rPr>
        <b/>
        <sz val="11"/>
        <rFont val="Calibri"/>
        <family val="2"/>
        <scheme val="minor"/>
      </rPr>
      <t xml:space="preserve">
Objetos Territoriales</t>
    </r>
    <r>
      <rPr>
        <sz val="11"/>
        <rFont val="Calibri"/>
        <family val="2"/>
        <scheme val="minor"/>
      </rPr>
      <t xml:space="preserve">:
ANT generó el modelo extendido de 1 objeto territorial (Territorios de Propiedad Colectiva).
UPRA se encuentra en proceso de revisión del modelo extendido propuesto por la ICDE, de 2 objetos territoriales (Frontera Agrícola y Zonas de Interes de Desarrollo Rural, Económico y Social).
ANM se encuentra en proceso de revisión del modelo extendido de 1 objeto territorial (Título Minero). Se ha presentado versión inicial de modelo LADM para ajustes.
ANH en proceso de revisión de 1 objeto territorial (Mapa de Tierras - Contratos Hidrocarburiferos) . Se está definiendo el mecanismo de formalizacion y adopcion del Modelo extendido del Objeto Territorial Mapa de Tierras - Contratos Hidrocarburiferos.
</t>
    </r>
    <r>
      <rPr>
        <b/>
        <sz val="11"/>
        <rFont val="Calibri"/>
        <family val="2"/>
        <scheme val="minor"/>
      </rPr>
      <t>Datos Fundamentales:</t>
    </r>
    <r>
      <rPr>
        <sz val="11"/>
        <rFont val="Calibri"/>
        <family val="2"/>
        <scheme val="minor"/>
      </rPr>
      <t xml:space="preserve"> 
Se dispusieron de manera adicional 19 datos de la Agencia Nacional de Tierras (ANT), Gobernación de Boyacá y CorpoOrinOquia, para un total de 34 datos fundamentales dispuestos en la plataforma ICDE,</t>
    </r>
  </si>
  <si>
    <r>
      <t xml:space="preserve">Durante  la vigencia 2022 se desarrollaron  acciones encaminadas a la implementación del MRG ,  a través de las siguientes vías estratégicas: 
• </t>
    </r>
    <r>
      <rPr>
        <b/>
        <sz val="11"/>
        <rFont val="Calibri"/>
        <family val="2"/>
        <scheme val="minor"/>
      </rPr>
      <t>Vías estratégicas de Gestión de Datos – Innovación:</t>
    </r>
    <r>
      <rPr>
        <sz val="11"/>
        <rFont val="Calibri"/>
        <family val="2"/>
        <scheme val="minor"/>
      </rPr>
      <t xml:space="preserve"> Se da prioridad a la interoperabilidad de los datos geográficos del país, la ruta de trabajo en materia de innovación tecnológica considerando las tecnologías emergentes, el diseño del estudio socioeconómico del valor de la información geográfica en Colombia y la ruta para la reducción de la brecha digital territorial en el marco de la implementación de la política de catastro multipropósito y de administración del territorio. Esto involucra la generación e implementación de:
• Procesos mejorados para la recolección, gestión, distribución y análisis de la información geoespacial, lo que conduce a una mejor toma de decisiones.
• Mayor productividad y eficiencia logradas a través de un ambiente de innovación habilitado.
• Creación y puesta en operación de nuevos procesos y desarrollo de nuevos productos y servicios.
• Habilitación de tecnologías logradas a través de un ecosistema con capacidad de salvar la brecha digital geoespacial.
Se desarrollaron 2 nuevas herramientas:
· Visor geográfico: Herramienta que permite a usuarios no expertos visualizar geográficamente la información de los cerca de 1.800 geoservicios que generan distintas entidades productoras de información geográfica y que son divulgados por el portal ICDE.
· InData: Herramienta lanzada en la Semana Geomática 2022, está dispuesta a las entidades productoras de datos geográficos y especialmente aquellas que son responsables del análisis, diseño e implementación de Objetos Territoriales Legales (OTL) que soportan el Sistema de Administración de Tierras colombiano y que serán vitales como insumo de datos para el Repositorio de Datos Maestro-RDM. Con InData, se dispone de una herramienta que gobierna el desarrollo de objetos territoriales, de la ubicación y gestión de datos fundamentales, y permite conocer el estado del proceso de implementación de los OTL en cada entidad
Adicionalmente se mejoraron y desarrollan las siguientes estrategias y/o servicios:
• Gestión de geoservicios. En el mes de diciembre se entregó la versión final del robot de captura de nuevos geoservicios para la ICDE, desplegado en producción. Este descubrió 3.372 nuevos geoservicios para un total de 5.132 dispuestos en el sitio web https://www.icde.gov.co/geoservicio, de los cuales 1.760 se encontraban operando plenamente.  
• Diseño y puesta en marcha de la estrategia de gestión de datos abiertos con enfoque en los datos que debe disponer IGAC como entidad productora de datos geográficos. Esta iniciativa también se ha prestado como apoyo a otras entidades. El apoyo de profesionales de la Subdirección de Información en la orientación y gestión de esta estrategia, ha sido fundamental para que a nivel interno las áreas misionales comprendan la importancia y necesidad de tener un gobierno adecuado de los datos y en especial de aquellos que son expuestos públicamente.
• Centro de Documentación de la ICDE. Una sección en desarrollo ubicada en la plataforma ICDE que integrará información de: guías, manuales, actas, plantillas, instructivos, metodologías entre otros, en el marco de cada uno de los 35 lineamientos del Marco de Referencia Geoespacial de lCDE.
• Apoyo del análisis de datos geográficos al servicio de necesidades de la Dirección de Gestión Catastral. Durante la vigencia se desarrollaron varios tableros de control apoyando necesidades de análisis, proceso de calidad de datos y visualización de los mismos.
• Implementación de los Objetos Territoriales Legales: Se mantienen en desarrollo de mesas de trabajo con las entidades que deben implementar los Objetos Territoriales. Durante toda la vigencia se llevaron a cabo mesas permanentes de trabajo  con el equipo de datos geográficos. Desde el mes de enero de 2022 se reanudaron las mesas técnicas de identificación de datos geográficos (fundamentales, objetos territoriales y/o datos abiertos) para los sectores agropecuario, marítimo, ambiente, transporte y minero energético.
</t>
    </r>
    <r>
      <rPr>
        <b/>
        <sz val="11"/>
        <rFont val="Calibri"/>
        <family val="2"/>
        <scheme val="minor"/>
      </rPr>
      <t>• Vía estratégica: Fortalecimiento de capacidades Territoriales.</t>
    </r>
    <r>
      <rPr>
        <sz val="11"/>
        <rFont val="Calibri"/>
        <family val="2"/>
        <scheme val="minor"/>
      </rPr>
      <t xml:space="preserve"> Dentro de esta vía se encuentran los siguientes avances:
• Apoyo de la ICDE en los acompañamientos a gestores catastrales en el marco de su habilitación e inicio de actividades. La ICDE apoyó a la Dirección de Regulación y Habilitación en los compromisos que el IGAC adquiere cuando un nuevo gestor catastral se habilita y se le debe transferir conocimiento en diversas temáticas en las que se incluye teoría de sistemas de administración de tierras, modelo conceptual LADM e ICDE. Se tuvo una cobertura de 19 gestores catastrales acompañados en todo el territorio colombiano tanto presencial como virtualmente. Estas charlas se enfocaron a que los funcionarios y participantes conocieran, ubicaran y apropiaran en sus tareas diarias los conceptos acerca de qué es la ICDE y qué beneficios presta al gestor catastral y otros actores municipales el Sistema de Administración de Tierras y el modelo conceptual LADM. Así mismo, se llevaron a cabo reuniones internas en las que se divulgó al equipo de funcionarios de la Subdirección de Información las presentaciones, temáticas e insumos necesarios en los acompañamientos como agentes.
• Desarrollo de material y ejecución de talleres presenciales: se desarrolló la Unidad 5 – Datos Geoespaciales dispuestos en el enlace del kit territorial del portal ICDE. Adicionalmente, se configuraron tres nuevos talleres para el departamento de Boyacá con el apoyo del gobierno departamental, logrando así 53 nuevos municipios divulgados.
En esta misma línea se realizó acompañamiento al Proyecto “Biocarbono Orinoquia – Paisajes sostenibles, bajos en carbono”, para mostrar avances y buenas prácticas en el acceso, uso y aprovechamiento de información geoespacial; dicho proyecto es una alianza de MinAgricultura, MinAmbiente, DNP e IDEAM entre otras entidades.
</t>
    </r>
    <r>
      <rPr>
        <b/>
        <sz val="11"/>
        <rFont val="Calibri"/>
        <family val="2"/>
        <scheme val="minor"/>
      </rPr>
      <t>• Vía estratégica: Gobernanza.</t>
    </r>
    <r>
      <rPr>
        <sz val="11"/>
        <rFont val="Calibri"/>
        <family val="2"/>
        <scheme val="minor"/>
      </rPr>
      <t xml:space="preserve"> En el marco del IGIF, la vía estratégica presenta los lineamientos en pro de un modelo de gobernanza, unas definiciones y arreglos institucionales que le permitan funcionar de manera sostenible. El objetivo propuesto de esta vía debe lograr un adecuado respaldo político para su funcionamiento y su interacción en el manejo e intercambio de datos.
Se trabajó en la propuesta de decreto por la cual se define la Gobernanza de la Infraestructura Colombiana de Datos Espaciales ICDE. A junio de 2022 se aprobó técnicamente y firmaron el decreto DANE, DNP, MinTIC y la FAC restaba la sanción presidencial. El cambio de gobierno y por ende, muchas de las cabezas de las diferentes entidades, el documento necesita iniciar nuevamente su proceso de divulgación y conocimiento. A diciembre 2022 ya hay concepto del DANE quién a la fecha solicitó modificaciones y ajustes para su posterior firma.
Se ajustó, revisó y publicó el documento de “Gobernanza del modelo núcleo LADM_COL y sus modelos extendidos” disponible hoy en enlace del portal ICDE. Dicho documento brinda y expone lineamientos que toda entidad que diseñe modelos extendidos debe conocer, entender y divulgar. Además, este documento se enlaza con productos obtenidos en la via estratégica de innovación y gestión de datos en lo referente a la “Guía de uso de la herramienta para la validación e identificación de Objetos Territoriales” que relaciona este documento con la herramienta InData. 
• En el mes de junio se hizo el lanzamiento en la IX Semana Ggeomática de la herrmienta InData, desarrollo web que permite la identificación, almacenamiento y caracterización por parte de las entidades de sus datos geográficos, con la primera versión de un dash board público que permite, hacer seguimientos de los avances y disponibilidad de los datos por las entidades y a nivel individual y de sector.
• En diciembre se publicó un documento de lineamientos de publicación de datos geográficos a través de la plataforma X-Road como cumplimiento al lineamiento de Ministerio de Tecnologías, a la interoperabilidad de los datos geo.
La publicación y servicios se encuentran disponibles  en el portal ICDE https://www.icde.gov.co
</t>
    </r>
  </si>
  <si>
    <t xml:space="preserve">En relación con la herramienta transitoria para el reporte y entrega periódica de información catastral a nivel nacional, por parte de los gestores catastrales, se registró el cargue de la quinta entrega contemplada en la resolución 315 del 2022, donde se recibieron 964 entregas hechas por 28 gestores habilitados; contando con información catastral para 893 municipios.
Durante la vigencia se definió el cronograma del análisis, diseño e implementación del Sistema Nacional de Información de Catastro Multipropósito - SINIC. Se aprobaron requerimientos que contemplan 6 procesos de negocio que cubre el sistema, con el fin de obtener con dichos desarrollos el cumplimento de  la meta  propuesta del 100% de la solución programada para la presente vigencia de acuerdo con el Plan Nacional de Desarrollo- PND. Cuatro de estos procedimientos (administración de gestores catastrales, administración de periodos y grupos de reporte, recepción de información catastral y validaciones de estructura y temáticas de la información)  que hacen parte del primer producto mínimo viable (PMV1), se encuentran en pruebas de usuario final y técnicas;  y  los 2 procesos de negocio restantes  (Disposición de información catastral vía Web Service y la disposición de información catastral a interesados)  cubiertos con  el segundo producto mínimo viable (PMV2) se encuentran en desarrollo los siguientes requerimientos: reporte de estado de entrega de información catastral por los Gestores Catastrales y la entrega de los archivos  XTF al RDM, se planea que estos sean finalizados en el primer semestre del año 2023.  
Adicional, se realizaron pruebas de usuario final de las siguientes historias de usuario: 
• Autenticación inicial, autenticación olvidé mi contraseña.
• Home (página de inicio).
• Crear roles y permisos. 
• Administrar gestores. 
• Crear gestor.
• Modificar gestor.
• Inactivar gestor.
• Consultar gestores. 
• Crear usuario administrador gestor. 
• Modificar usuario administrador.
• Activar e inactivar usuario administrador. 
Igualmente, se hizo la prueba del cargue de los archivos XTF de 137 municipios, encontrando problemas de desempeño en archivos más grades de 6.8 GB que se deben solucionar a partir de la ampliación de recursos de la infraestructura tecnológica. 
Se inició la recepción de productos a través del plan de transición para los usuarios técnicos de la Dirección de Tecnologías de Información y Comunicaciones.   
Teniendo en cuenta lo anterior, y dado el alcance para el año 2022 donde se contempló el desarrollo del (PMV1) y (PMV2) como cumplimiento del 100% de la meta PND, se presenta un avance del 87,28%, para el cuatrienio 2018-2022.
</t>
  </si>
  <si>
    <t xml:space="preserve">
1. Comunicaciones Externas: 
Se gestionaron 618 comunicados tanto nacionales como regionales y locales, lo que representa un ahorro para la entidad por valor de $2.681 millones de pesos. Se efectuaron 126 publicaciones en la página web con comunicados sobre información estratégica y misional de la entidad y 3.205 publicaciones a través de las redes sociales (Twitter, Facebook, Instagram, TikTok y LinkedIn), es importante resaltar que la cuenta de TikTok fue abierta en la vigencia 2022.
El IGAC participó en 41 foros, encuentros académicos, eventos y actividades en los territorios, tanto presenciales como virtuales, sobre el avance de la política de Catastro Multipropósito y/o temas estratégicos y misionales de la entidad tales como: Expedición Codazzi (Tunja – Boyacá, Riohacha – Guajira, Santa Marta – Magdalena, Atlántico – Barranquilla, Cundinamarca, Tolima – Ibagué, Cali – Valle del Cauca y San Andrés y Providencia), firma convenio SENA – IGAC y Colombia en Mapas una nueva función y reuniones con embajadas de: Países Bajos, Brasil, Israel, España y Guatemala; Expedición Codazzi Eje Cafetero (Manizales, Risaralda, Quindío), Expedición Codazzi Valledupar – César, 9° edición semana geomática, foro de Colombia visible, socialización de resolución de servidumbres, misión de seguimiento de BancoMundial y el BID, Foro desigualdades Regionales y Construcción de paz, Lanzamiento Colombia OT, Foro Latinoamericano de Catastro Multipropósito y desarrollo sostenible, avances y perspectivas de la actualización Catastral con enfoque Multipropósito en Popayán, conmemoración día mundial del suelo, rendición de cuentas vigencia 2022 y lanzamiento revista Geodata No.3. 
Se realizaron 44 campañas para fortalecer la difusión de los productos y servicios de la entidad como: 1.) Museo nacional de geografía y cartografía, 2.) queremos facilitar la solicitud de tus trámites ante el IGAC. (englobe o desenglobe), 3.) El Certificado Catastral Nacional que expide el IGAC de manera virtual  sencilla y rápida, 4.) ¿ya conoces todos los productos y servicios que tenemos disponibles?, 5.) ¿Ya conoces los museos que están en nuestra sede central?, 6.) 7.) ¿Ya conoces todos los productos y servicios que tenemos disponibles? , 8.) ven a nuestro museo y descubre cómo se ha construido la geografía y la cartografía de Colombia y nuestro móvil inicia recorrido por la Jagua de Ibirico, Cesar, en donde llevaremos conocimiento, trámites y productos del IGAC, 9.) día internacional de los museos, 10.) Servicio móvil IGAC, 11.) Publicaciones más vendidas en el IGAC. 12.) ICDE revista geodata, 13.) IGACTeExplica – Museos, 14.) Día conservación del suelo, 14.) Cartografía Histórica, 15.) Museos, 16.) Tienda Virtual, 17.) Móvil IGAC Popayán, 18.) Colombia en Mapas, 19.) Imagen Satelital, 20.) Colombia OT, 21.) #30DayMapChallenge, 22.) Museos, 23.) Revista Geodata y 24.) #MóvilIGAC – Funza. 
En las redes sociales se registran con corte a diciembre de 2022 un total de seguidores así: a). Instagram: 15.393; contando con un incremento durante la vigencia de 4.133 seguidores. b). Facebook: 117.943; contando con un incremento durante la vigencia de 10.147 seguidores. c). Twitter: 67.920; contando con un incremento durante la vigencia de 4.566 seguidores. d). YouTube: 5.860; contando con un incremento durante la vigencia de 1.083 seguidores. e). LinkedIn 14.454; contando con un incremento durante la vigencia de 8.950 seguidores.  f). TikTok 815 seguidores durante la vigencia, la cual se consolida como una nueva red. 
Se atendieron 3.452 solicitudes e inquietudes de ciudadanos a través de las redes sociales del IGAC.
2. Comunicaciones Internas: 
Se construyeron 16 campañas internas tales como: nuestra familia IGAC y seleccionar el Avatar oficial del IGAC, día del servidor público, ambiente laboral, conformación de enlaces de comunicación interna llamada la red de expedicionarios, código de integridad, #armoniza tu espacio campaña para las direcciones territoriales esta campaña se divulgo a través del grupo de expedicionarios de cada una de las Direcciones Territoriales, viaje al corazón de IGAC, cambio imagen institucional nuevo Gobierno, Por motivo de la celebración del mes del amor y la amistad se promociono entre los colaboradores los beneficios de dar ABRAZOS, actualización perfiles directivos en Navidad regala alegría” del ICBF, promovimos la inclusión con un saludo navideño en lenguaje de señas y desafiamos a los colaboradores a dar #regalosdenavidadquesorprenden y en la línea de la campaña Un viaje al corazón del IGAC, se divulgó lo que hace la oficina comercial para llevar la geografía a la vida.
Se han realizado 29 actualizaciones del boletín institucional ‘IGAC al día’, así como también se ha actualizado semanalmente la información como piezas de diseño y videos, publicados en las pantallas internasen la sede central y nivel nacional de las actividades realizadas en el IGAC.  
Se realizaron 46 campañas solicitadas por las áreas técnicas del Instituto, entre las más relevantes: juegos internos, actualizaciones del sistema de gestión documental, capacitaciones, temas de interés para los servidores como consejos para un lenguaje efectivo, salud y seguridad en el trabajo, primera jornada técnico científica 2022, IGAC al día boletín, Actualización Documental, Como mantener el autocontrol, Política de seguridad vial, ¿Sabes que es un conflicto de interés? Y separación en la fuente de residuos aprovechables, concurso de méritos, conmemoración día del servidor público, clase de rumba aeróbica, tarde de lectura, actualización documental, Ruta expedición Codazzi DTIC, así como capacitaciones y semana geomática. Por otra parte, se realizó la socialización de políticas de tratamiento de datos personales, prácticas laborales en el IGAC - convocatoria estado joven, feria del bienestar, día mundial del medio ambiente, cronograma semana ambiental 2022, tips de seguridad vial, día del servidor público, separación en la fuente de residuos sólidos, tips de contratación, comisión de personal, provisión temporal mediante encargos de la vacancia de planta global del IGAC 2022, doble factor de autenticación, 5° encuentro nacional de servicios al ciudadano, aniversario No. 62 Sintrageográfico, día dulce celebración día de los niños, clima y cultura, planeación cierre de gestión, semana de la seguridad y Salud en el Trabajo, cierre de gestión IGAC 2022 y En la línea del cambio lo Haces tú, reconocimiento al ganador de los mejores Equipos de trabajo 2022, a los donantes de sangre y a los ganadores de los juegos deportivos de integración de la Función Pública 2022.
Se apoyaron las solicitudes de participación de 21 eventos propios como: Encuentro con la Directora de alineación estratégica (transmisión a Nivel Nacional y recorrido Sede Central), encuentro Directores Territoriales a nivel Nacional, celebración día internacional de la Mujer – Conversatorio Rol de la mujer en la historia del IGAC 08 de marzo de 2022, 16 y 17 de marzo taller de sensibilización y gestión del cambio territorial Tolima,  ciclo paseo en alianza con el IRD, en el marco del género, acto de gratitud a grupo de funcionarios pensionables de las Dicciones Territoriales y recorrido por los museos del IGAC con estudiantes de geografía de primer y segundo semestre de la Universidad Nacional de Colombia en el marco del mes internacional de la mujer y celebración día de la secretaría, 9° edición semana geomática, premiación juegos internos, lanzamiento del observatorio inmobiliario catastral, reunión de cierre de semestre, celebración día del conductor, celebración 87 años IGAC, día del empleado público del IGAC, 5° encuentro nacional del servicio al ciudadano, conoce como hacer parte del cambio, bazar solidario profondos, día dulce, encuentro Directores Territoriales en la sede central y cierre de gestión vigencia 2022. 
Se alcanzaron alrededor de 2.700 personas a través de las actividades de difusión y eventos que realiza la entidad en los diferentes medios y canales de comunicación interna y externa.
Se diseñaron y divulgaron 1.828  piezas de comunicación dirigida a públicos internos y externos de la entidad, como: campaña de juegos internos, Colombia en mapas, ventanilla VIVI, certificado catastral nacional, reconocedores prediales, carta de agradecimiento curso de reconocedores, curso JICA, ventanillas trámites Quibdó, encuesta desórdenes músculo esqueléticos, plantillas historia ExploraIGAC, Garzón gestor catastral y hábitos saludables, unidad móvil, habilitación municipios, cartografía y geografía, semana geomática; Catastro Multipropósito, actividades internas, todo el material de transmisión de Semana Geomática (imágenes generales, portadillas, créditos, piezas para redes, piezas de invitación, registro, etc), procesos de encargo, Información de interés para funcionarios, Cumpleaños IGAC, proceso de empalme entidad – Gobierno, Unidad Móvil en las regiones, procesos d empalme gestores catastrales, habilitación gestores catastrales,  Colombia en Mapas, viernes de investigación, talleres Popayán , Colombia OT, día del Suelo, horario de atención, tarjeta de navidad, dirección de investigación y boletín IGAC al día.
</t>
  </si>
  <si>
    <t>A. Justificación del no cumplimiento de la meta definida para la vigencia 2022: 
- Actual dinámica del sector geográfico, que otorga competencias a nuevos gestores catastrales a nivel nacional. 
- Gratuidad de la información.
- Datos abiertos (Resolución 616 de 2020). 
- Bajos niveles de I+D en nuevos productos y servicios. 
- Recuperación económica que prioriza otros sectores para su inversión. 
- Meta sin fundamento técnico.
B. Acciones adelantadas para alcanzar su ejecución: 
- Acercamientos con más de 1.320 clientes nuevos a nivel nacional, en el segundo semestre.  
- Elaboración y/o trámite de 331 propuestas técnico-económicas a nivel nacional, sobre los productos y/o servicios de la entidad, durante el segundo semestre. 
- Prospectos de negocio por más 117 mil millones de pesos, a través de las cotizaciones y/o propuestas elaboradas durante el segundo semestre. 
- Se inició el proceso de Revisión y actualización de la base maestra por parte de la Dirección de Gestión Catastral.  
- Asistencia técnica comercial a las Direcciones Territoriales para alcanzar las metas de ventas y generar nuevas oportunidades de negocio. 
- Envío de catálogo interactivo de productos y servicios del IGAC a los diferentes grupos de interés.
- Seguimiento a propuestas técnico-económicas de procesos de actualización y conservación con enfoque multipropósito.</t>
  </si>
  <si>
    <t>Con relación al total de PQRSD recibidas durante el primer semestre de 2022, se identificó que existe una diferencia de 2.014 PQRSD entre el avance reportado con corte a junio 30 de 2022 (14.692 PQRSD) y el avance del mismo semestre reportado con corte a diciembre 31 de 2022 (16.706 PQRSD). De acuerdo con la información validada por la dependencia responsable del reporte de este indicador, esta situación se presenta debido a que los radicados recibidos en la plataforma SIGAC pueden cambiar de tipología durante su gestión; de PQRSD a trámites y servicios, solicitudes, tutelas, o viceversa.</t>
  </si>
  <si>
    <t>La información reportada en el presente plan (PEI) coincide con los datos reportados en las evidencias adjuntadas por la dependencia responsable. Sin embargo, se identificó que el dato de avance reportado no coincide con lo reigstrado en el reporte de seguimiento al Plan de Acción realizado en el PLANIGAC, en lo correspondiente a la actividad 1.  Esto obedece a que el dato registrado en el reporte del Plan de Acción no coincide con lo reportado en las evidencias adjuntadas por la dependencia para dicho Plan. En este sentido, desde la Oficina Asesora de Planeación se emitió concepto No favorable en Plannigac al reporte de avance del Plan de Acción..</t>
  </si>
  <si>
    <t>La información reportada en el presente plan (PEI) coincide con los datos reportados en las evidencias adjuntadas por la dependencia responsable. Sin embargo, se identificó que el dato de avance reportado no coincide con lo reigstrado en el reporte de seguimiento al Plan de Acción realizado en el PLANIGAC, en lo correspondiente a la actividad 45.  Esto obedece a que el dato registrado en el reporte del Plan de Acción no coincide con lo reportado en las evidencias adjuntadas por la dependencia para dicho Plan. En este sentido, desde la Oficina Asesora de Planeación se emitió concepto No favorable en Plannigac al reporte de avance del Plan de Acción..</t>
  </si>
  <si>
    <t>No se evidencian los soportes que den cuenta de los avances obtenidos en el reporte de avance cualitativo registrado en la presente matriz.</t>
  </si>
  <si>
    <t>META II SEMESTRE 2022</t>
  </si>
  <si>
    <t>Promedio cumplimiento PEI - II Semestre 2022</t>
  </si>
  <si>
    <t>Promedio cumplimiento PEI 2022</t>
  </si>
  <si>
    <r>
      <t xml:space="preserve">Durante el segundo semestre de 2022 y dentro del alcance de la contratación realizada con recursos de Banco Mundial- BM y la cooperación no reembolsable del Banco Interamericano de Desarrollo - BID se realizaron las siguientes actividades: 
</t>
    </r>
    <r>
      <rPr>
        <b/>
        <sz val="11"/>
        <rFont val="Calibri"/>
        <family val="2"/>
        <scheme val="minor"/>
      </rPr>
      <t xml:space="preserve">Construcción de los procesos de PQRSDF y conservación catastral respectivamente:
</t>
    </r>
    <r>
      <rPr>
        <sz val="11"/>
        <rFont val="Calibri"/>
        <family val="2"/>
        <scheme val="minor"/>
      </rPr>
      <t xml:space="preserve">Se finalizó el modelado y especificación detallada de estos procesos en la plataforma BIZAGI, finalizando la instalación en el ambiente QA/Piloto.
</t>
    </r>
    <r>
      <rPr>
        <b/>
        <sz val="11"/>
        <rFont val="Calibri"/>
        <family val="2"/>
        <scheme val="minor"/>
      </rPr>
      <t xml:space="preserve">Pruebas de los pilotos construidos:  </t>
    </r>
    <r>
      <rPr>
        <sz val="11"/>
        <rFont val="Calibri"/>
        <family val="2"/>
        <scheme val="minor"/>
      </rPr>
      <t xml:space="preserve">
Una vez instalados los procesos en el ambiente QA/Piloto de la plataforma Bizagi, se procedió por parte del equipo de la OAP a realizar pruebas de los mismos. En el proceso de conservación catastral se realizaron pruebas al trámite de mutación de primera, el cual contemplo los roles de usuario, radicador y revisor, las pruebas se realizaron con el objetivo de establecer en el desarrollo de la actividad tiempos de respuesta y carga de tareas. 
Frente al alcance del piloto de automatización del proceso de PQRSDF contemplo las etapas desde la radicación de la solicitud hasta que la respuesta al ciudadano a su dirección física o correo electrónico. 
Adicional a los anterior, se realizó la especificación detallada y diseño de los procesos gestión de cartera y venta de productos y/o servicios. 
Finalmente, Como complemento de pilotos y pruebas realizadas con BIZAGI por parte del equipo de arquitectura de procesos de la OAP, se realizó un piloto para el procedimiento seguimiento físico y financiero de los proyectos de inversión. El alcance de este piloto fue la estandarización del formato de consulta de información para el diligenciamiento del SPI.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</si>
</sst>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quot;$&quot;\ * #,##0.00_);_(&quot;$&quot;\ * \(#,##0.00\);_(&quot;$&quot;\ * &quot;-&quot;??_);_(@_)"/>
    <numFmt numFmtId="165" formatCode="0.0%"/>
    <numFmt numFmtId="166" formatCode="_-* #,##0_-;\-* #,##0_-;_-* &quot;-&quot;??_-;_-@_-"/>
  </numFmts>
  <fonts count="18"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i/>
      <sz val="11"/>
      <color theme="1"/>
      <name val="Calibri"/>
      <family val="2"/>
      <scheme val="minor"/>
    </font>
    <font>
      <sz val="11"/>
      <name val="Calibri"/>
      <family val="2"/>
      <scheme val="minor"/>
    </font>
    <font>
      <sz val="11"/>
      <color rgb="FFFF0000"/>
      <name val="Calibri"/>
      <family val="2"/>
      <scheme val="minor"/>
    </font>
    <font>
      <i/>
      <sz val="11"/>
      <name val="Calibri"/>
      <family val="2"/>
      <scheme val="minor"/>
    </font>
    <font>
      <b/>
      <sz val="11"/>
      <color rgb="FFFF0000"/>
      <name val="Calibri"/>
      <family val="2"/>
      <scheme val="minor"/>
    </font>
    <font>
      <b/>
      <sz val="11"/>
      <name val="Calibri"/>
      <family val="2"/>
      <scheme val="minor"/>
    </font>
    <font>
      <sz val="8"/>
      <name val="Calibri"/>
      <family val="2"/>
      <scheme val="minor"/>
    </font>
    <font>
      <sz val="11"/>
      <color rgb="FF000000"/>
      <name val="Calibri"/>
      <family val="2"/>
      <scheme val="minor"/>
    </font>
    <font>
      <sz val="11"/>
      <color rgb="FF00B050"/>
      <name val="Calibri"/>
      <family val="2"/>
      <scheme val="minor"/>
    </font>
    <font>
      <b/>
      <sz val="14"/>
      <name val="Calibri"/>
      <family val="2"/>
      <scheme val="minor"/>
    </font>
    <font>
      <b/>
      <sz val="12"/>
      <name val="Calibri"/>
      <family val="2"/>
      <scheme val="minor"/>
    </font>
    <font>
      <b/>
      <sz val="12"/>
      <color theme="0"/>
      <name val="Calibri"/>
      <family val="2"/>
      <scheme val="minor"/>
    </font>
    <font>
      <sz val="11"/>
      <color theme="0"/>
      <name val="Calibri"/>
      <family val="2"/>
      <scheme val="minor"/>
    </font>
    <font>
      <b/>
      <sz val="12"/>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theme="4" tint="-0.249977111117893"/>
        <bgColor indexed="64"/>
      </patternFill>
    </fill>
    <fill>
      <patternFill patternType="solid">
        <fgColor rgb="FF0070C0"/>
        <bgColor indexed="64"/>
      </patternFill>
    </fill>
    <fill>
      <patternFill patternType="solid">
        <fgColor theme="0"/>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thin">
        <color indexed="64"/>
      </left>
      <right style="thin">
        <color indexed="64"/>
      </right>
      <top style="medium">
        <color indexed="64"/>
      </top>
      <bottom/>
      <diagonal/>
    </border>
  </borders>
  <cellStyleXfs count="6">
    <xf numFmtId="0" fontId="0" fillId="0" borderId="0"/>
    <xf numFmtId="41"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3" fillId="0" borderId="0"/>
    <xf numFmtId="43" fontId="2" fillId="0" borderId="0" applyFont="0" applyFill="0" applyBorder="0" applyAlignment="0" applyProtection="0"/>
  </cellStyleXfs>
  <cellXfs count="254">
    <xf numFmtId="0" fontId="0" fillId="0" borderId="0" xfId="0"/>
    <xf numFmtId="0" fontId="1" fillId="2" borderId="1" xfId="0" applyFont="1" applyFill="1" applyBorder="1" applyAlignment="1">
      <alignment horizontal="center" vertical="center" wrapText="1"/>
    </xf>
    <xf numFmtId="1" fontId="5" fillId="0" borderId="4" xfId="3" applyNumberFormat="1" applyFont="1" applyFill="1" applyBorder="1" applyAlignment="1">
      <alignment horizontal="center" vertical="center" wrapText="1"/>
    </xf>
    <xf numFmtId="0" fontId="1" fillId="2" borderId="1" xfId="0" applyFont="1" applyFill="1" applyBorder="1" applyAlignment="1">
      <alignment horizontal="right" vertical="center" wrapText="1"/>
    </xf>
    <xf numFmtId="9" fontId="5" fillId="0" borderId="4" xfId="2" applyFont="1" applyFill="1" applyBorder="1" applyAlignment="1">
      <alignment horizontal="right" vertical="center" wrapText="1"/>
    </xf>
    <xf numFmtId="1" fontId="5" fillId="0" borderId="4" xfId="2" applyNumberFormat="1" applyFont="1" applyFill="1" applyBorder="1" applyAlignment="1">
      <alignment horizontal="right" vertical="center" wrapText="1"/>
    </xf>
    <xf numFmtId="1" fontId="5" fillId="0" borderId="4" xfId="1" applyNumberFormat="1" applyFont="1" applyBorder="1" applyAlignment="1">
      <alignment horizontal="right" vertical="center" wrapText="1"/>
    </xf>
    <xf numFmtId="41" fontId="5" fillId="0" borderId="4" xfId="1" applyFont="1" applyBorder="1" applyAlignment="1">
      <alignment horizontal="right" vertical="center" wrapText="1"/>
    </xf>
    <xf numFmtId="41" fontId="5" fillId="0" borderId="4" xfId="1" applyFont="1" applyFill="1" applyBorder="1" applyAlignment="1">
      <alignment horizontal="right" vertical="center" wrapText="1"/>
    </xf>
    <xf numFmtId="41" fontId="2" fillId="0" borderId="4" xfId="1" applyFont="1" applyFill="1" applyBorder="1" applyAlignment="1">
      <alignment horizontal="right" vertical="center" wrapText="1"/>
    </xf>
    <xf numFmtId="41" fontId="5" fillId="0" borderId="1" xfId="1" applyFont="1" applyFill="1" applyBorder="1" applyAlignment="1">
      <alignment horizontal="right" vertical="center" wrapText="1"/>
    </xf>
    <xf numFmtId="41" fontId="5" fillId="0" borderId="1" xfId="1" applyFont="1" applyBorder="1" applyAlignment="1">
      <alignment horizontal="right" vertical="center" wrapText="1"/>
    </xf>
    <xf numFmtId="0" fontId="4" fillId="0" borderId="0" xfId="0" applyFont="1" applyAlignment="1">
      <alignment horizontal="center"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9" fontId="5" fillId="3" borderId="1" xfId="2" applyFont="1" applyFill="1" applyBorder="1" applyAlignment="1">
      <alignment horizontal="righ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justify" vertical="center" wrapText="1"/>
    </xf>
    <xf numFmtId="9" fontId="5" fillId="0" borderId="1" xfId="2" applyFont="1" applyFill="1" applyBorder="1" applyAlignment="1">
      <alignment horizontal="right" vertical="center" wrapText="1"/>
    </xf>
    <xf numFmtId="0" fontId="7" fillId="3" borderId="4" xfId="0" applyFont="1" applyFill="1" applyBorder="1" applyAlignment="1">
      <alignment horizontal="center" vertical="center" wrapText="1"/>
    </xf>
    <xf numFmtId="9" fontId="5" fillId="3" borderId="4" xfId="2" applyFont="1" applyFill="1" applyBorder="1" applyAlignment="1">
      <alignment horizontal="right" vertical="center" wrapText="1"/>
    </xf>
    <xf numFmtId="1" fontId="5" fillId="3" borderId="4" xfId="2" applyNumberFormat="1" applyFont="1" applyFill="1" applyBorder="1" applyAlignment="1">
      <alignment horizontal="right" vertical="center" wrapText="1"/>
    </xf>
    <xf numFmtId="0" fontId="0" fillId="0" borderId="0" xfId="0" applyAlignment="1">
      <alignment horizontal="center" vertical="center"/>
    </xf>
    <xf numFmtId="9" fontId="2" fillId="0" borderId="8" xfId="2" applyFont="1" applyBorder="1" applyAlignment="1">
      <alignment horizontal="right" vertical="center" wrapText="1"/>
    </xf>
    <xf numFmtId="0" fontId="0" fillId="0" borderId="0" xfId="0" applyAlignment="1">
      <alignment horizontal="right" vertical="center"/>
    </xf>
    <xf numFmtId="0" fontId="0" fillId="3" borderId="0" xfId="0" applyFill="1" applyAlignment="1">
      <alignment horizontal="center" vertical="center"/>
    </xf>
    <xf numFmtId="9" fontId="5" fillId="0" borderId="1" xfId="1" applyNumberFormat="1" applyFont="1" applyFill="1" applyBorder="1" applyAlignment="1">
      <alignment horizontal="right" vertical="center" wrapText="1"/>
    </xf>
    <xf numFmtId="0" fontId="0" fillId="3" borderId="0" xfId="0" applyFill="1" applyAlignment="1">
      <alignment horizontal="center" vertical="center" wrapText="1"/>
    </xf>
    <xf numFmtId="9" fontId="6" fillId="0" borderId="4" xfId="2" applyFont="1" applyFill="1" applyBorder="1" applyAlignment="1">
      <alignment horizontal="right" vertical="center" wrapText="1"/>
    </xf>
    <xf numFmtId="0" fontId="6" fillId="3" borderId="4" xfId="0" applyFont="1" applyFill="1" applyBorder="1" applyAlignment="1">
      <alignment horizontal="center" vertical="center" wrapText="1"/>
    </xf>
    <xf numFmtId="165" fontId="6" fillId="0" borderId="4" xfId="1" applyNumberFormat="1" applyFont="1" applyBorder="1" applyAlignment="1">
      <alignment horizontal="right" vertical="center" wrapText="1"/>
    </xf>
    <xf numFmtId="0" fontId="0" fillId="3" borderId="4" xfId="0" applyFill="1" applyBorder="1" applyAlignment="1">
      <alignment horizontal="center" wrapText="1"/>
    </xf>
    <xf numFmtId="9" fontId="2" fillId="0" borderId="1" xfId="1" applyNumberFormat="1" applyFont="1" applyFill="1" applyBorder="1" applyAlignment="1">
      <alignment horizontal="right" vertical="center" wrapText="1"/>
    </xf>
    <xf numFmtId="165" fontId="6" fillId="0" borderId="4" xfId="2" applyNumberFormat="1" applyFont="1" applyFill="1" applyBorder="1" applyAlignment="1">
      <alignment horizontal="right" vertical="center" wrapText="1"/>
    </xf>
    <xf numFmtId="0" fontId="5" fillId="3" borderId="6"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6" fillId="0" borderId="0" xfId="0" applyFont="1" applyAlignment="1">
      <alignment vertical="center" wrapText="1"/>
    </xf>
    <xf numFmtId="0" fontId="6" fillId="3" borderId="0" xfId="0" applyFont="1" applyFill="1" applyAlignment="1">
      <alignment vertical="center" wrapText="1"/>
    </xf>
    <xf numFmtId="0" fontId="5" fillId="0" borderId="0" xfId="0" applyFont="1" applyAlignment="1">
      <alignment vertical="center" wrapText="1"/>
    </xf>
    <xf numFmtId="0" fontId="5" fillId="3" borderId="0" xfId="0" applyFont="1" applyFill="1" applyAlignment="1">
      <alignment vertical="center" wrapText="1"/>
    </xf>
    <xf numFmtId="0" fontId="5" fillId="4" borderId="0" xfId="0" applyFont="1" applyFill="1" applyAlignment="1">
      <alignment vertical="center" wrapText="1"/>
    </xf>
    <xf numFmtId="0" fontId="5" fillId="4" borderId="4" xfId="0" applyFont="1" applyFill="1" applyBorder="1" applyAlignment="1">
      <alignment horizontal="center" vertical="center" wrapText="1"/>
    </xf>
    <xf numFmtId="0" fontId="6" fillId="4" borderId="0" xfId="0" applyFont="1" applyFill="1" applyAlignment="1">
      <alignment vertical="center" wrapText="1"/>
    </xf>
    <xf numFmtId="0" fontId="5"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0" fillId="4" borderId="0" xfId="0" applyFill="1" applyAlignment="1">
      <alignment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6" fillId="0" borderId="4" xfId="0" applyFont="1" applyBorder="1" applyAlignment="1">
      <alignment horizontal="center" vertical="center" wrapText="1"/>
    </xf>
    <xf numFmtId="0" fontId="0" fillId="3" borderId="1" xfId="0" applyFill="1" applyBorder="1" applyAlignment="1">
      <alignment horizontal="center" vertical="center" wrapText="1"/>
    </xf>
    <xf numFmtId="9" fontId="5" fillId="4" borderId="1" xfId="1" applyNumberFormat="1" applyFont="1" applyFill="1" applyBorder="1" applyAlignment="1">
      <alignment horizontal="right" vertical="center" wrapText="1"/>
    </xf>
    <xf numFmtId="9" fontId="5" fillId="4" borderId="4" xfId="2" applyFont="1" applyFill="1" applyBorder="1" applyAlignment="1">
      <alignment horizontal="right" vertical="center" wrapText="1"/>
    </xf>
    <xf numFmtId="1" fontId="5" fillId="4" borderId="1" xfId="3" applyNumberFormat="1" applyFont="1" applyFill="1" applyBorder="1" applyAlignment="1">
      <alignment horizontal="center" vertical="center" wrapText="1"/>
    </xf>
    <xf numFmtId="9" fontId="5" fillId="4" borderId="4" xfId="1" applyNumberFormat="1" applyFont="1" applyFill="1" applyBorder="1" applyAlignment="1">
      <alignment horizontal="right" vertical="center" wrapText="1"/>
    </xf>
    <xf numFmtId="0" fontId="5" fillId="0" borderId="9" xfId="0" applyFont="1" applyBorder="1" applyAlignment="1">
      <alignment horizontal="center" vertical="center" wrapText="1"/>
    </xf>
    <xf numFmtId="0" fontId="5" fillId="3" borderId="2" xfId="0" applyFont="1" applyFill="1" applyBorder="1" applyAlignment="1">
      <alignment horizontal="center" vertical="center" wrapText="1"/>
    </xf>
    <xf numFmtId="1" fontId="5" fillId="0" borderId="1" xfId="2" applyNumberFormat="1" applyFont="1" applyFill="1" applyBorder="1" applyAlignment="1">
      <alignment horizontal="right" vertical="center" wrapText="1"/>
    </xf>
    <xf numFmtId="165" fontId="5" fillId="0" borderId="1" xfId="2" applyNumberFormat="1" applyFont="1" applyFill="1" applyBorder="1" applyAlignment="1">
      <alignment horizontal="right" vertical="center" wrapText="1"/>
    </xf>
    <xf numFmtId="1" fontId="5" fillId="0" borderId="1" xfId="2" applyNumberFormat="1" applyFont="1" applyFill="1" applyBorder="1" applyAlignment="1">
      <alignment horizontal="center" vertical="center" wrapText="1"/>
    </xf>
    <xf numFmtId="1" fontId="5" fillId="0" borderId="4" xfId="2" applyNumberFormat="1" applyFont="1" applyFill="1" applyBorder="1" applyAlignment="1">
      <alignment horizontal="center" vertical="center" wrapText="1"/>
    </xf>
    <xf numFmtId="9" fontId="5" fillId="0" borderId="1" xfId="2" applyFont="1" applyFill="1" applyBorder="1" applyAlignment="1">
      <alignment horizontal="center" vertical="center" wrapText="1"/>
    </xf>
    <xf numFmtId="9" fontId="5" fillId="0" borderId="4" xfId="2" applyFont="1" applyFill="1" applyBorder="1" applyAlignment="1">
      <alignment horizontal="center" vertical="center" wrapText="1"/>
    </xf>
    <xf numFmtId="41" fontId="5" fillId="0" borderId="4" xfId="1" applyFont="1" applyFill="1" applyBorder="1" applyAlignment="1">
      <alignment horizontal="center" vertical="center" wrapText="1"/>
    </xf>
    <xf numFmtId="9" fontId="5" fillId="4" borderId="4" xfId="1" applyNumberFormat="1" applyFont="1" applyFill="1" applyBorder="1" applyAlignment="1">
      <alignment horizontal="center" vertical="center" wrapText="1"/>
    </xf>
    <xf numFmtId="41" fontId="5" fillId="4" borderId="4" xfId="1" applyFont="1" applyFill="1" applyBorder="1" applyAlignment="1">
      <alignment horizontal="center" vertical="center" wrapText="1"/>
    </xf>
    <xf numFmtId="9" fontId="5" fillId="4" borderId="4" xfId="2" applyFont="1" applyFill="1" applyBorder="1" applyAlignment="1">
      <alignment horizontal="center" vertical="center" wrapText="1"/>
    </xf>
    <xf numFmtId="0" fontId="12" fillId="0" borderId="0" xfId="0" applyFont="1" applyAlignment="1">
      <alignment horizontal="center" vertical="center" wrapText="1"/>
    </xf>
    <xf numFmtId="10" fontId="5" fillId="3" borderId="4" xfId="2" applyNumberFormat="1" applyFont="1" applyFill="1" applyBorder="1" applyAlignment="1">
      <alignment horizontal="right" vertical="center" wrapText="1"/>
    </xf>
    <xf numFmtId="1" fontId="5" fillId="0" borderId="1" xfId="1" applyNumberFormat="1" applyFont="1" applyBorder="1" applyAlignment="1">
      <alignment horizontal="center" vertical="center" wrapText="1"/>
    </xf>
    <xf numFmtId="10" fontId="5" fillId="0" borderId="1" xfId="2" applyNumberFormat="1" applyFont="1" applyFill="1" applyBorder="1" applyAlignment="1">
      <alignment horizontal="right" vertical="center" wrapText="1"/>
    </xf>
    <xf numFmtId="9" fontId="5" fillId="0" borderId="4" xfId="2" applyFont="1" applyBorder="1" applyAlignment="1">
      <alignment horizontal="right" vertical="center" wrapText="1"/>
    </xf>
    <xf numFmtId="10" fontId="5" fillId="0" borderId="4" xfId="2" applyNumberFormat="1" applyFont="1" applyFill="1" applyBorder="1" applyAlignment="1">
      <alignment horizontal="right" vertical="center" wrapText="1"/>
    </xf>
    <xf numFmtId="9" fontId="5" fillId="4" borderId="1" xfId="2" applyFont="1" applyFill="1" applyBorder="1" applyAlignment="1">
      <alignment horizontal="right" vertical="center" wrapText="1"/>
    </xf>
    <xf numFmtId="9" fontId="5" fillId="0" borderId="4" xfId="2" applyFont="1" applyFill="1" applyBorder="1" applyAlignment="1">
      <alignment horizontal="justify"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9" fontId="5" fillId="3" borderId="4" xfId="2" applyFont="1" applyFill="1" applyBorder="1" applyAlignment="1">
      <alignment horizontal="justify" vertical="center" wrapText="1"/>
    </xf>
    <xf numFmtId="165" fontId="5" fillId="0" borderId="1" xfId="2" applyNumberFormat="1" applyFont="1" applyFill="1" applyBorder="1" applyAlignment="1">
      <alignment horizontal="justify" vertical="center" wrapText="1"/>
    </xf>
    <xf numFmtId="9" fontId="5" fillId="4" borderId="4" xfId="1" applyNumberFormat="1" applyFont="1" applyFill="1" applyBorder="1" applyAlignment="1">
      <alignment horizontal="justify" vertical="center" wrapText="1"/>
    </xf>
    <xf numFmtId="9" fontId="5" fillId="4" borderId="4" xfId="2" applyFont="1" applyFill="1" applyBorder="1" applyAlignment="1">
      <alignment horizontal="justify"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9" fontId="5" fillId="4" borderId="1" xfId="1" applyNumberFormat="1" applyFont="1" applyFill="1" applyBorder="1" applyAlignment="1">
      <alignment horizontal="left" vertical="center" wrapText="1"/>
    </xf>
    <xf numFmtId="0" fontId="5" fillId="0" borderId="4" xfId="1" applyNumberFormat="1" applyFont="1" applyFill="1" applyBorder="1" applyAlignment="1">
      <alignment horizontal="justify" vertical="top" wrapText="1"/>
    </xf>
    <xf numFmtId="9" fontId="5" fillId="0" borderId="10" xfId="0" applyNumberFormat="1" applyFont="1" applyBorder="1" applyAlignment="1">
      <alignment horizontal="justify" vertical="center" wrapText="1"/>
    </xf>
    <xf numFmtId="0" fontId="5" fillId="5" borderId="1" xfId="0" applyFont="1" applyFill="1" applyBorder="1" applyAlignment="1">
      <alignment horizontal="center" vertical="center" wrapText="1"/>
    </xf>
    <xf numFmtId="0" fontId="11" fillId="0" borderId="10" xfId="0" applyFont="1" applyBorder="1" applyAlignment="1">
      <alignment horizontal="center" vertical="center" wrapText="1"/>
    </xf>
    <xf numFmtId="9" fontId="5" fillId="0" borderId="10" xfId="0" applyNumberFormat="1" applyFont="1" applyBorder="1" applyAlignment="1">
      <alignment vertical="center" wrapText="1"/>
    </xf>
    <xf numFmtId="0" fontId="11" fillId="0" borderId="4" xfId="0" applyFont="1" applyBorder="1" applyAlignment="1">
      <alignment horizontal="center" vertical="center" wrapText="1"/>
    </xf>
    <xf numFmtId="9" fontId="9" fillId="0" borderId="4" xfId="2" applyFont="1" applyFill="1" applyBorder="1" applyAlignment="1">
      <alignment horizontal="right" vertical="center" wrapText="1"/>
    </xf>
    <xf numFmtId="1" fontId="9" fillId="0" borderId="4" xfId="2" applyNumberFormat="1" applyFont="1" applyFill="1" applyBorder="1" applyAlignment="1">
      <alignment horizontal="right" vertical="center" wrapText="1"/>
    </xf>
    <xf numFmtId="0" fontId="9" fillId="0" borderId="4" xfId="0" applyFont="1" applyBorder="1" applyAlignment="1">
      <alignment horizontal="right" vertical="center" wrapText="1"/>
    </xf>
    <xf numFmtId="0" fontId="9" fillId="0" borderId="4" xfId="0" applyFont="1" applyBorder="1" applyAlignment="1">
      <alignment horizontal="center" vertical="center" wrapText="1"/>
    </xf>
    <xf numFmtId="1" fontId="9" fillId="0" borderId="4" xfId="2" applyNumberFormat="1" applyFont="1" applyFill="1" applyBorder="1" applyAlignment="1">
      <alignment horizontal="center" vertical="center" wrapText="1"/>
    </xf>
    <xf numFmtId="2" fontId="5" fillId="0" borderId="4" xfId="1" applyNumberFormat="1" applyFont="1" applyBorder="1" applyAlignment="1">
      <alignment horizontal="right" vertical="center" wrapText="1"/>
    </xf>
    <xf numFmtId="2" fontId="5" fillId="0" borderId="4" xfId="2" applyNumberFormat="1" applyFont="1" applyFill="1" applyBorder="1" applyAlignment="1">
      <alignment horizontal="right" vertical="center" wrapText="1"/>
    </xf>
    <xf numFmtId="41" fontId="6" fillId="4" borderId="1" xfId="1" applyFont="1" applyFill="1" applyBorder="1" applyAlignment="1">
      <alignment horizontal="center" vertical="center" wrapText="1"/>
    </xf>
    <xf numFmtId="9" fontId="6" fillId="4" borderId="4" xfId="1" applyNumberFormat="1" applyFont="1" applyFill="1" applyBorder="1" applyAlignment="1">
      <alignment horizontal="center" vertical="center" wrapText="1"/>
    </xf>
    <xf numFmtId="41" fontId="6" fillId="4" borderId="4" xfId="1" applyFont="1" applyFill="1" applyBorder="1" applyAlignment="1">
      <alignment horizontal="center" vertical="center" wrapText="1"/>
    </xf>
    <xf numFmtId="0" fontId="9" fillId="0" borderId="1" xfId="0" applyFont="1" applyBorder="1" applyAlignment="1">
      <alignment horizontal="center" vertical="center" wrapText="1"/>
    </xf>
    <xf numFmtId="9" fontId="5" fillId="3" borderId="1" xfId="0" applyNumberFormat="1" applyFont="1" applyFill="1" applyBorder="1" applyAlignment="1">
      <alignment horizontal="center" vertical="center" wrapText="1"/>
    </xf>
    <xf numFmtId="3" fontId="5" fillId="0" borderId="4" xfId="2" applyNumberFormat="1" applyFont="1" applyBorder="1" applyAlignment="1">
      <alignment horizontal="right" vertical="center" wrapText="1"/>
    </xf>
    <xf numFmtId="9" fontId="5" fillId="3" borderId="4" xfId="2" applyFont="1" applyFill="1" applyBorder="1" applyAlignment="1">
      <alignment horizontal="center" vertical="center" wrapText="1"/>
    </xf>
    <xf numFmtId="2" fontId="5" fillId="0" borderId="4" xfId="2" applyNumberFormat="1" applyFont="1" applyFill="1" applyBorder="1" applyAlignment="1">
      <alignment horizontal="justify" vertical="center" wrapText="1"/>
    </xf>
    <xf numFmtId="9" fontId="5" fillId="0" borderId="4" xfId="2" applyFont="1" applyBorder="1" applyAlignment="1">
      <alignment horizontal="center" vertical="center" wrapText="1"/>
    </xf>
    <xf numFmtId="10" fontId="5" fillId="0" borderId="4" xfId="2" applyNumberFormat="1" applyFont="1" applyFill="1" applyBorder="1" applyAlignment="1">
      <alignment horizontal="justify" vertical="center" wrapText="1"/>
    </xf>
    <xf numFmtId="10" fontId="5" fillId="3" borderId="4" xfId="0" applyNumberFormat="1" applyFont="1" applyFill="1" applyBorder="1" applyAlignment="1">
      <alignment horizontal="center" vertical="center" wrapText="1"/>
    </xf>
    <xf numFmtId="9" fontId="5" fillId="3" borderId="4" xfId="0" applyNumberFormat="1" applyFont="1" applyFill="1" applyBorder="1" applyAlignment="1">
      <alignment horizontal="center" vertical="center" wrapText="1"/>
    </xf>
    <xf numFmtId="9" fontId="11" fillId="0" borderId="10" xfId="0" applyNumberFormat="1" applyFont="1" applyBorder="1" applyAlignment="1">
      <alignment horizontal="center" vertical="center" wrapText="1"/>
    </xf>
    <xf numFmtId="3" fontId="5" fillId="3" borderId="4" xfId="2" applyNumberFormat="1" applyFont="1" applyFill="1" applyBorder="1" applyAlignment="1">
      <alignment horizontal="right" vertical="center" wrapText="1"/>
    </xf>
    <xf numFmtId="9" fontId="5" fillId="0" borderId="4" xfId="2" applyFont="1" applyFill="1" applyBorder="1" applyAlignment="1">
      <alignment horizontal="left" vertical="center" wrapText="1"/>
    </xf>
    <xf numFmtId="9" fontId="5" fillId="0" borderId="4" xfId="0" applyNumberFormat="1" applyFont="1" applyBorder="1" applyAlignment="1">
      <alignment horizontal="center" vertical="center" wrapText="1"/>
    </xf>
    <xf numFmtId="9" fontId="5" fillId="3" borderId="1" xfId="2" applyFont="1" applyFill="1" applyBorder="1" applyAlignment="1">
      <alignment horizontal="justify" vertical="center" wrapText="1"/>
    </xf>
    <xf numFmtId="1" fontId="5" fillId="4" borderId="1" xfId="2" applyNumberFormat="1" applyFont="1" applyFill="1" applyBorder="1" applyAlignment="1">
      <alignment horizontal="right" vertical="center" wrapText="1"/>
    </xf>
    <xf numFmtId="9" fontId="5" fillId="4" borderId="1" xfId="2"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9" fontId="5" fillId="4" borderId="1" xfId="2" applyFont="1" applyFill="1" applyBorder="1" applyAlignment="1">
      <alignment horizontal="justify" vertical="center" wrapText="1"/>
    </xf>
    <xf numFmtId="1" fontId="5" fillId="4" borderId="4" xfId="2" applyNumberFormat="1" applyFont="1" applyFill="1" applyBorder="1" applyAlignment="1">
      <alignment horizontal="right" vertical="center" wrapText="1"/>
    </xf>
    <xf numFmtId="3" fontId="5" fillId="0" borderId="4" xfId="1" applyNumberFormat="1" applyFont="1" applyFill="1" applyBorder="1" applyAlignment="1">
      <alignment horizontal="right" vertical="center" wrapText="1"/>
    </xf>
    <xf numFmtId="9" fontId="5" fillId="0" borderId="1" xfId="2" applyFont="1" applyFill="1" applyBorder="1" applyAlignment="1">
      <alignment horizontal="left" vertical="center" wrapText="1"/>
    </xf>
    <xf numFmtId="9" fontId="5" fillId="0" borderId="1" xfId="0" applyNumberFormat="1" applyFont="1" applyBorder="1" applyAlignment="1">
      <alignment horizontal="center" vertical="center" wrapText="1"/>
    </xf>
    <xf numFmtId="9" fontId="5" fillId="4" borderId="4" xfId="0" applyNumberFormat="1" applyFont="1" applyFill="1" applyBorder="1" applyAlignment="1">
      <alignment horizontal="center" vertical="center" wrapText="1"/>
    </xf>
    <xf numFmtId="1" fontId="5" fillId="4" borderId="4" xfId="1" applyNumberFormat="1" applyFont="1" applyFill="1" applyBorder="1" applyAlignment="1">
      <alignment horizontal="right" vertical="center" wrapText="1"/>
    </xf>
    <xf numFmtId="10" fontId="5" fillId="4" borderId="4" xfId="1" applyNumberFormat="1" applyFont="1" applyFill="1" applyBorder="1" applyAlignment="1">
      <alignment horizontal="right" vertical="center" wrapText="1"/>
    </xf>
    <xf numFmtId="10" fontId="5" fillId="4" borderId="4" xfId="0" applyNumberFormat="1" applyFont="1" applyFill="1" applyBorder="1" applyAlignment="1">
      <alignment horizontal="center" vertical="center" wrapText="1"/>
    </xf>
    <xf numFmtId="9" fontId="12" fillId="0" borderId="0" xfId="2" applyFont="1" applyAlignment="1">
      <alignment horizontal="center" vertical="center" wrapText="1"/>
    </xf>
    <xf numFmtId="165" fontId="12" fillId="0" borderId="0" xfId="2" applyNumberFormat="1" applyFont="1" applyAlignment="1">
      <alignment horizontal="center" vertical="center" wrapText="1"/>
    </xf>
    <xf numFmtId="10" fontId="5" fillId="0" borderId="4" xfId="0" applyNumberFormat="1" applyFont="1" applyBorder="1" applyAlignment="1">
      <alignment horizontal="center" vertical="center" wrapText="1"/>
    </xf>
    <xf numFmtId="9" fontId="0" fillId="0" borderId="0" xfId="2" applyFont="1" applyAlignment="1">
      <alignment vertical="center" wrapText="1"/>
    </xf>
    <xf numFmtId="10" fontId="5" fillId="3" borderId="4" xfId="2" applyNumberFormat="1" applyFont="1" applyFill="1" applyBorder="1" applyAlignment="1">
      <alignment horizontal="center" vertical="center" wrapText="1"/>
    </xf>
    <xf numFmtId="165" fontId="5" fillId="3" borderId="4" xfId="2" applyNumberFormat="1" applyFont="1" applyFill="1" applyBorder="1" applyAlignment="1">
      <alignment horizontal="right" vertical="center" wrapText="1"/>
    </xf>
    <xf numFmtId="0" fontId="5" fillId="0" borderId="10" xfId="0" applyFont="1" applyBorder="1" applyAlignment="1">
      <alignment horizontal="center" vertical="center" wrapText="1"/>
    </xf>
    <xf numFmtId="10" fontId="0" fillId="0" borderId="0" xfId="0" applyNumberFormat="1" applyAlignment="1">
      <alignment horizontal="center" vertical="center" wrapText="1"/>
    </xf>
    <xf numFmtId="165" fontId="0" fillId="0" borderId="0" xfId="2" applyNumberFormat="1" applyFont="1" applyAlignment="1">
      <alignment vertical="center" wrapText="1"/>
    </xf>
    <xf numFmtId="10" fontId="0" fillId="0" borderId="0" xfId="2" applyNumberFormat="1" applyFont="1" applyAlignment="1">
      <alignment vertical="center" wrapText="1"/>
    </xf>
    <xf numFmtId="9" fontId="2" fillId="3" borderId="4" xfId="2" applyFont="1" applyFill="1" applyBorder="1" applyAlignment="1">
      <alignment horizontal="right" vertical="center" wrapText="1"/>
    </xf>
    <xf numFmtId="165" fontId="5" fillId="3" borderId="1" xfId="2" applyNumberFormat="1" applyFont="1" applyFill="1" applyBorder="1" applyAlignment="1">
      <alignment horizontal="justify" vertical="center" wrapText="1"/>
    </xf>
    <xf numFmtId="10" fontId="5" fillId="3" borderId="1" xfId="0" applyNumberFormat="1" applyFont="1" applyFill="1" applyBorder="1" applyAlignment="1">
      <alignment horizontal="center" vertical="center" wrapText="1"/>
    </xf>
    <xf numFmtId="0" fontId="5" fillId="8" borderId="1" xfId="0" applyFont="1" applyFill="1" applyBorder="1" applyAlignment="1">
      <alignment horizontal="center" vertical="center" wrapText="1"/>
    </xf>
    <xf numFmtId="9" fontId="6" fillId="3" borderId="1" xfId="2" applyFont="1" applyFill="1" applyBorder="1" applyAlignment="1">
      <alignment horizontal="center" vertical="center" wrapText="1"/>
    </xf>
    <xf numFmtId="10" fontId="5" fillId="3" borderId="1" xfId="2" applyNumberFormat="1" applyFont="1" applyFill="1" applyBorder="1" applyAlignment="1">
      <alignment horizontal="right" vertical="center" wrapText="1"/>
    </xf>
    <xf numFmtId="1" fontId="5" fillId="3" borderId="1" xfId="2" applyNumberFormat="1" applyFont="1" applyFill="1" applyBorder="1" applyAlignment="1">
      <alignment horizontal="right" vertical="center" wrapText="1"/>
    </xf>
    <xf numFmtId="10" fontId="2" fillId="3" borderId="1" xfId="2" applyNumberFormat="1" applyFont="1" applyFill="1" applyBorder="1" applyAlignment="1">
      <alignment horizontal="right" vertical="center" wrapText="1"/>
    </xf>
    <xf numFmtId="165" fontId="5" fillId="3" borderId="1" xfId="1" applyNumberFormat="1" applyFont="1" applyFill="1" applyBorder="1" applyAlignment="1">
      <alignment horizontal="right" vertical="center" wrapText="1"/>
    </xf>
    <xf numFmtId="9" fontId="5" fillId="3" borderId="1" xfId="1" applyNumberFormat="1" applyFont="1" applyFill="1" applyBorder="1" applyAlignment="1">
      <alignment horizontal="right" vertical="center" wrapText="1"/>
    </xf>
    <xf numFmtId="165" fontId="5" fillId="3" borderId="1" xfId="1" applyNumberFormat="1" applyFont="1" applyFill="1" applyBorder="1" applyAlignment="1">
      <alignment horizontal="center" vertical="center" wrapText="1"/>
    </xf>
    <xf numFmtId="9" fontId="5" fillId="3" borderId="1" xfId="2" applyFont="1" applyFill="1" applyBorder="1" applyAlignment="1">
      <alignment horizontal="center" vertical="center" wrapText="1"/>
    </xf>
    <xf numFmtId="3" fontId="2" fillId="3" borderId="1" xfId="2" applyNumberFormat="1" applyFont="1" applyFill="1" applyBorder="1" applyAlignment="1">
      <alignment horizontal="right" vertical="center" wrapText="1"/>
    </xf>
    <xf numFmtId="10" fontId="5" fillId="3" borderId="1" xfId="2" applyNumberFormat="1" applyFont="1" applyFill="1" applyBorder="1" applyAlignment="1">
      <alignment horizontal="center" vertical="center" wrapText="1"/>
    </xf>
    <xf numFmtId="166" fontId="5" fillId="3" borderId="1" xfId="5" applyNumberFormat="1" applyFont="1" applyFill="1" applyBorder="1" applyAlignment="1">
      <alignment horizontal="center" vertical="center" wrapText="1"/>
    </xf>
    <xf numFmtId="41" fontId="5" fillId="3" borderId="1" xfId="1" applyFont="1" applyFill="1" applyBorder="1" applyAlignment="1">
      <alignment horizontal="right" vertical="center" wrapText="1"/>
    </xf>
    <xf numFmtId="41" fontId="2" fillId="3" borderId="1" xfId="1" applyFont="1" applyFill="1" applyBorder="1" applyAlignment="1">
      <alignment horizontal="right" vertical="center" wrapText="1"/>
    </xf>
    <xf numFmtId="41" fontId="6" fillId="3" borderId="1" xfId="1" applyFont="1" applyFill="1" applyBorder="1" applyAlignment="1">
      <alignment horizontal="center" vertical="center" wrapText="1"/>
    </xf>
    <xf numFmtId="41" fontId="5" fillId="3" borderId="4" xfId="1" applyFont="1" applyFill="1" applyBorder="1" applyAlignment="1">
      <alignment horizontal="right" vertical="center" wrapText="1"/>
    </xf>
    <xf numFmtId="2" fontId="5" fillId="3" borderId="4" xfId="1" applyNumberFormat="1" applyFont="1" applyFill="1" applyBorder="1" applyAlignment="1">
      <alignment horizontal="right" vertical="center" wrapText="1"/>
    </xf>
    <xf numFmtId="41" fontId="5" fillId="3" borderId="4" xfId="1" applyFont="1" applyFill="1" applyBorder="1" applyAlignment="1">
      <alignment horizontal="center" vertical="center" wrapText="1"/>
    </xf>
    <xf numFmtId="2" fontId="5" fillId="3" borderId="4" xfId="2" applyNumberFormat="1" applyFont="1" applyFill="1" applyBorder="1" applyAlignment="1">
      <alignment horizontal="right" vertical="center" wrapText="1"/>
    </xf>
    <xf numFmtId="2" fontId="5" fillId="3" borderId="1" xfId="2" applyNumberFormat="1" applyFont="1" applyFill="1" applyBorder="1" applyAlignment="1">
      <alignment horizontal="left" vertical="top" wrapText="1"/>
    </xf>
    <xf numFmtId="166" fontId="12" fillId="0" borderId="0" xfId="5" applyNumberFormat="1" applyFont="1" applyAlignment="1">
      <alignment horizontal="center" vertical="center" wrapText="1"/>
    </xf>
    <xf numFmtId="9" fontId="9" fillId="0" borderId="4" xfId="2" applyFont="1" applyFill="1" applyBorder="1" applyAlignment="1">
      <alignment horizontal="center" vertical="center" wrapText="1"/>
    </xf>
    <xf numFmtId="0" fontId="9" fillId="3" borderId="4" xfId="0" applyFont="1" applyFill="1" applyBorder="1" applyAlignment="1">
      <alignment horizontal="center" vertical="center" wrapText="1"/>
    </xf>
    <xf numFmtId="9" fontId="5" fillId="4" borderId="1" xfId="0" applyNumberFormat="1" applyFont="1" applyFill="1" applyBorder="1" applyAlignment="1">
      <alignment horizontal="right" vertical="center" wrapText="1"/>
    </xf>
    <xf numFmtId="9" fontId="9" fillId="4" borderId="4" xfId="1" applyNumberFormat="1" applyFont="1" applyFill="1" applyBorder="1" applyAlignment="1">
      <alignment horizontal="right" vertical="center" wrapText="1"/>
    </xf>
    <xf numFmtId="1" fontId="5" fillId="0" borderId="4" xfId="2" applyNumberFormat="1" applyFont="1" applyFill="1" applyBorder="1" applyAlignment="1">
      <alignment horizontal="justify" vertical="center" wrapText="1"/>
    </xf>
    <xf numFmtId="9" fontId="9" fillId="0" borderId="1" xfId="2" applyFont="1" applyBorder="1" applyAlignment="1">
      <alignment horizontal="right" vertical="center" wrapText="1"/>
    </xf>
    <xf numFmtId="9" fontId="9" fillId="4" borderId="4" xfId="2" applyFont="1" applyFill="1" applyBorder="1" applyAlignment="1">
      <alignment horizontal="center" vertical="center" wrapText="1"/>
    </xf>
    <xf numFmtId="9" fontId="14" fillId="0" borderId="1" xfId="2" applyFont="1" applyFill="1" applyBorder="1" applyAlignment="1">
      <alignment horizontal="right" vertical="center" wrapText="1"/>
    </xf>
    <xf numFmtId="9" fontId="14" fillId="0" borderId="4" xfId="2" applyFont="1" applyFill="1" applyBorder="1" applyAlignment="1">
      <alignment horizontal="right" vertical="center" wrapText="1"/>
    </xf>
    <xf numFmtId="1" fontId="14" fillId="0" borderId="4" xfId="2" applyNumberFormat="1" applyFont="1" applyFill="1" applyBorder="1" applyAlignment="1">
      <alignment horizontal="right" vertical="center" wrapText="1"/>
    </xf>
    <xf numFmtId="9" fontId="14" fillId="3" borderId="1" xfId="2" applyFont="1" applyFill="1" applyBorder="1" applyAlignment="1">
      <alignment horizontal="right" vertical="center" wrapText="1"/>
    </xf>
    <xf numFmtId="9" fontId="14" fillId="3" borderId="4" xfId="2" applyFont="1" applyFill="1" applyBorder="1" applyAlignment="1">
      <alignment horizontal="right" vertical="center" wrapText="1"/>
    </xf>
    <xf numFmtId="165" fontId="14" fillId="3" borderId="1" xfId="2" applyNumberFormat="1" applyFont="1" applyFill="1" applyBorder="1" applyAlignment="1">
      <alignment horizontal="right" vertical="center" wrapText="1"/>
    </xf>
    <xf numFmtId="1" fontId="14" fillId="0" borderId="1" xfId="1" applyNumberFormat="1" applyFont="1" applyBorder="1" applyAlignment="1">
      <alignment horizontal="right" vertical="center" wrapText="1"/>
    </xf>
    <xf numFmtId="166" fontId="14" fillId="3" borderId="1" xfId="5" applyNumberFormat="1" applyFont="1" applyFill="1" applyBorder="1" applyAlignment="1">
      <alignment horizontal="right" vertical="center" wrapText="1"/>
    </xf>
    <xf numFmtId="41" fontId="14" fillId="3" borderId="4" xfId="1" applyFont="1" applyFill="1" applyBorder="1" applyAlignment="1">
      <alignment horizontal="right" vertical="center" wrapText="1"/>
    </xf>
    <xf numFmtId="165" fontId="14" fillId="3" borderId="1" xfId="1" applyNumberFormat="1" applyFont="1" applyFill="1" applyBorder="1" applyAlignment="1">
      <alignment horizontal="right" vertical="center" wrapText="1"/>
    </xf>
    <xf numFmtId="41" fontId="14" fillId="0" borderId="4" xfId="1" applyFont="1" applyBorder="1" applyAlignment="1">
      <alignment horizontal="right" vertical="center" wrapText="1"/>
    </xf>
    <xf numFmtId="165" fontId="14" fillId="0" borderId="4" xfId="2" applyNumberFormat="1" applyFont="1" applyFill="1" applyBorder="1" applyAlignment="1">
      <alignment horizontal="right" vertical="center" wrapText="1"/>
    </xf>
    <xf numFmtId="41" fontId="14" fillId="0" borderId="4" xfId="1" applyFont="1" applyFill="1" applyBorder="1" applyAlignment="1">
      <alignment horizontal="right" vertical="center" wrapText="1"/>
    </xf>
    <xf numFmtId="41" fontId="14" fillId="4" borderId="1" xfId="1" applyFont="1" applyFill="1" applyBorder="1" applyAlignment="1">
      <alignment horizontal="right" vertical="center" wrapText="1"/>
    </xf>
    <xf numFmtId="41" fontId="14" fillId="4" borderId="4" xfId="1" applyFont="1" applyFill="1" applyBorder="1" applyAlignment="1">
      <alignment horizontal="right" vertical="center" wrapText="1"/>
    </xf>
    <xf numFmtId="9" fontId="14" fillId="4" borderId="1" xfId="1" applyNumberFormat="1" applyFont="1" applyFill="1" applyBorder="1" applyAlignment="1">
      <alignment horizontal="right" vertical="center" wrapText="1"/>
    </xf>
    <xf numFmtId="9" fontId="14" fillId="4" borderId="4" xfId="1" applyNumberFormat="1" applyFont="1" applyFill="1" applyBorder="1" applyAlignment="1">
      <alignment horizontal="right" vertical="center" wrapText="1"/>
    </xf>
    <xf numFmtId="9" fontId="14" fillId="4" borderId="4" xfId="2" applyFont="1" applyFill="1" applyBorder="1" applyAlignment="1">
      <alignment horizontal="right" vertical="center" wrapText="1"/>
    </xf>
    <xf numFmtId="0" fontId="14" fillId="0" borderId="1" xfId="0" applyFont="1" applyBorder="1" applyAlignment="1">
      <alignment horizontal="right" vertical="center" wrapText="1"/>
    </xf>
    <xf numFmtId="9" fontId="14" fillId="0" borderId="10" xfId="0" applyNumberFormat="1" applyFont="1" applyBorder="1" applyAlignment="1">
      <alignment horizontal="right" vertical="center" wrapText="1"/>
    </xf>
    <xf numFmtId="9" fontId="14" fillId="0" borderId="1" xfId="2" applyFont="1" applyBorder="1" applyAlignment="1">
      <alignment horizontal="right" vertical="center" wrapText="1"/>
    </xf>
    <xf numFmtId="3" fontId="5" fillId="0" borderId="1" xfId="0" applyNumberFormat="1" applyFont="1" applyBorder="1" applyAlignment="1">
      <alignment horizontal="right" vertical="center"/>
    </xf>
    <xf numFmtId="9" fontId="5" fillId="0" borderId="10" xfId="0" applyNumberFormat="1" applyFont="1" applyBorder="1" applyAlignment="1">
      <alignment horizontal="right" vertical="center" wrapText="1"/>
    </xf>
    <xf numFmtId="9" fontId="9" fillId="3" borderId="1" xfId="2" applyFont="1" applyFill="1" applyBorder="1" applyAlignment="1">
      <alignment horizontal="right" vertical="center" wrapText="1"/>
    </xf>
    <xf numFmtId="9" fontId="9" fillId="3" borderId="1" xfId="2" applyFont="1" applyFill="1" applyBorder="1" applyAlignment="1">
      <alignment horizontal="center" vertical="center" wrapText="1"/>
    </xf>
    <xf numFmtId="9" fontId="9" fillId="4" borderId="4" xfId="1" applyNumberFormat="1" applyFont="1" applyFill="1" applyBorder="1" applyAlignment="1">
      <alignment horizontal="center" vertical="center" wrapText="1"/>
    </xf>
    <xf numFmtId="0" fontId="5" fillId="3" borderId="4" xfId="0" applyFont="1" applyFill="1" applyBorder="1" applyAlignment="1">
      <alignment horizontal="center" vertical="center"/>
    </xf>
    <xf numFmtId="0" fontId="5" fillId="0" borderId="4" xfId="0" applyFont="1" applyBorder="1" applyAlignment="1">
      <alignment horizontal="center" vertical="center"/>
    </xf>
    <xf numFmtId="0" fontId="15" fillId="7" borderId="12" xfId="0" applyFont="1" applyFill="1" applyBorder="1" applyAlignment="1">
      <alignment horizontal="center" vertical="center" wrapText="1"/>
    </xf>
    <xf numFmtId="9" fontId="13" fillId="3" borderId="0" xfId="0" applyNumberFormat="1" applyFont="1" applyFill="1" applyAlignment="1">
      <alignment horizontal="center" vertical="center" wrapText="1"/>
    </xf>
    <xf numFmtId="0" fontId="17" fillId="0" borderId="0" xfId="0" applyFont="1" applyAlignment="1">
      <alignment horizontal="center" vertical="center" wrapText="1"/>
    </xf>
    <xf numFmtId="0" fontId="17" fillId="0" borderId="11" xfId="0" applyFont="1" applyBorder="1" applyAlignment="1">
      <alignment horizontal="center" vertical="center" wrapText="1"/>
    </xf>
    <xf numFmtId="10" fontId="17" fillId="0" borderId="12"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5"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4" borderId="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9" fillId="0" borderId="14" xfId="0" applyFont="1" applyBorder="1" applyAlignment="1">
      <alignment horizontal="center" vertical="center" wrapText="1"/>
    </xf>
    <xf numFmtId="0" fontId="15" fillId="7" borderId="12"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6" fillId="0" borderId="4"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cellXfs>
  <cellStyles count="6">
    <cellStyle name="Millares" xfId="5" builtinId="3"/>
    <cellStyle name="Millares [0]" xfId="1" builtinId="6"/>
    <cellStyle name="Moneda 2" xfId="3" xr:uid="{00000000-0005-0000-0000-000002000000}"/>
    <cellStyle name="Normal" xfId="0" builtinId="0"/>
    <cellStyle name="Normal 7" xfId="4" xr:uid="{00000000-0005-0000-0000-000004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1269698</xdr:colOff>
      <xdr:row>0</xdr:row>
      <xdr:rowOff>0</xdr:rowOff>
    </xdr:from>
    <xdr:to>
      <xdr:col>2</xdr:col>
      <xdr:colOff>2158008</xdr:colOff>
      <xdr:row>5</xdr:row>
      <xdr:rowOff>143054</xdr:rowOff>
    </xdr:to>
    <xdr:pic>
      <xdr:nvPicPr>
        <xdr:cNvPr id="2" name="Imagen 1">
          <a:extLst>
            <a:ext uri="{FF2B5EF4-FFF2-40B4-BE49-F238E27FC236}">
              <a16:creationId xmlns:a16="http://schemas.microsoft.com/office/drawing/2014/main" id="{E176CFE1-5878-49AD-90A6-231DDC90DC2F}"/>
            </a:ext>
          </a:extLst>
        </xdr:cNvPr>
        <xdr:cNvPicPr>
          <a:picLocks noChangeAspect="1"/>
        </xdr:cNvPicPr>
      </xdr:nvPicPr>
      <xdr:blipFill>
        <a:blip xmlns:r="http://schemas.openxmlformats.org/officeDocument/2006/relationships" r:embed="rId1"/>
        <a:stretch>
          <a:fillRect/>
        </a:stretch>
      </xdr:blipFill>
      <xdr:spPr>
        <a:xfrm>
          <a:off x="1656651" y="0"/>
          <a:ext cx="888310" cy="1110437"/>
        </a:xfrm>
        <a:prstGeom prst="rect">
          <a:avLst/>
        </a:prstGeom>
      </xdr:spPr>
    </xdr:pic>
    <xdr:clientData/>
  </xdr:twoCellAnchor>
  <xdr:twoCellAnchor>
    <xdr:from>
      <xdr:col>2</xdr:col>
      <xdr:colOff>874653</xdr:colOff>
      <xdr:row>1</xdr:row>
      <xdr:rowOff>13689</xdr:rowOff>
    </xdr:from>
    <xdr:to>
      <xdr:col>10</xdr:col>
      <xdr:colOff>0</xdr:colOff>
      <xdr:row>6</xdr:row>
      <xdr:rowOff>13607</xdr:rowOff>
    </xdr:to>
    <xdr:sp macro="" textlink="">
      <xdr:nvSpPr>
        <xdr:cNvPr id="3" name="Text Box 21">
          <a:extLst>
            <a:ext uri="{FF2B5EF4-FFF2-40B4-BE49-F238E27FC236}">
              <a16:creationId xmlns:a16="http://schemas.microsoft.com/office/drawing/2014/main" id="{46BE28FE-C3C5-4651-A5D6-228E22737C52}"/>
            </a:ext>
            <a:ext uri="{147F2762-F138-4A5C-976F-8EAC2B608ADB}">
              <a16:predDERef xmlns:a16="http://schemas.microsoft.com/office/drawing/2014/main" pred="{E176CFE1-5878-49AD-90A6-231DDC90DC2F}"/>
            </a:ext>
          </a:extLst>
        </xdr:cNvPr>
        <xdr:cNvSpPr txBox="1">
          <a:spLocks noChangeArrowheads="1"/>
        </xdr:cNvSpPr>
      </xdr:nvSpPr>
      <xdr:spPr bwMode="auto">
        <a:xfrm>
          <a:off x="1269260" y="204189"/>
          <a:ext cx="15025167" cy="952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ctr" eaLnBrk="1" hangingPunct="1">
            <a:spcBef>
              <a:spcPct val="50000"/>
            </a:spcBef>
            <a:buFont typeface="Wingdings" panose="05000000000000000000" pitchFamily="2" charset="2"/>
            <a:buNone/>
          </a:pPr>
          <a:r>
            <a:rPr lang="es-CO" sz="1800" b="1" i="0" u="none" strike="noStrike" kern="1200">
              <a:solidFill>
                <a:schemeClr val="tx2"/>
              </a:solidFill>
              <a:effectLst/>
              <a:latin typeface="+mn-lt"/>
              <a:ea typeface="+mn-ea"/>
              <a:cs typeface="+mn-cs"/>
            </a:rPr>
            <a:t>Marco</a:t>
          </a:r>
          <a:r>
            <a:rPr lang="es-CO" sz="1800" b="1" i="0" u="none" strike="noStrike" kern="1200" baseline="0">
              <a:solidFill>
                <a:schemeClr val="tx2"/>
              </a:solidFill>
              <a:effectLst/>
              <a:latin typeface="+mn-lt"/>
              <a:ea typeface="+mn-ea"/>
              <a:cs typeface="+mn-cs"/>
            </a:rPr>
            <a:t> de Estrategias y Productos para la medición de los objetivos estratégicos de la entidad 2018-2022 </a:t>
          </a:r>
          <a:endParaRPr lang="es-CO" sz="1800">
            <a:latin typeface="+mn-lt"/>
          </a:endParaRPr>
        </a:p>
        <a:p>
          <a:pPr algn="ctr" eaLnBrk="1" hangingPunct="1">
            <a:spcBef>
              <a:spcPct val="50000"/>
            </a:spcBef>
            <a:buFont typeface="Wingdings" panose="05000000000000000000" pitchFamily="2" charset="2"/>
            <a:buNone/>
          </a:pPr>
          <a:r>
            <a:rPr lang="es-CO" altLang="es-CO" sz="1800" b="0" baseline="0">
              <a:solidFill>
                <a:schemeClr val="tx2"/>
              </a:solidFill>
              <a:latin typeface="+mn-lt"/>
            </a:rPr>
            <a:t>Matriz detallada: Objetivos estratégicos - Estrategias - Productos</a:t>
          </a:r>
          <a:endParaRPr lang="es-CO" altLang="es-CO" sz="1800" b="0">
            <a:solidFill>
              <a:schemeClr val="tx2"/>
            </a:solidFill>
            <a:latin typeface="+mn-l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ID\Downloads\ACTUALIZACI&#211;N%20Y%20SEGUIMIENTO%20PEI%20DICIEMBRE%202020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51010-88%20SIGEPRE%20TRD%202014-2016\128%20Procesos\128.447%20Direccionamiento%20Estrategico\02%20Documentos%20%20en%20Actualizaci&#243;n\F-DE-46%20Plan%20de%20Acci&#243;n%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Users\juanvargas\Documents\Planeaci&#243;n\Ajustado\Caracterizaci&#243;n%20indicadores%20Control%20Disciplinario%20Intern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51010-88%20SIGEPRE%20TRD%202014-2016\128%20Procesos\128.447%20Direccionamiento%20Estrategico\02%20Documentos%20%20en%20Actualizaci&#243;n\F-DE-30%20Caracterizaci&#243;n%20de%20Indicadores%20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GAC PEI 2019 2022"/>
      <sheetName val="Matriz productos indicadoresPEI"/>
      <sheetName val="Control de cambios"/>
      <sheetName val="Lista Desplegable"/>
      <sheetName val="Indicadores PND"/>
      <sheetName val="Resumen cuatrienio ajustar"/>
      <sheetName val="Hoja1"/>
    </sheetNames>
    <sheetDataSet>
      <sheetData sheetId="0"/>
      <sheetData sheetId="1"/>
      <sheetData sheetId="2"/>
      <sheetData sheetId="3">
        <row r="50">
          <cell r="F50" t="str">
            <v xml:space="preserve"> Implementación del SINIC (Sistema Nacional de Información de Catastro Multipropósito)</v>
          </cell>
        </row>
        <row r="51">
          <cell r="F51" t="str">
            <v>Ampliación de oferta institucional de formación académica en temas misionales</v>
          </cell>
        </row>
        <row r="52">
          <cell r="F52" t="str">
            <v xml:space="preserve">Identificación e incorporación de avances tecnológicos e innovación en procesos misionales </v>
          </cell>
        </row>
        <row r="53">
          <cell r="F53" t="str">
            <v xml:space="preserve">Promoción y consolidación de las IDES temáticas </v>
          </cell>
        </row>
        <row r="54">
          <cell r="F54" t="str">
            <v>Consolidación de la ICDE (Infraestructura Colombiana de Datos Espaciales)</v>
          </cell>
        </row>
        <row r="55">
          <cell r="F55" t="str">
            <v>Fortalecimiento del Portal Geográfico Nacional - sistema único de información del territorio</v>
          </cell>
        </row>
        <row r="56">
          <cell r="F56" t="str">
            <v>Fortalecimiento de las alianzas estratégicas de cooperación técnica y científica</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DE-46 Plan de Acción"/>
      <sheetName val="Hoja2 (2)"/>
      <sheetName val="SIGLAS"/>
      <sheetName val="Hoja2"/>
      <sheetName val="Hoja1"/>
    </sheetNames>
    <sheetDataSet>
      <sheetData sheetId="0" refreshError="1"/>
      <sheetData sheetId="1">
        <row r="3">
          <cell r="B3" t="str">
            <v>_1._Talento_Humano</v>
          </cell>
        </row>
        <row r="4">
          <cell r="B4" t="str">
            <v>_2._Direcionamiento_Estratégico_y_Planeación</v>
          </cell>
        </row>
        <row r="5">
          <cell r="B5" t="str">
            <v>_3._Gestión_con_Valores_para_Resultados</v>
          </cell>
        </row>
        <row r="6">
          <cell r="B6" t="str">
            <v>_4._Evaluación_de_Resultados</v>
          </cell>
        </row>
        <row r="7">
          <cell r="B7" t="str">
            <v>_5._Información_y_Comunicación</v>
          </cell>
        </row>
        <row r="8">
          <cell r="B8" t="str">
            <v>_6._Gestión_del_Conocimiento_y_la_Innovación</v>
          </cell>
        </row>
        <row r="9">
          <cell r="B9" t="str">
            <v>_7.Control_Interno</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DE-30"/>
      <sheetName val="Indicador 1"/>
      <sheetName val="Ejemplo"/>
      <sheetName val="Hoja1"/>
      <sheetName val="Hoja2"/>
      <sheetName val="Lista Desplegable"/>
    </sheetNames>
    <sheetDataSet>
      <sheetData sheetId="0" refreshError="1"/>
      <sheetData sheetId="1" refreshError="1"/>
      <sheetData sheetId="2" refreshError="1"/>
      <sheetData sheetId="3">
        <row r="2">
          <cell r="B2" t="str">
            <v>1. Garantizar que las Prioridades del Gobierno se pongan en marcha y se ejecuten</v>
          </cell>
          <cell r="C2" t="str">
            <v>-</v>
          </cell>
          <cell r="D2" t="str">
            <v>Numero</v>
          </cell>
        </row>
        <row r="3">
          <cell r="C3" t="str">
            <v>X</v>
          </cell>
          <cell r="D3" t="str">
            <v>Porcentaje</v>
          </cell>
        </row>
        <row r="4">
          <cell r="D4" t="str">
            <v>Unidades</v>
          </cell>
        </row>
        <row r="5">
          <cell r="D5" t="str">
            <v>Decimal</v>
          </cell>
        </row>
        <row r="6">
          <cell r="D6" t="str">
            <v>Dólar</v>
          </cell>
        </row>
        <row r="7">
          <cell r="D7" t="str">
            <v>Pesos</v>
          </cell>
        </row>
        <row r="8">
          <cell r="D8" t="str">
            <v>Millones de dólares</v>
          </cell>
        </row>
        <row r="9">
          <cell r="D9" t="str">
            <v>Millones de pesos</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DE-30"/>
      <sheetName val="Hoja3"/>
      <sheetName val="Hoja1"/>
      <sheetName val="Hoja2"/>
      <sheetName val="Hoja2 (2)"/>
    </sheetNames>
    <sheetDataSet>
      <sheetData sheetId="0"/>
      <sheetData sheetId="1" refreshError="1"/>
      <sheetData sheetId="2">
        <row r="2">
          <cell r="C2" t="str">
            <v>Numero</v>
          </cell>
          <cell r="D2" t="str">
            <v>Direccionamiento Estratégico</v>
          </cell>
        </row>
        <row r="3">
          <cell r="D3" t="str">
            <v>Evaluación, Control y Mejoramiento</v>
          </cell>
        </row>
        <row r="4">
          <cell r="D4" t="str">
            <v>Atención al Usuario</v>
          </cell>
        </row>
        <row r="5">
          <cell r="D5" t="str">
            <v>Gestión de Asuntos Políticos</v>
          </cell>
        </row>
        <row r="6">
          <cell r="D6" t="str">
            <v>Gestión Jurídica</v>
          </cell>
        </row>
        <row r="7">
          <cell r="D7" t="str">
            <v>Gestión de Seguridad, Apoyo Logístico Presidencial y Comunicación y Prensa</v>
          </cell>
        </row>
        <row r="8">
          <cell r="D8" t="str">
            <v>Gestión Administrativa</v>
          </cell>
        </row>
        <row r="9">
          <cell r="D9" t="str">
            <v>Adquisición de Bienes y Servicios</v>
          </cell>
        </row>
        <row r="10">
          <cell r="D10" t="str">
            <v>Talento Humano</v>
          </cell>
        </row>
        <row r="11">
          <cell r="D11" t="str">
            <v>Gestión Financiera</v>
          </cell>
        </row>
        <row r="12">
          <cell r="D12" t="str">
            <v>Gestión Documental</v>
          </cell>
        </row>
        <row r="13">
          <cell r="D13" t="str">
            <v>Tecnología de Información y Comunicaciones</v>
          </cell>
        </row>
      </sheetData>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1:W63"/>
  <sheetViews>
    <sheetView showGridLines="0" tabSelected="1" zoomScale="68" zoomScaleNormal="68" workbookViewId="0">
      <pane xSplit="1" ySplit="7" topLeftCell="B8" activePane="bottomRight" state="frozen"/>
      <selection pane="topRight" activeCell="B1" sqref="B1"/>
      <selection pane="bottomLeft" activeCell="A8" sqref="A8"/>
      <selection pane="bottomRight"/>
    </sheetView>
  </sheetViews>
  <sheetFormatPr baseColWidth="10" defaultColWidth="11.42578125" defaultRowHeight="15" x14ac:dyDescent="0.25"/>
  <cols>
    <col min="1" max="1" width="1.42578125" style="17" customWidth="1"/>
    <col min="2" max="2" width="4.5703125" style="16" customWidth="1"/>
    <col min="3" max="3" width="40.140625" style="18" customWidth="1"/>
    <col min="4" max="4" width="36.7109375" style="16" customWidth="1"/>
    <col min="5" max="5" width="49.42578125" style="12" customWidth="1"/>
    <col min="6" max="6" width="62.7109375" style="16" customWidth="1"/>
    <col min="7" max="7" width="18.28515625" style="16" customWidth="1"/>
    <col min="8" max="8" width="78.28515625" style="16" customWidth="1"/>
    <col min="9" max="9" width="25.85546875" style="16" customWidth="1"/>
    <col min="10" max="10" width="19.42578125" style="16" customWidth="1"/>
    <col min="11" max="11" width="24" style="74" customWidth="1"/>
    <col min="12" max="12" width="28.140625" style="74" customWidth="1"/>
    <col min="13" max="14" width="37.140625" style="74" customWidth="1"/>
    <col min="15" max="15" width="117.140625" style="74" customWidth="1"/>
    <col min="16" max="16" width="84.85546875" style="74" customWidth="1"/>
    <col min="17" max="17" width="34.5703125" style="16" customWidth="1"/>
    <col min="18" max="18" width="32.42578125" style="16" customWidth="1"/>
    <col min="19" max="19" width="31.28515625" style="17" customWidth="1"/>
    <col min="20" max="20" width="62.5703125" style="16" customWidth="1"/>
    <col min="21" max="21" width="52" style="16" customWidth="1"/>
    <col min="22" max="16384" width="11.42578125" style="17"/>
  </cols>
  <sheetData>
    <row r="1" spans="1:23" x14ac:dyDescent="0.25">
      <c r="B1" s="17"/>
      <c r="C1" s="17"/>
      <c r="T1" s="17"/>
    </row>
    <row r="2" spans="1:23" x14ac:dyDescent="0.25">
      <c r="B2" s="17"/>
      <c r="C2" s="17"/>
      <c r="N2" s="170"/>
      <c r="O2" s="170"/>
      <c r="S2" s="140"/>
      <c r="T2" s="17"/>
    </row>
    <row r="3" spans="1:23" x14ac:dyDescent="0.25">
      <c r="B3" s="17"/>
      <c r="C3" s="17"/>
      <c r="N3" s="137"/>
      <c r="O3" s="137"/>
      <c r="P3" s="137"/>
      <c r="T3" s="17"/>
    </row>
    <row r="4" spans="1:23" x14ac:dyDescent="0.25">
      <c r="B4" s="17"/>
      <c r="C4" s="17"/>
      <c r="T4" s="17"/>
    </row>
    <row r="5" spans="1:23" x14ac:dyDescent="0.25">
      <c r="B5" s="17"/>
      <c r="C5" s="17"/>
      <c r="N5" s="138"/>
      <c r="T5" s="17"/>
    </row>
    <row r="6" spans="1:23" ht="15.75" thickBot="1" x14ac:dyDescent="0.3">
      <c r="B6" s="17"/>
      <c r="C6" s="17"/>
      <c r="T6" s="17"/>
    </row>
    <row r="7" spans="1:23" ht="30" customHeight="1" thickTop="1" thickBot="1" x14ac:dyDescent="0.3">
      <c r="B7" s="224" t="s">
        <v>0</v>
      </c>
      <c r="C7" s="225" t="s">
        <v>1</v>
      </c>
      <c r="D7" s="225" t="s">
        <v>2</v>
      </c>
      <c r="E7" s="225" t="s">
        <v>3</v>
      </c>
      <c r="F7" s="225" t="s">
        <v>4</v>
      </c>
      <c r="G7" s="225" t="s">
        <v>5</v>
      </c>
      <c r="H7" s="225" t="s">
        <v>6</v>
      </c>
      <c r="I7" s="225" t="s">
        <v>7</v>
      </c>
      <c r="J7" s="225" t="s">
        <v>8</v>
      </c>
      <c r="K7" s="233" t="s">
        <v>10</v>
      </c>
      <c r="L7" s="232" t="s">
        <v>266</v>
      </c>
      <c r="M7" s="232"/>
      <c r="N7" s="232"/>
      <c r="O7" s="232"/>
      <c r="P7" s="232"/>
      <c r="Q7" s="232"/>
      <c r="R7" s="232"/>
      <c r="S7" s="225" t="s">
        <v>11</v>
      </c>
      <c r="T7" s="225" t="s">
        <v>257</v>
      </c>
    </row>
    <row r="8" spans="1:23" ht="53.25" customHeight="1" thickTop="1" thickBot="1" x14ac:dyDescent="0.3">
      <c r="A8" s="40"/>
      <c r="B8" s="224"/>
      <c r="C8" s="225"/>
      <c r="D8" s="225"/>
      <c r="E8" s="225"/>
      <c r="F8" s="225"/>
      <c r="G8" s="225"/>
      <c r="H8" s="225"/>
      <c r="I8" s="225"/>
      <c r="J8" s="225"/>
      <c r="K8" s="233"/>
      <c r="L8" s="206" t="s">
        <v>325</v>
      </c>
      <c r="M8" s="206" t="s">
        <v>261</v>
      </c>
      <c r="N8" s="206" t="s">
        <v>265</v>
      </c>
      <c r="O8" s="206" t="s">
        <v>256</v>
      </c>
      <c r="P8" s="206" t="s">
        <v>262</v>
      </c>
      <c r="Q8" s="206" t="s">
        <v>263</v>
      </c>
      <c r="R8" s="206" t="s">
        <v>264</v>
      </c>
      <c r="S8" s="225"/>
      <c r="T8" s="225"/>
    </row>
    <row r="9" spans="1:23" ht="146.25" customHeight="1" thickTop="1" x14ac:dyDescent="0.25">
      <c r="A9" s="40"/>
      <c r="B9" s="213">
        <v>1</v>
      </c>
      <c r="C9" s="231" t="s">
        <v>12</v>
      </c>
      <c r="D9" s="211" t="s">
        <v>13</v>
      </c>
      <c r="E9" s="222" t="s">
        <v>14</v>
      </c>
      <c r="F9" s="204" t="s">
        <v>15</v>
      </c>
      <c r="G9" s="48" t="s">
        <v>16</v>
      </c>
      <c r="H9" s="205" t="s">
        <v>15</v>
      </c>
      <c r="I9" s="48" t="s">
        <v>17</v>
      </c>
      <c r="J9" s="48" t="s">
        <v>18</v>
      </c>
      <c r="K9" s="180">
        <v>1</v>
      </c>
      <c r="L9" s="101" t="s">
        <v>81</v>
      </c>
      <c r="M9" s="101" t="s">
        <v>81</v>
      </c>
      <c r="N9" s="101" t="s">
        <v>81</v>
      </c>
      <c r="O9" s="101" t="s">
        <v>81</v>
      </c>
      <c r="P9" s="122"/>
      <c r="Q9" s="104" t="s">
        <v>81</v>
      </c>
      <c r="R9" s="104" t="s">
        <v>81</v>
      </c>
      <c r="S9" s="51" t="s">
        <v>19</v>
      </c>
      <c r="T9" s="105" t="s">
        <v>260</v>
      </c>
      <c r="U9" s="144"/>
      <c r="V9" s="146"/>
    </row>
    <row r="10" spans="1:23" ht="97.5" customHeight="1" x14ac:dyDescent="0.25">
      <c r="A10" s="40"/>
      <c r="B10" s="214"/>
      <c r="C10" s="213"/>
      <c r="D10" s="212"/>
      <c r="E10" s="227"/>
      <c r="F10" s="14" t="s">
        <v>20</v>
      </c>
      <c r="G10" s="49" t="s">
        <v>16</v>
      </c>
      <c r="H10" s="49" t="s">
        <v>21</v>
      </c>
      <c r="I10" s="49" t="s">
        <v>17</v>
      </c>
      <c r="J10" s="49" t="s">
        <v>22</v>
      </c>
      <c r="K10" s="178">
        <v>1</v>
      </c>
      <c r="L10" s="19">
        <v>0.54</v>
      </c>
      <c r="M10" s="77">
        <v>0.73329999999999995</v>
      </c>
      <c r="N10" s="19">
        <v>1</v>
      </c>
      <c r="O10" s="89" t="s">
        <v>308</v>
      </c>
      <c r="P10" s="65"/>
      <c r="Q10" s="132">
        <v>1</v>
      </c>
      <c r="R10" s="132">
        <v>1</v>
      </c>
      <c r="S10" s="14" t="s">
        <v>19</v>
      </c>
      <c r="T10" s="66"/>
      <c r="U10" s="144"/>
      <c r="W10" s="145"/>
    </row>
    <row r="11" spans="1:23" s="93" customFormat="1" ht="75.75" customHeight="1" x14ac:dyDescent="0.25">
      <c r="A11" s="92"/>
      <c r="B11" s="216">
        <v>2</v>
      </c>
      <c r="C11" s="216" t="s">
        <v>23</v>
      </c>
      <c r="D11" s="49" t="s">
        <v>24</v>
      </c>
      <c r="E11" s="85" t="s">
        <v>25</v>
      </c>
      <c r="F11" s="51" t="s">
        <v>26</v>
      </c>
      <c r="G11" s="48" t="s">
        <v>27</v>
      </c>
      <c r="H11" s="48" t="s">
        <v>28</v>
      </c>
      <c r="I11" s="48" t="s">
        <v>17</v>
      </c>
      <c r="J11" s="48" t="s">
        <v>22</v>
      </c>
      <c r="K11" s="179" t="s">
        <v>81</v>
      </c>
      <c r="L11" s="101"/>
      <c r="M11" s="101" t="s">
        <v>81</v>
      </c>
      <c r="N11" s="101" t="s">
        <v>81</v>
      </c>
      <c r="O11" s="101" t="s">
        <v>81</v>
      </c>
      <c r="P11" s="101"/>
      <c r="Q11" s="104" t="s">
        <v>81</v>
      </c>
      <c r="R11" s="104" t="s">
        <v>81</v>
      </c>
      <c r="S11" s="2" t="s">
        <v>29</v>
      </c>
      <c r="T11" s="105" t="s">
        <v>259</v>
      </c>
    </row>
    <row r="12" spans="1:23" s="38" customFormat="1" ht="342" customHeight="1" x14ac:dyDescent="0.25">
      <c r="A12" s="40"/>
      <c r="B12" s="217"/>
      <c r="C12" s="217"/>
      <c r="D12" s="49" t="s">
        <v>30</v>
      </c>
      <c r="E12" s="85" t="s">
        <v>31</v>
      </c>
      <c r="F12" s="51" t="s">
        <v>32</v>
      </c>
      <c r="G12" s="48" t="s">
        <v>33</v>
      </c>
      <c r="H12" s="48" t="s">
        <v>34</v>
      </c>
      <c r="I12" s="48" t="s">
        <v>35</v>
      </c>
      <c r="J12" s="48" t="s">
        <v>18</v>
      </c>
      <c r="K12" s="180">
        <v>1</v>
      </c>
      <c r="L12" s="7">
        <v>1</v>
      </c>
      <c r="M12" s="7">
        <v>1</v>
      </c>
      <c r="N12" s="7">
        <v>1</v>
      </c>
      <c r="O12" s="175" t="s">
        <v>328</v>
      </c>
      <c r="P12" s="7"/>
      <c r="Q12" s="116">
        <f>M12/L12</f>
        <v>1</v>
      </c>
      <c r="R12" s="123">
        <v>1</v>
      </c>
      <c r="S12" s="2" t="s">
        <v>36</v>
      </c>
      <c r="T12" s="67"/>
    </row>
    <row r="13" spans="1:23" s="38" customFormat="1" ht="115.5" customHeight="1" x14ac:dyDescent="0.25">
      <c r="A13" s="40"/>
      <c r="B13" s="213"/>
      <c r="C13" s="213"/>
      <c r="D13" s="49" t="s">
        <v>37</v>
      </c>
      <c r="E13" s="85" t="s">
        <v>38</v>
      </c>
      <c r="F13" s="51" t="s">
        <v>39</v>
      </c>
      <c r="G13" s="48" t="s">
        <v>33</v>
      </c>
      <c r="H13" s="48" t="s">
        <v>40</v>
      </c>
      <c r="I13" s="48" t="s">
        <v>35</v>
      </c>
      <c r="J13" s="48" t="s">
        <v>18</v>
      </c>
      <c r="K13" s="180">
        <v>90</v>
      </c>
      <c r="L13" s="7">
        <v>0</v>
      </c>
      <c r="M13" s="101" t="s">
        <v>81</v>
      </c>
      <c r="N13" s="101"/>
      <c r="O13" s="101" t="s">
        <v>81</v>
      </c>
      <c r="P13" s="101"/>
      <c r="Q13" s="104" t="s">
        <v>81</v>
      </c>
      <c r="R13" s="104" t="s">
        <v>81</v>
      </c>
      <c r="S13" s="2" t="s">
        <v>36</v>
      </c>
      <c r="T13" s="105" t="s">
        <v>260</v>
      </c>
    </row>
    <row r="14" spans="1:23" s="93" customFormat="1" ht="105" customHeight="1" x14ac:dyDescent="0.25">
      <c r="A14" s="92"/>
      <c r="B14" s="216">
        <v>3</v>
      </c>
      <c r="C14" s="216" t="s">
        <v>41</v>
      </c>
      <c r="D14" s="49" t="s">
        <v>258</v>
      </c>
      <c r="E14" s="85" t="s">
        <v>43</v>
      </c>
      <c r="F14" s="51" t="s">
        <v>44</v>
      </c>
      <c r="G14" s="48" t="s">
        <v>16</v>
      </c>
      <c r="H14" s="48" t="s">
        <v>44</v>
      </c>
      <c r="I14" s="48" t="s">
        <v>35</v>
      </c>
      <c r="J14" s="48" t="s">
        <v>18</v>
      </c>
      <c r="K14" s="180" t="s">
        <v>81</v>
      </c>
      <c r="L14" s="101" t="s">
        <v>81</v>
      </c>
      <c r="M14" s="101" t="s">
        <v>81</v>
      </c>
      <c r="N14" s="101" t="s">
        <v>81</v>
      </c>
      <c r="O14" s="101" t="s">
        <v>81</v>
      </c>
      <c r="P14" s="101"/>
      <c r="Q14" s="104" t="s">
        <v>81</v>
      </c>
      <c r="R14" s="104"/>
      <c r="S14" s="14" t="s">
        <v>45</v>
      </c>
      <c r="T14" s="105" t="s">
        <v>259</v>
      </c>
    </row>
    <row r="15" spans="1:23" s="39" customFormat="1" ht="321.75" customHeight="1" x14ac:dyDescent="0.25">
      <c r="A15" s="41"/>
      <c r="B15" s="217"/>
      <c r="C15" s="217"/>
      <c r="D15" s="14" t="s">
        <v>46</v>
      </c>
      <c r="E15" s="13" t="s">
        <v>47</v>
      </c>
      <c r="F15" s="14" t="s">
        <v>48</v>
      </c>
      <c r="G15" s="14" t="s">
        <v>16</v>
      </c>
      <c r="H15" s="14" t="s">
        <v>49</v>
      </c>
      <c r="I15" s="14" t="s">
        <v>17</v>
      </c>
      <c r="J15" s="14" t="s">
        <v>22</v>
      </c>
      <c r="K15" s="181">
        <v>0.95</v>
      </c>
      <c r="L15" s="15">
        <v>0.95</v>
      </c>
      <c r="M15" s="152">
        <v>0.62460000000000004</v>
      </c>
      <c r="N15" s="152">
        <v>0.63119999999999998</v>
      </c>
      <c r="O15" s="124" t="s">
        <v>274</v>
      </c>
      <c r="P15" s="169" t="s">
        <v>275</v>
      </c>
      <c r="Q15" s="160">
        <f>M15/L15</f>
        <v>0.65747368421052643</v>
      </c>
      <c r="R15" s="160">
        <v>0.66449999999999998</v>
      </c>
      <c r="S15" s="14" t="s">
        <v>45</v>
      </c>
      <c r="T15" s="158" t="s">
        <v>323</v>
      </c>
    </row>
    <row r="16" spans="1:23" s="39" customFormat="1" ht="112.5" customHeight="1" x14ac:dyDescent="0.25">
      <c r="A16" s="41"/>
      <c r="B16" s="214"/>
      <c r="C16" s="217"/>
      <c r="D16" s="51" t="s">
        <v>50</v>
      </c>
      <c r="E16" s="20" t="s">
        <v>51</v>
      </c>
      <c r="F16" s="51" t="s">
        <v>52</v>
      </c>
      <c r="G16" s="51" t="s">
        <v>16</v>
      </c>
      <c r="H16" s="51" t="s">
        <v>53</v>
      </c>
      <c r="I16" s="51" t="s">
        <v>17</v>
      </c>
      <c r="J16" s="51" t="s">
        <v>22</v>
      </c>
      <c r="K16" s="182">
        <v>0.85</v>
      </c>
      <c r="L16" s="21">
        <v>0.85</v>
      </c>
      <c r="M16" s="147">
        <v>0.85</v>
      </c>
      <c r="N16" s="142">
        <v>0.78500000000000003</v>
      </c>
      <c r="O16" s="148" t="s">
        <v>269</v>
      </c>
      <c r="P16" s="21"/>
      <c r="Q16" s="112">
        <f>M16/L16</f>
        <v>1</v>
      </c>
      <c r="R16" s="149">
        <f>N16/K16</f>
        <v>0.92352941176470593</v>
      </c>
      <c r="S16" s="150" t="s">
        <v>54</v>
      </c>
      <c r="T16" s="151"/>
    </row>
    <row r="17" spans="1:20" s="39" customFormat="1" ht="205.5" customHeight="1" x14ac:dyDescent="0.25">
      <c r="A17" s="41"/>
      <c r="B17" s="214"/>
      <c r="C17" s="217"/>
      <c r="D17" s="212" t="s">
        <v>55</v>
      </c>
      <c r="E17" s="13" t="s">
        <v>252</v>
      </c>
      <c r="F17" s="14" t="s">
        <v>57</v>
      </c>
      <c r="G17" s="14" t="s">
        <v>16</v>
      </c>
      <c r="H17" s="14" t="s">
        <v>58</v>
      </c>
      <c r="I17" s="14" t="s">
        <v>35</v>
      </c>
      <c r="J17" s="14" t="s">
        <v>22</v>
      </c>
      <c r="K17" s="183">
        <v>0.59399999999999997</v>
      </c>
      <c r="L17" s="153">
        <v>0</v>
      </c>
      <c r="M17" s="154">
        <v>0.26989999999999997</v>
      </c>
      <c r="N17" s="154">
        <v>0.26989999999999997</v>
      </c>
      <c r="O17" s="148" t="s">
        <v>270</v>
      </c>
      <c r="P17" s="148" t="s">
        <v>271</v>
      </c>
      <c r="Q17" s="149">
        <v>0.45440000000000003</v>
      </c>
      <c r="R17" s="149">
        <f>N17/K17</f>
        <v>0.45437710437710438</v>
      </c>
      <c r="S17" s="150" t="s">
        <v>59</v>
      </c>
      <c r="T17" s="151"/>
    </row>
    <row r="18" spans="1:20" s="38" customFormat="1" ht="252.75" customHeight="1" x14ac:dyDescent="0.25">
      <c r="A18" s="40"/>
      <c r="B18" s="217"/>
      <c r="C18" s="217"/>
      <c r="D18" s="215"/>
      <c r="E18" s="226" t="s">
        <v>60</v>
      </c>
      <c r="F18" s="63" t="s">
        <v>61</v>
      </c>
      <c r="G18" s="82" t="s">
        <v>16</v>
      </c>
      <c r="H18" s="82" t="s">
        <v>62</v>
      </c>
      <c r="I18" s="82" t="s">
        <v>17</v>
      </c>
      <c r="J18" s="49" t="s">
        <v>22</v>
      </c>
      <c r="K18" s="178">
        <v>1</v>
      </c>
      <c r="L18" s="15">
        <v>1</v>
      </c>
      <c r="M18" s="152">
        <v>0.50760000000000005</v>
      </c>
      <c r="N18" s="152">
        <v>0.50380000000000003</v>
      </c>
      <c r="O18" s="124" t="s">
        <v>299</v>
      </c>
      <c r="P18" s="124" t="s">
        <v>298</v>
      </c>
      <c r="Q18" s="149">
        <f>M18/L18</f>
        <v>0.50760000000000005</v>
      </c>
      <c r="R18" s="149">
        <f>N18/K18</f>
        <v>0.50380000000000003</v>
      </c>
      <c r="S18" s="97" t="s">
        <v>63</v>
      </c>
      <c r="T18" s="68"/>
    </row>
    <row r="19" spans="1:20" s="39" customFormat="1" ht="101.25" customHeight="1" x14ac:dyDescent="0.25">
      <c r="A19" s="41"/>
      <c r="B19" s="214"/>
      <c r="C19" s="217"/>
      <c r="D19" s="212"/>
      <c r="E19" s="227"/>
      <c r="F19" s="14" t="s">
        <v>64</v>
      </c>
      <c r="G19" s="14" t="s">
        <v>16</v>
      </c>
      <c r="H19" s="14" t="s">
        <v>65</v>
      </c>
      <c r="I19" s="14" t="s">
        <v>17</v>
      </c>
      <c r="J19" s="14" t="s">
        <v>22</v>
      </c>
      <c r="K19" s="181">
        <v>1</v>
      </c>
      <c r="L19" s="201" t="s">
        <v>81</v>
      </c>
      <c r="M19" s="201" t="s">
        <v>81</v>
      </c>
      <c r="N19" s="201" t="s">
        <v>81</v>
      </c>
      <c r="O19" s="201" t="s">
        <v>81</v>
      </c>
      <c r="P19" s="15"/>
      <c r="Q19" s="202" t="s">
        <v>81</v>
      </c>
      <c r="R19" s="158" t="s">
        <v>81</v>
      </c>
      <c r="S19" s="150" t="s">
        <v>59</v>
      </c>
      <c r="T19" s="105" t="s">
        <v>260</v>
      </c>
    </row>
    <row r="20" spans="1:20" s="38" customFormat="1" ht="169.5" customHeight="1" x14ac:dyDescent="0.25">
      <c r="A20" s="40"/>
      <c r="B20" s="214"/>
      <c r="C20" s="217"/>
      <c r="D20" s="212" t="s">
        <v>66</v>
      </c>
      <c r="E20" s="84" t="s">
        <v>67</v>
      </c>
      <c r="F20" s="14" t="s">
        <v>67</v>
      </c>
      <c r="G20" s="49" t="s">
        <v>16</v>
      </c>
      <c r="H20" s="49" t="s">
        <v>68</v>
      </c>
      <c r="I20" s="49" t="s">
        <v>69</v>
      </c>
      <c r="J20" s="49" t="s">
        <v>18</v>
      </c>
      <c r="K20" s="184">
        <v>3</v>
      </c>
      <c r="L20" s="64">
        <v>0</v>
      </c>
      <c r="M20" s="64">
        <v>3</v>
      </c>
      <c r="N20" s="64">
        <v>10</v>
      </c>
      <c r="O20" s="131" t="s">
        <v>309</v>
      </c>
      <c r="P20" s="19"/>
      <c r="Q20" s="112">
        <v>1</v>
      </c>
      <c r="R20" s="112">
        <v>1</v>
      </c>
      <c r="S20" s="14" t="s">
        <v>19</v>
      </c>
      <c r="T20" s="76" t="s">
        <v>286</v>
      </c>
    </row>
    <row r="21" spans="1:20" s="39" customFormat="1" ht="105.75" customHeight="1" x14ac:dyDescent="0.25">
      <c r="A21" s="41"/>
      <c r="B21" s="214"/>
      <c r="C21" s="217"/>
      <c r="D21" s="212"/>
      <c r="E21" s="228" t="s">
        <v>70</v>
      </c>
      <c r="F21" s="14" t="s">
        <v>71</v>
      </c>
      <c r="G21" s="14" t="s">
        <v>16</v>
      </c>
      <c r="H21" s="14" t="s">
        <v>72</v>
      </c>
      <c r="I21" s="14" t="s">
        <v>17</v>
      </c>
      <c r="J21" s="14" t="s">
        <v>18</v>
      </c>
      <c r="K21" s="185">
        <v>288000</v>
      </c>
      <c r="L21" s="159">
        <v>158400</v>
      </c>
      <c r="M21" s="159">
        <v>152938</v>
      </c>
      <c r="N21" s="159">
        <v>240409</v>
      </c>
      <c r="O21" s="148" t="s">
        <v>272</v>
      </c>
      <c r="P21" s="152"/>
      <c r="Q21" s="160">
        <f>M21/L21</f>
        <v>0.96551767676767675</v>
      </c>
      <c r="R21" s="160">
        <f>N21/K21</f>
        <v>0.83475347222222218</v>
      </c>
      <c r="S21" s="150" t="s">
        <v>59</v>
      </c>
      <c r="T21" s="161"/>
    </row>
    <row r="22" spans="1:20" s="39" customFormat="1" ht="129" customHeight="1" x14ac:dyDescent="0.25">
      <c r="A22" s="41"/>
      <c r="B22" s="214"/>
      <c r="C22" s="217"/>
      <c r="D22" s="212"/>
      <c r="E22" s="228"/>
      <c r="F22" s="14" t="s">
        <v>73</v>
      </c>
      <c r="G22" s="14" t="s">
        <v>16</v>
      </c>
      <c r="H22" s="14" t="s">
        <v>74</v>
      </c>
      <c r="I22" s="14" t="s">
        <v>17</v>
      </c>
      <c r="J22" s="14" t="s">
        <v>18</v>
      </c>
      <c r="K22" s="186">
        <v>4921</v>
      </c>
      <c r="L22" s="162">
        <v>4921</v>
      </c>
      <c r="M22" s="163">
        <v>4919</v>
      </c>
      <c r="N22" s="163">
        <v>4919</v>
      </c>
      <c r="O22" s="148" t="s">
        <v>294</v>
      </c>
      <c r="P22" s="162"/>
      <c r="Q22" s="160">
        <f>M22/L22</f>
        <v>0.99959357854094699</v>
      </c>
      <c r="R22" s="160">
        <f>N22/K22</f>
        <v>0.99959357854094699</v>
      </c>
      <c r="S22" s="150" t="s">
        <v>54</v>
      </c>
      <c r="T22" s="164"/>
    </row>
    <row r="23" spans="1:20" s="39" customFormat="1" ht="177.75" customHeight="1" x14ac:dyDescent="0.25">
      <c r="A23" s="41"/>
      <c r="B23" s="214"/>
      <c r="C23" s="217"/>
      <c r="D23" s="212"/>
      <c r="E23" s="228" t="s">
        <v>75</v>
      </c>
      <c r="F23" s="14" t="s">
        <v>76</v>
      </c>
      <c r="G23" s="14" t="s">
        <v>16</v>
      </c>
      <c r="H23" s="14" t="s">
        <v>77</v>
      </c>
      <c r="I23" s="14" t="s">
        <v>35</v>
      </c>
      <c r="J23" s="14" t="s">
        <v>22</v>
      </c>
      <c r="K23" s="187" t="s">
        <v>78</v>
      </c>
      <c r="L23" s="156">
        <v>0.83</v>
      </c>
      <c r="M23" s="152">
        <v>0.6411</v>
      </c>
      <c r="N23" s="152">
        <v>0.6411</v>
      </c>
      <c r="O23" s="148" t="s">
        <v>297</v>
      </c>
      <c r="P23" s="148" t="s">
        <v>295</v>
      </c>
      <c r="Q23" s="160">
        <f>M23/L23</f>
        <v>0.77240963855421696</v>
      </c>
      <c r="R23" s="160">
        <f>N23/L23</f>
        <v>0.77240963855421696</v>
      </c>
      <c r="S23" s="150" t="s">
        <v>59</v>
      </c>
      <c r="T23" s="157"/>
    </row>
    <row r="24" spans="1:20" s="39" customFormat="1" ht="206.25" customHeight="1" x14ac:dyDescent="0.25">
      <c r="A24" s="41"/>
      <c r="B24" s="214"/>
      <c r="C24" s="217"/>
      <c r="D24" s="212"/>
      <c r="E24" s="228"/>
      <c r="F24" s="14" t="s">
        <v>79</v>
      </c>
      <c r="G24" s="14" t="s">
        <v>16</v>
      </c>
      <c r="H24" s="14" t="s">
        <v>77</v>
      </c>
      <c r="I24" s="14" t="s">
        <v>35</v>
      </c>
      <c r="J24" s="14" t="s">
        <v>22</v>
      </c>
      <c r="K24" s="187" t="s">
        <v>80</v>
      </c>
      <c r="L24" s="156">
        <v>0.17</v>
      </c>
      <c r="M24" s="155">
        <v>6.5000000000000002E-2</v>
      </c>
      <c r="N24" s="155">
        <v>6.5000000000000002E-2</v>
      </c>
      <c r="O24" s="148" t="s">
        <v>296</v>
      </c>
      <c r="P24" s="148" t="s">
        <v>273</v>
      </c>
      <c r="Q24" s="149">
        <f>M24/L24</f>
        <v>0.38235294117647056</v>
      </c>
      <c r="R24" s="149">
        <f>N24/L24</f>
        <v>0.38235294117647056</v>
      </c>
      <c r="S24" s="14" t="s">
        <v>59</v>
      </c>
      <c r="T24" s="157"/>
    </row>
    <row r="25" spans="1:20" s="39" customFormat="1" ht="131.25" customHeight="1" x14ac:dyDescent="0.25">
      <c r="A25" s="41"/>
      <c r="B25" s="217"/>
      <c r="C25" s="217"/>
      <c r="D25" s="218" t="s">
        <v>82</v>
      </c>
      <c r="E25" s="20" t="s">
        <v>83</v>
      </c>
      <c r="F25" s="51" t="s">
        <v>253</v>
      </c>
      <c r="G25" s="51" t="s">
        <v>16</v>
      </c>
      <c r="H25" s="51" t="s">
        <v>254</v>
      </c>
      <c r="I25" s="51" t="s">
        <v>17</v>
      </c>
      <c r="J25" s="51" t="s">
        <v>84</v>
      </c>
      <c r="K25" s="186">
        <v>780000</v>
      </c>
      <c r="L25" s="165">
        <v>0</v>
      </c>
      <c r="M25" s="121">
        <v>780000</v>
      </c>
      <c r="N25" s="121">
        <v>780000</v>
      </c>
      <c r="O25" s="124" t="s">
        <v>276</v>
      </c>
      <c r="P25" s="166"/>
      <c r="Q25" s="114">
        <f>M25/K25</f>
        <v>1</v>
      </c>
      <c r="R25" s="114">
        <f>N25/K25</f>
        <v>1</v>
      </c>
      <c r="S25" s="51" t="s">
        <v>45</v>
      </c>
      <c r="T25" s="167"/>
    </row>
    <row r="26" spans="1:20" s="39" customFormat="1" ht="181.5" customHeight="1" x14ac:dyDescent="0.25">
      <c r="A26" s="41"/>
      <c r="B26" s="217"/>
      <c r="C26" s="217"/>
      <c r="D26" s="220"/>
      <c r="E26" s="20" t="s">
        <v>85</v>
      </c>
      <c r="F26" s="51" t="s">
        <v>86</v>
      </c>
      <c r="G26" s="51" t="s">
        <v>16</v>
      </c>
      <c r="H26" s="51" t="s">
        <v>87</v>
      </c>
      <c r="I26" s="51" t="s">
        <v>17</v>
      </c>
      <c r="J26" s="51" t="s">
        <v>88</v>
      </c>
      <c r="K26" s="186">
        <v>54000</v>
      </c>
      <c r="L26" s="121">
        <v>32400</v>
      </c>
      <c r="M26" s="121">
        <v>24548</v>
      </c>
      <c r="N26" s="121">
        <v>50612</v>
      </c>
      <c r="O26" s="124" t="s">
        <v>284</v>
      </c>
      <c r="P26" s="168"/>
      <c r="Q26" s="141">
        <f>M26/L26</f>
        <v>0.75765432098765428</v>
      </c>
      <c r="R26" s="141">
        <f>N26/K26</f>
        <v>0.93725925925925924</v>
      </c>
      <c r="S26" s="14" t="s">
        <v>45</v>
      </c>
      <c r="T26" s="158" t="s">
        <v>300</v>
      </c>
    </row>
    <row r="27" spans="1:20" s="38" customFormat="1" ht="184.5" customHeight="1" x14ac:dyDescent="0.25">
      <c r="A27" s="40"/>
      <c r="B27" s="217"/>
      <c r="C27" s="217"/>
      <c r="D27" s="83" t="s">
        <v>89</v>
      </c>
      <c r="E27" s="85" t="s">
        <v>90</v>
      </c>
      <c r="F27" s="51" t="s">
        <v>91</v>
      </c>
      <c r="G27" s="48" t="s">
        <v>16</v>
      </c>
      <c r="H27" s="48" t="s">
        <v>92</v>
      </c>
      <c r="I27" s="48" t="s">
        <v>17</v>
      </c>
      <c r="J27" s="48" t="s">
        <v>84</v>
      </c>
      <c r="K27" s="188">
        <v>3000000</v>
      </c>
      <c r="L27" s="130">
        <v>1900000</v>
      </c>
      <c r="M27" s="130">
        <f>272423.63+1916602+164725+1315247+3955697+3622042+3195196</f>
        <v>14441932.629999999</v>
      </c>
      <c r="N27" s="130">
        <v>17811499</v>
      </c>
      <c r="O27" s="115" t="s">
        <v>285</v>
      </c>
      <c r="P27" s="106"/>
      <c r="Q27" s="114">
        <v>1</v>
      </c>
      <c r="R27" s="114">
        <v>1</v>
      </c>
      <c r="S27" s="14" t="s">
        <v>45</v>
      </c>
      <c r="T27" s="68" t="s">
        <v>322</v>
      </c>
    </row>
    <row r="28" spans="1:20" s="38" customFormat="1" ht="208.5" customHeight="1" x14ac:dyDescent="0.25">
      <c r="A28" s="40"/>
      <c r="B28" s="217"/>
      <c r="C28" s="217"/>
      <c r="D28" s="230" t="s">
        <v>93</v>
      </c>
      <c r="E28" s="85" t="s">
        <v>94</v>
      </c>
      <c r="F28" s="48" t="s">
        <v>95</v>
      </c>
      <c r="G28" s="48" t="s">
        <v>16</v>
      </c>
      <c r="H28" s="48" t="s">
        <v>96</v>
      </c>
      <c r="I28" s="48" t="s">
        <v>35</v>
      </c>
      <c r="J28" s="48" t="s">
        <v>22</v>
      </c>
      <c r="K28" s="189">
        <v>0.61899999999999999</v>
      </c>
      <c r="L28" s="7">
        <v>0</v>
      </c>
      <c r="M28" s="79">
        <v>0.6411</v>
      </c>
      <c r="N28" s="79">
        <v>0.6411</v>
      </c>
      <c r="O28" s="115" t="s">
        <v>277</v>
      </c>
      <c r="P28" s="107"/>
      <c r="Q28" s="69">
        <v>1</v>
      </c>
      <c r="R28" s="69">
        <v>1</v>
      </c>
      <c r="S28" s="49" t="s">
        <v>97</v>
      </c>
      <c r="T28" s="69" t="s">
        <v>267</v>
      </c>
    </row>
    <row r="29" spans="1:20" s="38" customFormat="1" ht="116.25" customHeight="1" x14ac:dyDescent="0.25">
      <c r="A29" s="40"/>
      <c r="B29" s="217"/>
      <c r="C29" s="217"/>
      <c r="D29" s="215"/>
      <c r="E29" s="85" t="s">
        <v>98</v>
      </c>
      <c r="F29" s="48" t="s">
        <v>99</v>
      </c>
      <c r="G29" s="48" t="s">
        <v>16</v>
      </c>
      <c r="H29" s="48" t="s">
        <v>100</v>
      </c>
      <c r="I29" s="48" t="s">
        <v>101</v>
      </c>
      <c r="J29" s="48" t="s">
        <v>22</v>
      </c>
      <c r="K29" s="179" t="s">
        <v>81</v>
      </c>
      <c r="L29" s="102" t="s">
        <v>81</v>
      </c>
      <c r="M29" s="102" t="s">
        <v>81</v>
      </c>
      <c r="N29" s="102" t="s">
        <v>81</v>
      </c>
      <c r="O29" s="102" t="s">
        <v>81</v>
      </c>
      <c r="P29" s="102"/>
      <c r="Q29" s="105" t="s">
        <v>81</v>
      </c>
      <c r="R29" s="105" t="s">
        <v>81</v>
      </c>
      <c r="S29" s="49" t="s">
        <v>97</v>
      </c>
      <c r="T29" s="171" t="s">
        <v>301</v>
      </c>
    </row>
    <row r="30" spans="1:20" s="38" customFormat="1" ht="117" customHeight="1" x14ac:dyDescent="0.25">
      <c r="A30" s="40"/>
      <c r="B30" s="217"/>
      <c r="C30" s="217"/>
      <c r="D30" s="215"/>
      <c r="E30" s="85" t="s">
        <v>102</v>
      </c>
      <c r="F30" s="48" t="s">
        <v>102</v>
      </c>
      <c r="G30" s="54" t="s">
        <v>16</v>
      </c>
      <c r="H30" s="54" t="s">
        <v>103</v>
      </c>
      <c r="I30" s="54" t="s">
        <v>17</v>
      </c>
      <c r="J30" s="54" t="s">
        <v>84</v>
      </c>
      <c r="K30" s="188">
        <v>15000000</v>
      </c>
      <c r="L30" s="113">
        <v>12500000</v>
      </c>
      <c r="M30" s="113">
        <v>20952896</v>
      </c>
      <c r="N30" s="113">
        <v>24948186</v>
      </c>
      <c r="O30" s="115" t="s">
        <v>282</v>
      </c>
      <c r="P30" s="78"/>
      <c r="Q30" s="123">
        <v>1</v>
      </c>
      <c r="R30" s="123">
        <v>1</v>
      </c>
      <c r="S30" s="49" t="s">
        <v>97</v>
      </c>
      <c r="T30" s="171" t="s">
        <v>302</v>
      </c>
    </row>
    <row r="31" spans="1:20" s="38" customFormat="1" ht="141.75" customHeight="1" x14ac:dyDescent="0.25">
      <c r="A31" s="40"/>
      <c r="B31" s="217"/>
      <c r="C31" s="217"/>
      <c r="D31" s="215"/>
      <c r="E31" s="85" t="s">
        <v>104</v>
      </c>
      <c r="F31" s="48" t="s">
        <v>105</v>
      </c>
      <c r="G31" s="48" t="s">
        <v>16</v>
      </c>
      <c r="H31" s="48" t="s">
        <v>106</v>
      </c>
      <c r="I31" s="48" t="s">
        <v>101</v>
      </c>
      <c r="J31" s="48" t="s">
        <v>18</v>
      </c>
      <c r="K31" s="190">
        <v>99</v>
      </c>
      <c r="L31" s="5">
        <v>99</v>
      </c>
      <c r="M31" s="5">
        <v>10</v>
      </c>
      <c r="N31" s="5">
        <v>99</v>
      </c>
      <c r="O31" s="115" t="s">
        <v>283</v>
      </c>
      <c r="P31" s="4"/>
      <c r="Q31" s="116">
        <f>M31/L31</f>
        <v>0.10101010101010101</v>
      </c>
      <c r="R31" s="116">
        <f>N31/K31</f>
        <v>1</v>
      </c>
      <c r="S31" s="49" t="s">
        <v>97</v>
      </c>
      <c r="T31" s="70"/>
    </row>
    <row r="32" spans="1:20" s="38" customFormat="1" ht="216" customHeight="1" x14ac:dyDescent="0.25">
      <c r="A32" s="40"/>
      <c r="B32" s="217"/>
      <c r="C32" s="213"/>
      <c r="D32" s="211"/>
      <c r="E32" s="85" t="s">
        <v>107</v>
      </c>
      <c r="F32" s="48" t="s">
        <v>108</v>
      </c>
      <c r="G32" s="48" t="s">
        <v>16</v>
      </c>
      <c r="H32" s="48" t="s">
        <v>109</v>
      </c>
      <c r="I32" s="48" t="s">
        <v>35</v>
      </c>
      <c r="J32" s="48" t="s">
        <v>22</v>
      </c>
      <c r="K32" s="189">
        <v>0.72499999999999998</v>
      </c>
      <c r="L32" s="7">
        <v>0</v>
      </c>
      <c r="M32" s="79">
        <v>0.93920000000000003</v>
      </c>
      <c r="N32" s="79">
        <v>0.93920000000000003</v>
      </c>
      <c r="O32" s="115" t="s">
        <v>303</v>
      </c>
      <c r="P32" s="4"/>
      <c r="Q32" s="123">
        <v>1</v>
      </c>
      <c r="R32" s="123">
        <v>1</v>
      </c>
      <c r="S32" s="49" t="s">
        <v>97</v>
      </c>
      <c r="T32" s="69" t="s">
        <v>268</v>
      </c>
    </row>
    <row r="33" spans="1:20" s="38" customFormat="1" ht="89.25" customHeight="1" x14ac:dyDescent="0.25">
      <c r="A33" s="40"/>
      <c r="B33" s="217">
        <v>4</v>
      </c>
      <c r="C33" s="216" t="s">
        <v>110</v>
      </c>
      <c r="D33" s="230" t="s">
        <v>111</v>
      </c>
      <c r="E33" s="221" t="s">
        <v>112</v>
      </c>
      <c r="F33" s="14" t="s">
        <v>113</v>
      </c>
      <c r="G33" s="49" t="s">
        <v>16</v>
      </c>
      <c r="H33" s="49" t="s">
        <v>114</v>
      </c>
      <c r="I33" s="49" t="s">
        <v>35</v>
      </c>
      <c r="J33" s="49" t="s">
        <v>18</v>
      </c>
      <c r="K33" s="190">
        <v>2</v>
      </c>
      <c r="L33" s="5">
        <v>1</v>
      </c>
      <c r="M33" s="5">
        <v>1</v>
      </c>
      <c r="N33" s="5">
        <v>2</v>
      </c>
      <c r="O33" s="122" t="s">
        <v>287</v>
      </c>
      <c r="P33" s="4"/>
      <c r="Q33" s="114">
        <f>M33/L33</f>
        <v>1</v>
      </c>
      <c r="R33" s="114">
        <f>N33/K33</f>
        <v>1</v>
      </c>
      <c r="S33" s="14" t="s">
        <v>115</v>
      </c>
      <c r="T33" s="51"/>
    </row>
    <row r="34" spans="1:20" s="38" customFormat="1" ht="108.75" customHeight="1" x14ac:dyDescent="0.25">
      <c r="A34" s="40"/>
      <c r="B34" s="217"/>
      <c r="C34" s="217"/>
      <c r="D34" s="215"/>
      <c r="E34" s="222"/>
      <c r="F34" s="14" t="s">
        <v>116</v>
      </c>
      <c r="G34" s="49" t="s">
        <v>16</v>
      </c>
      <c r="H34" s="49" t="s">
        <v>117</v>
      </c>
      <c r="I34" s="49" t="s">
        <v>69</v>
      </c>
      <c r="J34" s="49" t="s">
        <v>18</v>
      </c>
      <c r="K34" s="190">
        <v>1500000</v>
      </c>
      <c r="L34" s="199">
        <v>750000</v>
      </c>
      <c r="M34" s="199">
        <v>715247</v>
      </c>
      <c r="N34" s="199">
        <v>1384145</v>
      </c>
      <c r="O34" s="81" t="s">
        <v>288</v>
      </c>
      <c r="P34" s="81" t="s">
        <v>289</v>
      </c>
      <c r="Q34" s="114">
        <f>M34/L34</f>
        <v>0.95366266666666666</v>
      </c>
      <c r="R34" s="114">
        <f>N34/K34</f>
        <v>0.92276333333333338</v>
      </c>
      <c r="S34" s="14" t="s">
        <v>115</v>
      </c>
      <c r="T34" s="70"/>
    </row>
    <row r="35" spans="1:20" s="38" customFormat="1" ht="235.5" customHeight="1" x14ac:dyDescent="0.25">
      <c r="A35" s="40"/>
      <c r="B35" s="217"/>
      <c r="C35" s="217"/>
      <c r="D35" s="215"/>
      <c r="E35" s="84" t="s">
        <v>118</v>
      </c>
      <c r="F35" s="14" t="s">
        <v>119</v>
      </c>
      <c r="G35" s="49" t="s">
        <v>16</v>
      </c>
      <c r="H35" s="49" t="s">
        <v>120</v>
      </c>
      <c r="I35" s="49" t="s">
        <v>101</v>
      </c>
      <c r="J35" s="49" t="s">
        <v>18</v>
      </c>
      <c r="K35" s="188">
        <v>28</v>
      </c>
      <c r="L35" s="199">
        <v>0</v>
      </c>
      <c r="M35" s="78" t="s">
        <v>81</v>
      </c>
      <c r="N35" s="78" t="s">
        <v>81</v>
      </c>
      <c r="O35" s="95" t="s">
        <v>310</v>
      </c>
      <c r="P35" s="78"/>
      <c r="Q35" s="172" t="s">
        <v>81</v>
      </c>
      <c r="R35" s="119">
        <v>1</v>
      </c>
      <c r="S35" s="14" t="s">
        <v>115</v>
      </c>
      <c r="T35" s="172" t="s">
        <v>260</v>
      </c>
    </row>
    <row r="36" spans="1:20" s="44" customFormat="1" ht="219.75" customHeight="1" x14ac:dyDescent="0.25">
      <c r="A36" s="42"/>
      <c r="B36" s="214"/>
      <c r="C36" s="214"/>
      <c r="D36" s="229" t="s">
        <v>121</v>
      </c>
      <c r="E36" s="86" t="s">
        <v>122</v>
      </c>
      <c r="F36" s="87" t="s">
        <v>123</v>
      </c>
      <c r="G36" s="87" t="s">
        <v>16</v>
      </c>
      <c r="H36" s="87" t="s">
        <v>124</v>
      </c>
      <c r="I36" s="87" t="s">
        <v>69</v>
      </c>
      <c r="J36" s="87" t="s">
        <v>18</v>
      </c>
      <c r="K36" s="191">
        <v>4</v>
      </c>
      <c r="L36" s="125">
        <v>1</v>
      </c>
      <c r="M36" s="125">
        <v>2</v>
      </c>
      <c r="N36" s="125">
        <v>5</v>
      </c>
      <c r="O36" s="128" t="s">
        <v>304</v>
      </c>
      <c r="P36" s="80"/>
      <c r="Q36" s="126">
        <v>1</v>
      </c>
      <c r="R36" s="127">
        <v>1</v>
      </c>
      <c r="S36" s="87" t="s">
        <v>125</v>
      </c>
      <c r="T36" s="108"/>
    </row>
    <row r="37" spans="1:20" s="44" customFormat="1" ht="330" x14ac:dyDescent="0.25">
      <c r="A37" s="42"/>
      <c r="B37" s="214"/>
      <c r="C37" s="214"/>
      <c r="D37" s="229"/>
      <c r="E37" s="86" t="s">
        <v>126</v>
      </c>
      <c r="F37" s="43" t="s">
        <v>127</v>
      </c>
      <c r="G37" s="43" t="s">
        <v>16</v>
      </c>
      <c r="H37" s="43" t="s">
        <v>128</v>
      </c>
      <c r="I37" s="43" t="s">
        <v>35</v>
      </c>
      <c r="J37" s="43" t="s">
        <v>18</v>
      </c>
      <c r="K37" s="192">
        <v>4</v>
      </c>
      <c r="L37" s="129">
        <v>4</v>
      </c>
      <c r="M37" s="129">
        <v>3</v>
      </c>
      <c r="N37" s="129">
        <v>4</v>
      </c>
      <c r="O37" s="91" t="s">
        <v>305</v>
      </c>
      <c r="P37" s="59"/>
      <c r="Q37" s="126">
        <f t="shared" ref="Q37:Q43" si="0">M37/L37</f>
        <v>0.75</v>
      </c>
      <c r="R37" s="126">
        <f t="shared" ref="R37:R42" si="1">N37/K37</f>
        <v>1</v>
      </c>
      <c r="S37" s="87" t="s">
        <v>125</v>
      </c>
      <c r="T37" s="72"/>
    </row>
    <row r="38" spans="1:20" s="44" customFormat="1" ht="182.25" customHeight="1" x14ac:dyDescent="0.25">
      <c r="A38" s="42"/>
      <c r="B38" s="214"/>
      <c r="C38" s="214"/>
      <c r="D38" s="229"/>
      <c r="E38" s="86" t="s">
        <v>129</v>
      </c>
      <c r="F38" s="87" t="s">
        <v>130</v>
      </c>
      <c r="G38" s="87" t="s">
        <v>16</v>
      </c>
      <c r="H38" s="87" t="s">
        <v>131</v>
      </c>
      <c r="I38" s="87" t="s">
        <v>35</v>
      </c>
      <c r="J38" s="87" t="s">
        <v>22</v>
      </c>
      <c r="K38" s="193">
        <v>1</v>
      </c>
      <c r="L38" s="58">
        <v>0.5</v>
      </c>
      <c r="M38" s="58">
        <v>0.4</v>
      </c>
      <c r="N38" s="58">
        <v>1</v>
      </c>
      <c r="O38" s="128" t="s">
        <v>306</v>
      </c>
      <c r="P38" s="58"/>
      <c r="Q38" s="127">
        <f t="shared" si="0"/>
        <v>0.8</v>
      </c>
      <c r="R38" s="127">
        <f t="shared" si="1"/>
        <v>1</v>
      </c>
      <c r="S38" s="60" t="s">
        <v>125</v>
      </c>
      <c r="T38" s="108"/>
    </row>
    <row r="39" spans="1:20" s="44" customFormat="1" ht="120" x14ac:dyDescent="0.25">
      <c r="A39" s="42"/>
      <c r="B39" s="217"/>
      <c r="C39" s="217"/>
      <c r="D39" s="215" t="s">
        <v>132</v>
      </c>
      <c r="E39" s="223" t="s">
        <v>133</v>
      </c>
      <c r="F39" s="87" t="s">
        <v>134</v>
      </c>
      <c r="G39" s="87" t="s">
        <v>16</v>
      </c>
      <c r="H39" s="87" t="s">
        <v>135</v>
      </c>
      <c r="I39" s="87" t="s">
        <v>101</v>
      </c>
      <c r="J39" s="87" t="s">
        <v>22</v>
      </c>
      <c r="K39" s="194">
        <v>1</v>
      </c>
      <c r="L39" s="61">
        <v>0.5</v>
      </c>
      <c r="M39" s="61">
        <v>0.1</v>
      </c>
      <c r="N39" s="61">
        <v>0.6</v>
      </c>
      <c r="O39" s="42" t="s">
        <v>311</v>
      </c>
      <c r="P39" s="90" t="s">
        <v>290</v>
      </c>
      <c r="Q39" s="133">
        <f t="shared" si="0"/>
        <v>0.2</v>
      </c>
      <c r="R39" s="133">
        <f t="shared" si="1"/>
        <v>0.6</v>
      </c>
      <c r="S39" s="87" t="s">
        <v>115</v>
      </c>
      <c r="T39" s="109"/>
    </row>
    <row r="40" spans="1:20" s="44" customFormat="1" ht="391.5" customHeight="1" x14ac:dyDescent="0.25">
      <c r="A40" s="42"/>
      <c r="B40" s="217"/>
      <c r="C40" s="217"/>
      <c r="D40" s="215"/>
      <c r="E40" s="223"/>
      <c r="F40" s="87" t="s">
        <v>136</v>
      </c>
      <c r="G40" s="87" t="s">
        <v>16</v>
      </c>
      <c r="H40" s="87" t="s">
        <v>137</v>
      </c>
      <c r="I40" s="87" t="s">
        <v>101</v>
      </c>
      <c r="J40" s="87" t="s">
        <v>22</v>
      </c>
      <c r="K40" s="194">
        <v>1</v>
      </c>
      <c r="L40" s="61">
        <v>0.5</v>
      </c>
      <c r="M40" s="61">
        <v>0.5</v>
      </c>
      <c r="N40" s="173">
        <v>1</v>
      </c>
      <c r="O40" s="94" t="s">
        <v>312</v>
      </c>
      <c r="P40" s="61"/>
      <c r="Q40" s="133">
        <f t="shared" si="0"/>
        <v>1</v>
      </c>
      <c r="R40" s="133">
        <f t="shared" si="1"/>
        <v>1</v>
      </c>
      <c r="S40" s="87" t="s">
        <v>115</v>
      </c>
      <c r="T40" s="110"/>
    </row>
    <row r="41" spans="1:20" s="44" customFormat="1" ht="384.75" customHeight="1" x14ac:dyDescent="0.25">
      <c r="A41" s="42"/>
      <c r="B41" s="217"/>
      <c r="C41" s="217"/>
      <c r="D41" s="215"/>
      <c r="E41" s="86" t="s">
        <v>138</v>
      </c>
      <c r="F41" s="87" t="s">
        <v>139</v>
      </c>
      <c r="G41" s="87" t="s">
        <v>16</v>
      </c>
      <c r="H41" s="87" t="s">
        <v>140</v>
      </c>
      <c r="I41" s="87" t="s">
        <v>35</v>
      </c>
      <c r="J41" s="87" t="s">
        <v>18</v>
      </c>
      <c r="K41" s="192">
        <v>36</v>
      </c>
      <c r="L41" s="134">
        <v>27</v>
      </c>
      <c r="M41" s="134">
        <v>27</v>
      </c>
      <c r="N41" s="134">
        <v>36</v>
      </c>
      <c r="O41" s="90" t="s">
        <v>316</v>
      </c>
      <c r="P41" s="61"/>
      <c r="Q41" s="73">
        <f t="shared" si="0"/>
        <v>1</v>
      </c>
      <c r="R41" s="73">
        <f t="shared" si="1"/>
        <v>1</v>
      </c>
      <c r="S41" s="87" t="s">
        <v>115</v>
      </c>
      <c r="T41" s="43"/>
    </row>
    <row r="42" spans="1:20" s="44" customFormat="1" ht="409.5" x14ac:dyDescent="0.25">
      <c r="A42" s="42"/>
      <c r="B42" s="217"/>
      <c r="C42" s="213"/>
      <c r="D42" s="211"/>
      <c r="E42" s="86" t="s">
        <v>141</v>
      </c>
      <c r="F42" s="87" t="s">
        <v>142</v>
      </c>
      <c r="G42" s="87" t="s">
        <v>16</v>
      </c>
      <c r="H42" s="87" t="s">
        <v>143</v>
      </c>
      <c r="I42" s="87" t="s">
        <v>35</v>
      </c>
      <c r="J42" s="87" t="s">
        <v>22</v>
      </c>
      <c r="K42" s="194">
        <v>1</v>
      </c>
      <c r="L42" s="61">
        <v>0.5</v>
      </c>
      <c r="M42" s="61">
        <v>0.5</v>
      </c>
      <c r="N42" s="61">
        <v>1</v>
      </c>
      <c r="O42" s="90" t="s">
        <v>317</v>
      </c>
      <c r="P42" s="61"/>
      <c r="Q42" s="133">
        <f t="shared" si="0"/>
        <v>1</v>
      </c>
      <c r="R42" s="133">
        <f t="shared" si="1"/>
        <v>1</v>
      </c>
      <c r="S42" s="87" t="s">
        <v>115</v>
      </c>
      <c r="T42" s="71"/>
    </row>
    <row r="43" spans="1:20" s="44" customFormat="1" ht="409.5" x14ac:dyDescent="0.25">
      <c r="A43" s="42"/>
      <c r="B43" s="217">
        <v>5</v>
      </c>
      <c r="C43" s="216" t="s">
        <v>144</v>
      </c>
      <c r="D43" s="87" t="s">
        <v>145</v>
      </c>
      <c r="E43" s="46" t="s">
        <v>146</v>
      </c>
      <c r="F43" s="43" t="s">
        <v>147</v>
      </c>
      <c r="G43" s="43" t="s">
        <v>16</v>
      </c>
      <c r="H43" s="43" t="s">
        <v>148</v>
      </c>
      <c r="I43" s="43" t="s">
        <v>101</v>
      </c>
      <c r="J43" s="43" t="s">
        <v>22</v>
      </c>
      <c r="K43" s="195">
        <v>1</v>
      </c>
      <c r="L43" s="61">
        <v>0.5</v>
      </c>
      <c r="M43" s="135">
        <v>0.42280000000000001</v>
      </c>
      <c r="N43" s="135">
        <v>0.87280000000000002</v>
      </c>
      <c r="O43" s="90" t="s">
        <v>318</v>
      </c>
      <c r="P43" s="61"/>
      <c r="Q43" s="136">
        <f t="shared" si="0"/>
        <v>0.84560000000000002</v>
      </c>
      <c r="R43" s="136">
        <v>0.87280000000000002</v>
      </c>
      <c r="S43" s="87" t="s">
        <v>149</v>
      </c>
      <c r="T43" s="73"/>
    </row>
    <row r="44" spans="1:20" s="47" customFormat="1" ht="201" customHeight="1" x14ac:dyDescent="0.25">
      <c r="A44" s="42"/>
      <c r="B44" s="217"/>
      <c r="C44" s="217"/>
      <c r="D44" s="45" t="s">
        <v>150</v>
      </c>
      <c r="E44" s="46" t="s">
        <v>151</v>
      </c>
      <c r="F44" s="43" t="s">
        <v>152</v>
      </c>
      <c r="G44" s="43" t="s">
        <v>16</v>
      </c>
      <c r="H44" s="43" t="s">
        <v>153</v>
      </c>
      <c r="I44" s="43" t="s">
        <v>17</v>
      </c>
      <c r="J44" s="43" t="s">
        <v>22</v>
      </c>
      <c r="K44" s="195">
        <v>1</v>
      </c>
      <c r="L44" s="61">
        <v>0.5</v>
      </c>
      <c r="M44" s="134">
        <v>0</v>
      </c>
      <c r="N44" s="61">
        <v>0.4</v>
      </c>
      <c r="O44" s="90" t="s">
        <v>313</v>
      </c>
      <c r="P44" s="90" t="s">
        <v>291</v>
      </c>
      <c r="Q44" s="43">
        <v>0</v>
      </c>
      <c r="R44" s="133">
        <v>0.4</v>
      </c>
      <c r="S44" s="87" t="s">
        <v>149</v>
      </c>
      <c r="T44" s="73"/>
    </row>
    <row r="45" spans="1:20" s="44" customFormat="1" ht="126" customHeight="1" x14ac:dyDescent="0.25">
      <c r="A45" s="42"/>
      <c r="B45" s="217"/>
      <c r="C45" s="217"/>
      <c r="D45" s="45" t="s">
        <v>154</v>
      </c>
      <c r="E45" s="46" t="s">
        <v>155</v>
      </c>
      <c r="F45" s="43" t="s">
        <v>156</v>
      </c>
      <c r="G45" s="43" t="s">
        <v>16</v>
      </c>
      <c r="H45" s="43" t="s">
        <v>157</v>
      </c>
      <c r="I45" s="43" t="s">
        <v>17</v>
      </c>
      <c r="J45" s="43" t="s">
        <v>22</v>
      </c>
      <c r="K45" s="195">
        <v>1</v>
      </c>
      <c r="L45" s="174" t="s">
        <v>81</v>
      </c>
      <c r="M45" s="174" t="s">
        <v>81</v>
      </c>
      <c r="N45" s="174" t="s">
        <v>81</v>
      </c>
      <c r="O45" s="174" t="s">
        <v>81</v>
      </c>
      <c r="P45" s="174"/>
      <c r="Q45" s="203" t="s">
        <v>81</v>
      </c>
      <c r="R45" s="203" t="s">
        <v>81</v>
      </c>
      <c r="S45" s="87" t="s">
        <v>149</v>
      </c>
      <c r="T45" s="177" t="s">
        <v>260</v>
      </c>
    </row>
    <row r="46" spans="1:20" s="44" customFormat="1" ht="92.25" customHeight="1" x14ac:dyDescent="0.25">
      <c r="A46" s="42"/>
      <c r="B46" s="217"/>
      <c r="C46" s="217"/>
      <c r="D46" s="45" t="s">
        <v>158</v>
      </c>
      <c r="E46" s="46" t="s">
        <v>159</v>
      </c>
      <c r="F46" s="43" t="s">
        <v>160</v>
      </c>
      <c r="G46" s="43" t="s">
        <v>16</v>
      </c>
      <c r="H46" s="43" t="s">
        <v>161</v>
      </c>
      <c r="I46" s="43" t="s">
        <v>35</v>
      </c>
      <c r="J46" s="43" t="s">
        <v>22</v>
      </c>
      <c r="K46" s="195">
        <v>1</v>
      </c>
      <c r="L46" s="61">
        <v>0.5</v>
      </c>
      <c r="M46" s="61">
        <v>0.9</v>
      </c>
      <c r="N46" s="61">
        <v>1</v>
      </c>
      <c r="O46" s="90" t="s">
        <v>314</v>
      </c>
      <c r="P46" s="61"/>
      <c r="Q46" s="133">
        <v>1</v>
      </c>
      <c r="R46" s="133">
        <f>N46/K46</f>
        <v>1</v>
      </c>
      <c r="S46" s="87" t="s">
        <v>149</v>
      </c>
      <c r="T46" s="73" t="s">
        <v>324</v>
      </c>
    </row>
    <row r="47" spans="1:20" s="44" customFormat="1" ht="291.75" customHeight="1" x14ac:dyDescent="0.25">
      <c r="A47" s="42"/>
      <c r="B47" s="213"/>
      <c r="C47" s="213"/>
      <c r="D47" s="87" t="s">
        <v>162</v>
      </c>
      <c r="E47" s="46" t="s">
        <v>163</v>
      </c>
      <c r="F47" s="43" t="s">
        <v>164</v>
      </c>
      <c r="G47" s="43" t="s">
        <v>16</v>
      </c>
      <c r="H47" s="43" t="s">
        <v>165</v>
      </c>
      <c r="I47" s="43" t="s">
        <v>17</v>
      </c>
      <c r="J47" s="43" t="s">
        <v>22</v>
      </c>
      <c r="K47" s="195">
        <v>1</v>
      </c>
      <c r="L47" s="61">
        <v>0.5</v>
      </c>
      <c r="M47" s="61">
        <v>0.35</v>
      </c>
      <c r="N47" s="61">
        <v>0.65</v>
      </c>
      <c r="O47" s="90" t="s">
        <v>315</v>
      </c>
      <c r="P47" s="90" t="s">
        <v>292</v>
      </c>
      <c r="Q47" s="133">
        <f>M47/L47</f>
        <v>0.7</v>
      </c>
      <c r="R47" s="133">
        <f>N47/K47</f>
        <v>0.65</v>
      </c>
      <c r="S47" s="87" t="s">
        <v>149</v>
      </c>
      <c r="T47" s="73"/>
    </row>
    <row r="48" spans="1:20" s="38" customFormat="1" ht="210" customHeight="1" x14ac:dyDescent="0.25">
      <c r="A48" s="40"/>
      <c r="B48" s="216">
        <v>6</v>
      </c>
      <c r="C48" s="216" t="s">
        <v>166</v>
      </c>
      <c r="D48" s="218" t="s">
        <v>167</v>
      </c>
      <c r="E48" s="20" t="s">
        <v>168</v>
      </c>
      <c r="F48" s="51" t="s">
        <v>169</v>
      </c>
      <c r="G48" s="48" t="s">
        <v>16</v>
      </c>
      <c r="H48" s="48" t="s">
        <v>170</v>
      </c>
      <c r="I48" s="48" t="s">
        <v>17</v>
      </c>
      <c r="J48" s="48" t="s">
        <v>22</v>
      </c>
      <c r="K48" s="179">
        <v>1</v>
      </c>
      <c r="L48" s="4">
        <v>1</v>
      </c>
      <c r="M48" s="79">
        <v>0.68189999999999995</v>
      </c>
      <c r="N48" s="79">
        <v>0.68049999999999999</v>
      </c>
      <c r="O48" s="117" t="s">
        <v>281</v>
      </c>
      <c r="P48" s="117" t="s">
        <v>279</v>
      </c>
      <c r="Q48" s="118">
        <f>M48/L48</f>
        <v>0.68189999999999995</v>
      </c>
      <c r="R48" s="118">
        <f>N48/K48</f>
        <v>0.68049999999999999</v>
      </c>
      <c r="S48" s="14" t="s">
        <v>171</v>
      </c>
      <c r="T48" s="117" t="s">
        <v>321</v>
      </c>
    </row>
    <row r="49" spans="1:20" s="38" customFormat="1" ht="60.75" customHeight="1" x14ac:dyDescent="0.25">
      <c r="A49" s="40"/>
      <c r="B49" s="217"/>
      <c r="C49" s="217"/>
      <c r="D49" s="219"/>
      <c r="E49" s="20" t="s">
        <v>172</v>
      </c>
      <c r="F49" s="51" t="s">
        <v>173</v>
      </c>
      <c r="G49" s="48" t="s">
        <v>16</v>
      </c>
      <c r="H49" s="48" t="s">
        <v>174</v>
      </c>
      <c r="I49" s="48" t="s">
        <v>17</v>
      </c>
      <c r="J49" s="48" t="s">
        <v>18</v>
      </c>
      <c r="K49" s="196" t="s">
        <v>81</v>
      </c>
      <c r="L49" s="103"/>
      <c r="M49" s="103" t="s">
        <v>81</v>
      </c>
      <c r="N49" s="103" t="s">
        <v>81</v>
      </c>
      <c r="O49" s="103" t="s">
        <v>81</v>
      </c>
      <c r="P49" s="103"/>
      <c r="Q49" s="104" t="s">
        <v>81</v>
      </c>
      <c r="R49" s="104" t="s">
        <v>81</v>
      </c>
      <c r="S49" s="14" t="s">
        <v>171</v>
      </c>
      <c r="T49" s="105" t="s">
        <v>259</v>
      </c>
    </row>
    <row r="50" spans="1:20" s="38" customFormat="1" ht="72" customHeight="1" x14ac:dyDescent="0.25">
      <c r="A50" s="40"/>
      <c r="B50" s="217"/>
      <c r="C50" s="217"/>
      <c r="D50" s="220"/>
      <c r="E50" s="20" t="s">
        <v>172</v>
      </c>
      <c r="F50" s="100" t="s">
        <v>175</v>
      </c>
      <c r="G50" s="98" t="s">
        <v>16</v>
      </c>
      <c r="H50" s="98" t="s">
        <v>255</v>
      </c>
      <c r="I50" s="98" t="s">
        <v>101</v>
      </c>
      <c r="J50" s="98" t="s">
        <v>22</v>
      </c>
      <c r="K50" s="197">
        <v>0.75</v>
      </c>
      <c r="L50" s="200">
        <v>0.75</v>
      </c>
      <c r="M50" s="200">
        <v>0.9</v>
      </c>
      <c r="N50" s="200">
        <v>0.82</v>
      </c>
      <c r="O50" s="96" t="s">
        <v>280</v>
      </c>
      <c r="P50" s="99"/>
      <c r="Q50" s="120">
        <v>1</v>
      </c>
      <c r="R50" s="120">
        <v>1</v>
      </c>
      <c r="S50" s="14" t="s">
        <v>171</v>
      </c>
      <c r="T50" s="143" t="s">
        <v>251</v>
      </c>
    </row>
    <row r="51" spans="1:20" s="38" customFormat="1" ht="175.5" customHeight="1" x14ac:dyDescent="0.25">
      <c r="A51" s="40"/>
      <c r="B51" s="213"/>
      <c r="C51" s="213"/>
      <c r="D51" s="49" t="s">
        <v>176</v>
      </c>
      <c r="E51" s="85" t="s">
        <v>177</v>
      </c>
      <c r="F51" s="51" t="s">
        <v>178</v>
      </c>
      <c r="G51" s="48" t="s">
        <v>16</v>
      </c>
      <c r="H51" s="48" t="s">
        <v>179</v>
      </c>
      <c r="I51" s="48" t="s">
        <v>101</v>
      </c>
      <c r="J51" s="48" t="s">
        <v>18</v>
      </c>
      <c r="K51" s="190">
        <v>10</v>
      </c>
      <c r="L51" s="5">
        <v>4</v>
      </c>
      <c r="M51" s="5">
        <v>4</v>
      </c>
      <c r="N51" s="5">
        <v>10</v>
      </c>
      <c r="O51" s="81" t="s">
        <v>278</v>
      </c>
      <c r="P51" s="4"/>
      <c r="Q51" s="116">
        <f>M51/L51</f>
        <v>1</v>
      </c>
      <c r="R51" s="116">
        <f>N51/K51</f>
        <v>1</v>
      </c>
      <c r="S51" s="14" t="s">
        <v>171</v>
      </c>
      <c r="T51" s="8"/>
    </row>
    <row r="52" spans="1:20" s="38" customFormat="1" ht="409.6" customHeight="1" x14ac:dyDescent="0.25">
      <c r="A52" s="40"/>
      <c r="B52" s="214">
        <v>7</v>
      </c>
      <c r="C52" s="216" t="s">
        <v>180</v>
      </c>
      <c r="D52" s="49" t="s">
        <v>181</v>
      </c>
      <c r="E52" s="85" t="s">
        <v>182</v>
      </c>
      <c r="F52" s="51" t="s">
        <v>183</v>
      </c>
      <c r="G52" s="48" t="s">
        <v>16</v>
      </c>
      <c r="H52" s="48" t="s">
        <v>184</v>
      </c>
      <c r="I52" s="48" t="s">
        <v>101</v>
      </c>
      <c r="J52" s="48" t="s">
        <v>22</v>
      </c>
      <c r="K52" s="179">
        <v>1</v>
      </c>
      <c r="L52" s="4">
        <v>0.5</v>
      </c>
      <c r="M52" s="4">
        <v>0.46</v>
      </c>
      <c r="N52" s="4">
        <v>1</v>
      </c>
      <c r="O52" s="81" t="s">
        <v>319</v>
      </c>
      <c r="P52" s="4"/>
      <c r="Q52" s="123">
        <f>M52/L52</f>
        <v>0.92</v>
      </c>
      <c r="R52" s="123">
        <f>N52/K52</f>
        <v>1</v>
      </c>
      <c r="S52" s="49" t="s">
        <v>185</v>
      </c>
      <c r="T52" s="4"/>
    </row>
    <row r="53" spans="1:20" s="38" customFormat="1" ht="283.5" customHeight="1" x14ac:dyDescent="0.25">
      <c r="A53" s="40"/>
      <c r="B53" s="214"/>
      <c r="C53" s="213"/>
      <c r="D53" s="49" t="s">
        <v>186</v>
      </c>
      <c r="E53" s="85" t="s">
        <v>187</v>
      </c>
      <c r="F53" s="51" t="s">
        <v>187</v>
      </c>
      <c r="G53" s="48" t="s">
        <v>16</v>
      </c>
      <c r="H53" s="48" t="s">
        <v>188</v>
      </c>
      <c r="I53" s="48" t="s">
        <v>69</v>
      </c>
      <c r="J53" s="48" t="s">
        <v>18</v>
      </c>
      <c r="K53" s="190">
        <v>6</v>
      </c>
      <c r="L53" s="5">
        <v>3</v>
      </c>
      <c r="M53" s="5">
        <v>3</v>
      </c>
      <c r="N53" s="5">
        <v>6</v>
      </c>
      <c r="O53" s="128" t="s">
        <v>307</v>
      </c>
      <c r="P53" s="4"/>
      <c r="Q53" s="126">
        <f>M53/L53</f>
        <v>1</v>
      </c>
      <c r="R53" s="127">
        <f>N53/K53</f>
        <v>1</v>
      </c>
      <c r="S53" s="49" t="s">
        <v>125</v>
      </c>
      <c r="T53" s="8"/>
    </row>
    <row r="54" spans="1:20" s="39" customFormat="1" ht="409.6" customHeight="1" x14ac:dyDescent="0.25">
      <c r="A54" s="41"/>
      <c r="B54" s="213">
        <v>8</v>
      </c>
      <c r="C54" s="216" t="s">
        <v>189</v>
      </c>
      <c r="D54" s="211" t="s">
        <v>190</v>
      </c>
      <c r="E54" s="13" t="s">
        <v>191</v>
      </c>
      <c r="F54" s="14" t="s">
        <v>192</v>
      </c>
      <c r="G54" s="51" t="s">
        <v>16</v>
      </c>
      <c r="H54" s="49" t="s">
        <v>193</v>
      </c>
      <c r="I54" s="35" t="s">
        <v>69</v>
      </c>
      <c r="J54" s="14" t="s">
        <v>22</v>
      </c>
      <c r="K54" s="182">
        <v>1</v>
      </c>
      <c r="L54" s="21">
        <v>1</v>
      </c>
      <c r="M54" s="75">
        <v>0.23549999999999999</v>
      </c>
      <c r="N54" s="21">
        <v>0.34</v>
      </c>
      <c r="O54" s="88" t="s">
        <v>293</v>
      </c>
      <c r="P54" s="88" t="s">
        <v>320</v>
      </c>
      <c r="Q54" s="139">
        <f>M54/L54</f>
        <v>0.23549999999999999</v>
      </c>
      <c r="R54" s="123">
        <f>N54/K54</f>
        <v>0.34</v>
      </c>
      <c r="S54" s="14" t="s">
        <v>194</v>
      </c>
      <c r="T54" s="21"/>
    </row>
    <row r="55" spans="1:20" s="38" customFormat="1" ht="119.25" customHeight="1" x14ac:dyDescent="0.25">
      <c r="A55" s="40"/>
      <c r="B55" s="214"/>
      <c r="C55" s="213"/>
      <c r="D55" s="212"/>
      <c r="E55" s="84" t="s">
        <v>195</v>
      </c>
      <c r="F55" s="14" t="s">
        <v>196</v>
      </c>
      <c r="G55" s="36" t="s">
        <v>16</v>
      </c>
      <c r="H55" s="49" t="s">
        <v>197</v>
      </c>
      <c r="I55" s="37" t="s">
        <v>69</v>
      </c>
      <c r="J55" s="62" t="s">
        <v>22</v>
      </c>
      <c r="K55" s="198">
        <v>1</v>
      </c>
      <c r="L55" s="176" t="s">
        <v>81</v>
      </c>
      <c r="M55" s="176" t="s">
        <v>81</v>
      </c>
      <c r="N55" s="176" t="s">
        <v>81</v>
      </c>
      <c r="O55" s="176" t="s">
        <v>81</v>
      </c>
      <c r="P55" s="176"/>
      <c r="Q55" s="111" t="s">
        <v>81</v>
      </c>
      <c r="R55" s="111" t="s">
        <v>81</v>
      </c>
      <c r="S55" s="49" t="s">
        <v>194</v>
      </c>
      <c r="T55" s="176" t="s">
        <v>260</v>
      </c>
    </row>
    <row r="57" spans="1:20" ht="15.75" thickBot="1" x14ac:dyDescent="0.3"/>
    <row r="58" spans="1:20" ht="51.75" customHeight="1" thickBot="1" x14ac:dyDescent="0.3">
      <c r="L58" s="207"/>
      <c r="M58" s="207"/>
      <c r="N58" s="207"/>
      <c r="O58" s="207"/>
      <c r="P58" s="207"/>
      <c r="Q58" s="209" t="s">
        <v>326</v>
      </c>
      <c r="R58" s="210">
        <v>0.78480000000000005</v>
      </c>
    </row>
    <row r="59" spans="1:20" ht="16.5" thickBot="1" x14ac:dyDescent="0.3">
      <c r="R59" s="208"/>
    </row>
    <row r="60" spans="1:20" ht="33.75" customHeight="1" thickBot="1" x14ac:dyDescent="0.3">
      <c r="Q60" s="209" t="s">
        <v>327</v>
      </c>
      <c r="R60" s="210">
        <v>0.88229999999999997</v>
      </c>
    </row>
    <row r="62" spans="1:20" x14ac:dyDescent="0.25">
      <c r="S62" s="140"/>
    </row>
    <row r="63" spans="1:20" x14ac:dyDescent="0.25">
      <c r="S63" s="140"/>
    </row>
  </sheetData>
  <mergeCells count="45">
    <mergeCell ref="S7:S8"/>
    <mergeCell ref="T7:T8"/>
    <mergeCell ref="C9:C10"/>
    <mergeCell ref="C11:C13"/>
    <mergeCell ref="C14:C32"/>
    <mergeCell ref="D25:D26"/>
    <mergeCell ref="D28:D32"/>
    <mergeCell ref="E9:E10"/>
    <mergeCell ref="F7:F8"/>
    <mergeCell ref="L7:R7"/>
    <mergeCell ref="I7:I8"/>
    <mergeCell ref="J7:J8"/>
    <mergeCell ref="K7:K8"/>
    <mergeCell ref="H7:H8"/>
    <mergeCell ref="G7:G8"/>
    <mergeCell ref="E33:E34"/>
    <mergeCell ref="E39:E40"/>
    <mergeCell ref="B7:B8"/>
    <mergeCell ref="C7:C8"/>
    <mergeCell ref="E18:E19"/>
    <mergeCell ref="E23:E24"/>
    <mergeCell ref="B33:B42"/>
    <mergeCell ref="E21:E22"/>
    <mergeCell ref="D36:D38"/>
    <mergeCell ref="D20:D24"/>
    <mergeCell ref="D33:D35"/>
    <mergeCell ref="D39:D42"/>
    <mergeCell ref="D7:D8"/>
    <mergeCell ref="E7:E8"/>
    <mergeCell ref="D54:D55"/>
    <mergeCell ref="B9:B10"/>
    <mergeCell ref="D9:D10"/>
    <mergeCell ref="D17:D19"/>
    <mergeCell ref="B11:B13"/>
    <mergeCell ref="B14:B32"/>
    <mergeCell ref="B43:B47"/>
    <mergeCell ref="B54:B55"/>
    <mergeCell ref="B52:B53"/>
    <mergeCell ref="B48:B51"/>
    <mergeCell ref="C33:C42"/>
    <mergeCell ref="D48:D50"/>
    <mergeCell ref="C43:C47"/>
    <mergeCell ref="C48:C51"/>
    <mergeCell ref="C52:C53"/>
    <mergeCell ref="C54:C55"/>
  </mergeCells>
  <phoneticPr fontId="10" type="noConversion"/>
  <pageMargins left="0.7" right="0.7" top="0.75" bottom="0.75" header="0.3" footer="0.3"/>
  <pageSetup orientation="portrait" r:id="rId1"/>
  <ignoredErrors>
    <ignoredError sqref="Q53 Q2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H48"/>
  <sheetViews>
    <sheetView showGridLines="0" topLeftCell="A12" zoomScale="60" zoomScaleNormal="60" workbookViewId="0">
      <selection activeCell="F21" sqref="F21"/>
    </sheetView>
  </sheetViews>
  <sheetFormatPr baseColWidth="10" defaultColWidth="11.42578125" defaultRowHeight="15" x14ac:dyDescent="0.25"/>
  <cols>
    <col min="1" max="1" width="11.42578125" style="23"/>
    <col min="2" max="2" width="6.140625" style="23" customWidth="1"/>
    <col min="3" max="3" width="30.85546875" style="23" customWidth="1"/>
    <col min="4" max="4" width="34.85546875" style="23" customWidth="1"/>
    <col min="5" max="5" width="46.42578125" style="23" customWidth="1"/>
    <col min="6" max="6" width="50.85546875" style="23" customWidth="1"/>
    <col min="7" max="7" width="15.85546875" style="25" customWidth="1"/>
    <col min="8" max="8" width="23.5703125" style="23" bestFit="1" customWidth="1"/>
    <col min="9" max="16384" width="11.42578125" style="23"/>
  </cols>
  <sheetData>
    <row r="3" spans="2:7" x14ac:dyDescent="0.25">
      <c r="B3" s="1" t="s">
        <v>0</v>
      </c>
      <c r="C3" s="1" t="s">
        <v>1</v>
      </c>
      <c r="D3" s="1" t="s">
        <v>2</v>
      </c>
      <c r="E3" s="1" t="s">
        <v>3</v>
      </c>
      <c r="F3" s="1" t="s">
        <v>4</v>
      </c>
      <c r="G3" s="3" t="s">
        <v>9</v>
      </c>
    </row>
    <row r="4" spans="2:7" ht="30" x14ac:dyDescent="0.25">
      <c r="B4" s="248">
        <v>1</v>
      </c>
      <c r="C4" s="251" t="s">
        <v>23</v>
      </c>
      <c r="D4" s="57" t="s">
        <v>24</v>
      </c>
      <c r="E4" s="51" t="s">
        <v>25</v>
      </c>
      <c r="F4" s="51" t="s">
        <v>26</v>
      </c>
      <c r="G4" s="21">
        <v>1</v>
      </c>
    </row>
    <row r="5" spans="2:7" ht="45" x14ac:dyDescent="0.25">
      <c r="B5" s="249"/>
      <c r="C5" s="252"/>
      <c r="D5" s="57" t="s">
        <v>30</v>
      </c>
      <c r="E5" s="51" t="s">
        <v>31</v>
      </c>
      <c r="F5" s="51" t="s">
        <v>32</v>
      </c>
      <c r="G5" s="22">
        <v>1</v>
      </c>
    </row>
    <row r="6" spans="2:7" ht="45" x14ac:dyDescent="0.25">
      <c r="B6" s="250"/>
      <c r="C6" s="253"/>
      <c r="D6" s="57" t="s">
        <v>198</v>
      </c>
      <c r="E6" s="51" t="s">
        <v>38</v>
      </c>
      <c r="F6" s="51" t="s">
        <v>39</v>
      </c>
      <c r="G6" s="21">
        <v>0.85</v>
      </c>
    </row>
    <row r="7" spans="2:7" ht="15" customHeight="1" x14ac:dyDescent="0.25">
      <c r="B7" s="239">
        <v>2</v>
      </c>
      <c r="C7" s="242" t="s">
        <v>41</v>
      </c>
      <c r="D7" s="239" t="s">
        <v>66</v>
      </c>
      <c r="E7" s="48" t="s">
        <v>67</v>
      </c>
      <c r="F7" s="51" t="s">
        <v>67</v>
      </c>
      <c r="G7" s="6">
        <v>20</v>
      </c>
    </row>
    <row r="8" spans="2:7" x14ac:dyDescent="0.25">
      <c r="B8" s="240"/>
      <c r="C8" s="243"/>
      <c r="D8" s="240"/>
      <c r="E8" s="240" t="s">
        <v>70</v>
      </c>
      <c r="F8" s="51" t="s">
        <v>71</v>
      </c>
      <c r="G8" s="7">
        <v>448209</v>
      </c>
    </row>
    <row r="9" spans="2:7" x14ac:dyDescent="0.25">
      <c r="B9" s="240"/>
      <c r="C9" s="243"/>
      <c r="D9" s="240"/>
      <c r="E9" s="241"/>
      <c r="F9" s="51" t="s">
        <v>73</v>
      </c>
      <c r="G9" s="7">
        <v>4921</v>
      </c>
    </row>
    <row r="10" spans="2:7" ht="105" customHeight="1" x14ac:dyDescent="0.25">
      <c r="B10" s="240"/>
      <c r="C10" s="243"/>
      <c r="D10" s="240"/>
      <c r="E10" s="248" t="s">
        <v>199</v>
      </c>
      <c r="F10" s="30" t="s">
        <v>76</v>
      </c>
      <c r="G10" s="31" t="s">
        <v>200</v>
      </c>
    </row>
    <row r="11" spans="2:7" ht="105" customHeight="1" x14ac:dyDescent="0.25">
      <c r="B11" s="240"/>
      <c r="C11" s="243"/>
      <c r="D11" s="241"/>
      <c r="E11" s="250"/>
      <c r="F11" s="30" t="s">
        <v>79</v>
      </c>
      <c r="G11" s="31" t="s">
        <v>200</v>
      </c>
    </row>
    <row r="12" spans="2:7" ht="45" x14ac:dyDescent="0.25">
      <c r="B12" s="240"/>
      <c r="C12" s="243"/>
      <c r="D12" s="55" t="s">
        <v>50</v>
      </c>
      <c r="E12" s="54" t="s">
        <v>51</v>
      </c>
      <c r="F12" s="51" t="s">
        <v>52</v>
      </c>
      <c r="G12" s="4">
        <v>0.85</v>
      </c>
    </row>
    <row r="13" spans="2:7" ht="45" customHeight="1" x14ac:dyDescent="0.25">
      <c r="B13" s="240"/>
      <c r="C13" s="243"/>
      <c r="D13" s="246" t="s">
        <v>55</v>
      </c>
      <c r="E13" s="56" t="s">
        <v>56</v>
      </c>
      <c r="F13" s="30" t="s">
        <v>57</v>
      </c>
      <c r="G13" s="34">
        <v>0.20300000000000001</v>
      </c>
    </row>
    <row r="14" spans="2:7" ht="45" x14ac:dyDescent="0.25">
      <c r="B14" s="240"/>
      <c r="C14" s="243"/>
      <c r="D14" s="247"/>
      <c r="E14" s="246" t="s">
        <v>60</v>
      </c>
      <c r="F14" s="30" t="s">
        <v>201</v>
      </c>
      <c r="G14" s="29">
        <v>1</v>
      </c>
    </row>
    <row r="15" spans="2:7" ht="43.5" customHeight="1" x14ac:dyDescent="0.25">
      <c r="B15" s="240"/>
      <c r="C15" s="243"/>
      <c r="D15" s="234"/>
      <c r="E15" s="234"/>
      <c r="F15" s="30" t="s">
        <v>64</v>
      </c>
      <c r="G15" s="29">
        <v>1</v>
      </c>
    </row>
    <row r="16" spans="2:7" ht="75" customHeight="1" x14ac:dyDescent="0.25">
      <c r="B16" s="240"/>
      <c r="C16" s="243"/>
      <c r="D16" s="239" t="s">
        <v>93</v>
      </c>
      <c r="E16" s="48" t="s">
        <v>94</v>
      </c>
      <c r="F16" s="51" t="s">
        <v>95</v>
      </c>
      <c r="G16" s="4">
        <v>0.5</v>
      </c>
    </row>
    <row r="17" spans="2:8" ht="30" x14ac:dyDescent="0.25">
      <c r="B17" s="240"/>
      <c r="C17" s="243"/>
      <c r="D17" s="240"/>
      <c r="E17" s="48" t="s">
        <v>98</v>
      </c>
      <c r="F17" s="51" t="s">
        <v>99</v>
      </c>
      <c r="G17" s="4">
        <v>2</v>
      </c>
    </row>
    <row r="18" spans="2:8" ht="30" x14ac:dyDescent="0.25">
      <c r="B18" s="240"/>
      <c r="C18" s="243"/>
      <c r="D18" s="240"/>
      <c r="E18" s="48" t="s">
        <v>104</v>
      </c>
      <c r="F18" s="51" t="s">
        <v>105</v>
      </c>
      <c r="G18" s="9">
        <v>82</v>
      </c>
    </row>
    <row r="19" spans="2:8" ht="30" x14ac:dyDescent="0.25">
      <c r="B19" s="240"/>
      <c r="C19" s="243"/>
      <c r="D19" s="241"/>
      <c r="E19" s="48" t="s">
        <v>107</v>
      </c>
      <c r="F19" s="51" t="s">
        <v>202</v>
      </c>
      <c r="G19" s="4">
        <v>0.48499999999999999</v>
      </c>
    </row>
    <row r="20" spans="2:8" ht="45" customHeight="1" x14ac:dyDescent="0.25">
      <c r="B20" s="240"/>
      <c r="C20" s="243"/>
      <c r="D20" s="53" t="s">
        <v>42</v>
      </c>
      <c r="E20" s="48" t="s">
        <v>43</v>
      </c>
      <c r="F20" s="51" t="s">
        <v>43</v>
      </c>
      <c r="G20" s="5">
        <v>1</v>
      </c>
    </row>
    <row r="21" spans="2:8" s="26" customFormat="1" ht="45" x14ac:dyDescent="0.25">
      <c r="B21" s="240"/>
      <c r="C21" s="243"/>
      <c r="D21" s="53" t="s">
        <v>46</v>
      </c>
      <c r="E21" s="32" t="s">
        <v>203</v>
      </c>
      <c r="F21" s="52" t="s">
        <v>204</v>
      </c>
      <c r="G21" s="21">
        <v>0.9</v>
      </c>
      <c r="H21" s="28"/>
    </row>
    <row r="22" spans="2:8" ht="45" x14ac:dyDescent="0.25">
      <c r="B22" s="240"/>
      <c r="C22" s="243"/>
      <c r="D22" s="239" t="s">
        <v>82</v>
      </c>
      <c r="E22" s="54" t="s">
        <v>83</v>
      </c>
      <c r="F22" s="52" t="s">
        <v>205</v>
      </c>
      <c r="G22" s="7">
        <v>900000</v>
      </c>
    </row>
    <row r="23" spans="2:8" ht="30" x14ac:dyDescent="0.25">
      <c r="B23" s="240"/>
      <c r="C23" s="243"/>
      <c r="D23" s="241"/>
      <c r="E23" s="48" t="s">
        <v>85</v>
      </c>
      <c r="F23" s="51" t="s">
        <v>86</v>
      </c>
      <c r="G23" s="7">
        <v>80000</v>
      </c>
    </row>
    <row r="24" spans="2:8" ht="30" x14ac:dyDescent="0.25">
      <c r="B24" s="241"/>
      <c r="C24" s="244"/>
      <c r="D24" s="55" t="s">
        <v>89</v>
      </c>
      <c r="E24" s="54" t="s">
        <v>206</v>
      </c>
      <c r="F24" s="52" t="s">
        <v>207</v>
      </c>
      <c r="G24" s="7">
        <v>3000000</v>
      </c>
    </row>
    <row r="25" spans="2:8" ht="29.25" customHeight="1" x14ac:dyDescent="0.25">
      <c r="B25" s="239">
        <v>3</v>
      </c>
      <c r="C25" s="242" t="s">
        <v>208</v>
      </c>
      <c r="D25" s="235" t="s">
        <v>13</v>
      </c>
      <c r="E25" s="239" t="s">
        <v>14</v>
      </c>
      <c r="F25" s="52" t="s">
        <v>209</v>
      </c>
      <c r="G25" s="5">
        <v>1</v>
      </c>
      <c r="H25" s="16"/>
    </row>
    <row r="26" spans="2:8" ht="42" customHeight="1" x14ac:dyDescent="0.25">
      <c r="B26" s="241"/>
      <c r="C26" s="244"/>
      <c r="D26" s="235"/>
      <c r="E26" s="241"/>
      <c r="F26" s="52" t="s">
        <v>20</v>
      </c>
      <c r="G26" s="4">
        <v>1</v>
      </c>
    </row>
    <row r="27" spans="2:8" ht="16.5" customHeight="1" x14ac:dyDescent="0.25">
      <c r="B27" s="240">
        <v>4</v>
      </c>
      <c r="C27" s="214" t="s">
        <v>110</v>
      </c>
      <c r="D27" s="230" t="s">
        <v>111</v>
      </c>
      <c r="E27" s="230" t="s">
        <v>112</v>
      </c>
      <c r="F27" s="14" t="s">
        <v>113</v>
      </c>
      <c r="G27" s="10">
        <v>3</v>
      </c>
    </row>
    <row r="28" spans="2:8" x14ac:dyDescent="0.25">
      <c r="B28" s="240"/>
      <c r="C28" s="214"/>
      <c r="D28" s="215"/>
      <c r="E28" s="211"/>
      <c r="F28" s="14" t="s">
        <v>116</v>
      </c>
      <c r="G28" s="10">
        <v>1000000</v>
      </c>
    </row>
    <row r="29" spans="2:8" ht="30" x14ac:dyDescent="0.25">
      <c r="B29" s="240"/>
      <c r="C29" s="245"/>
      <c r="D29" s="211"/>
      <c r="E29" s="49" t="s">
        <v>118</v>
      </c>
      <c r="F29" s="14" t="s">
        <v>119</v>
      </c>
      <c r="G29" s="11">
        <v>50</v>
      </c>
    </row>
    <row r="30" spans="2:8" ht="65.25" customHeight="1" x14ac:dyDescent="0.25">
      <c r="B30" s="240"/>
      <c r="C30" s="245"/>
      <c r="D30" s="212" t="s">
        <v>121</v>
      </c>
      <c r="E30" s="49" t="s">
        <v>122</v>
      </c>
      <c r="F30" s="57" t="s">
        <v>210</v>
      </c>
      <c r="G30" s="11">
        <v>6</v>
      </c>
    </row>
    <row r="31" spans="2:8" ht="45" x14ac:dyDescent="0.25">
      <c r="B31" s="240"/>
      <c r="C31" s="245"/>
      <c r="D31" s="212"/>
      <c r="E31" s="49" t="s">
        <v>126</v>
      </c>
      <c r="F31" s="52" t="s">
        <v>211</v>
      </c>
      <c r="G31" s="8">
        <v>2</v>
      </c>
    </row>
    <row r="32" spans="2:8" ht="45" x14ac:dyDescent="0.25">
      <c r="B32" s="240"/>
      <c r="C32" s="245"/>
      <c r="D32" s="212"/>
      <c r="E32" s="49" t="s">
        <v>129</v>
      </c>
      <c r="F32" s="57" t="s">
        <v>212</v>
      </c>
      <c r="G32" s="19">
        <v>1</v>
      </c>
    </row>
    <row r="33" spans="2:7" ht="75" x14ac:dyDescent="0.25">
      <c r="B33" s="240"/>
      <c r="C33" s="245"/>
      <c r="D33" s="230" t="s">
        <v>132</v>
      </c>
      <c r="E33" s="235" t="s">
        <v>213</v>
      </c>
      <c r="F33" s="57" t="s">
        <v>214</v>
      </c>
      <c r="G33" s="27">
        <v>1</v>
      </c>
    </row>
    <row r="34" spans="2:7" ht="61.5" customHeight="1" x14ac:dyDescent="0.25">
      <c r="B34" s="240"/>
      <c r="C34" s="214"/>
      <c r="D34" s="215"/>
      <c r="E34" s="235"/>
      <c r="F34" s="57" t="s">
        <v>215</v>
      </c>
      <c r="G34" s="27">
        <v>1</v>
      </c>
    </row>
    <row r="35" spans="2:7" ht="45" x14ac:dyDescent="0.25">
      <c r="B35" s="240"/>
      <c r="C35" s="214"/>
      <c r="D35" s="215"/>
      <c r="E35" s="49" t="s">
        <v>138</v>
      </c>
      <c r="F35" s="57" t="s">
        <v>216</v>
      </c>
      <c r="G35" s="10">
        <v>50</v>
      </c>
    </row>
    <row r="36" spans="2:7" ht="60" x14ac:dyDescent="0.25">
      <c r="B36" s="240"/>
      <c r="C36" s="245"/>
      <c r="D36" s="234"/>
      <c r="E36" s="49" t="s">
        <v>217</v>
      </c>
      <c r="F36" s="57" t="s">
        <v>218</v>
      </c>
      <c r="G36" s="33">
        <v>1</v>
      </c>
    </row>
    <row r="37" spans="2:7" ht="45" x14ac:dyDescent="0.25">
      <c r="B37" s="237">
        <v>5</v>
      </c>
      <c r="C37" s="238" t="s">
        <v>144</v>
      </c>
      <c r="D37" s="14" t="s">
        <v>145</v>
      </c>
      <c r="E37" s="51" t="s">
        <v>146</v>
      </c>
      <c r="F37" s="51" t="s">
        <v>147</v>
      </c>
      <c r="G37" s="21">
        <v>0.6</v>
      </c>
    </row>
    <row r="38" spans="2:7" ht="30" x14ac:dyDescent="0.25">
      <c r="B38" s="237"/>
      <c r="C38" s="237"/>
      <c r="D38" s="50" t="s">
        <v>150</v>
      </c>
      <c r="E38" s="51" t="s">
        <v>151</v>
      </c>
      <c r="F38" s="51" t="s">
        <v>152</v>
      </c>
      <c r="G38" s="21">
        <v>0.7</v>
      </c>
    </row>
    <row r="39" spans="2:7" ht="30" x14ac:dyDescent="0.25">
      <c r="B39" s="237"/>
      <c r="C39" s="237"/>
      <c r="D39" s="50" t="s">
        <v>154</v>
      </c>
      <c r="E39" s="51" t="s">
        <v>219</v>
      </c>
      <c r="F39" s="51" t="s">
        <v>156</v>
      </c>
      <c r="G39" s="21">
        <v>1</v>
      </c>
    </row>
    <row r="40" spans="2:7" ht="30" x14ac:dyDescent="0.25">
      <c r="B40" s="237"/>
      <c r="C40" s="237"/>
      <c r="D40" s="50" t="s">
        <v>158</v>
      </c>
      <c r="E40" s="32" t="s">
        <v>220</v>
      </c>
      <c r="F40" s="52" t="s">
        <v>221</v>
      </c>
      <c r="G40" s="21">
        <v>1</v>
      </c>
    </row>
    <row r="41" spans="2:7" ht="30" x14ac:dyDescent="0.25">
      <c r="B41" s="237"/>
      <c r="C41" s="237"/>
      <c r="D41" s="50" t="s">
        <v>162</v>
      </c>
      <c r="E41" s="51" t="s">
        <v>163</v>
      </c>
      <c r="F41" s="51" t="s">
        <v>164</v>
      </c>
      <c r="G41" s="21" t="s">
        <v>222</v>
      </c>
    </row>
    <row r="42" spans="2:7" x14ac:dyDescent="0.25">
      <c r="B42" s="239">
        <v>6</v>
      </c>
      <c r="C42" s="242" t="s">
        <v>166</v>
      </c>
      <c r="D42" s="239" t="s">
        <v>167</v>
      </c>
      <c r="E42" s="48" t="s">
        <v>168</v>
      </c>
      <c r="F42" s="51" t="s">
        <v>169</v>
      </c>
      <c r="G42" s="4">
        <v>1</v>
      </c>
    </row>
    <row r="43" spans="2:7" x14ac:dyDescent="0.25">
      <c r="B43" s="240"/>
      <c r="C43" s="243"/>
      <c r="D43" s="241"/>
      <c r="E43" s="48" t="s">
        <v>172</v>
      </c>
      <c r="F43" s="52" t="s">
        <v>173</v>
      </c>
      <c r="G43" s="5">
        <v>1</v>
      </c>
    </row>
    <row r="44" spans="2:7" ht="30" x14ac:dyDescent="0.25">
      <c r="B44" s="241"/>
      <c r="C44" s="244"/>
      <c r="D44" s="53" t="s">
        <v>176</v>
      </c>
      <c r="E44" s="48" t="s">
        <v>177</v>
      </c>
      <c r="F44" s="52" t="s">
        <v>178</v>
      </c>
      <c r="G44" s="8">
        <v>2</v>
      </c>
    </row>
    <row r="45" spans="2:7" ht="45" x14ac:dyDescent="0.25">
      <c r="B45" s="239">
        <v>7</v>
      </c>
      <c r="C45" s="242" t="s">
        <v>180</v>
      </c>
      <c r="D45" s="53" t="s">
        <v>181</v>
      </c>
      <c r="E45" s="48" t="s">
        <v>223</v>
      </c>
      <c r="F45" s="52" t="s">
        <v>183</v>
      </c>
      <c r="G45" s="4">
        <v>1</v>
      </c>
    </row>
    <row r="46" spans="2:7" ht="45" x14ac:dyDescent="0.25">
      <c r="B46" s="240"/>
      <c r="C46" s="243"/>
      <c r="D46" s="55" t="s">
        <v>186</v>
      </c>
      <c r="E46" s="48" t="s">
        <v>224</v>
      </c>
      <c r="F46" s="52" t="s">
        <v>188</v>
      </c>
      <c r="G46" s="8">
        <v>4</v>
      </c>
    </row>
    <row r="47" spans="2:7" ht="30" x14ac:dyDescent="0.25">
      <c r="B47" s="235">
        <v>8</v>
      </c>
      <c r="C47" s="236" t="s">
        <v>225</v>
      </c>
      <c r="D47" s="235" t="s">
        <v>190</v>
      </c>
      <c r="E47" s="14" t="s">
        <v>191</v>
      </c>
      <c r="F47" s="57" t="s">
        <v>192</v>
      </c>
      <c r="G47" s="15">
        <v>1</v>
      </c>
    </row>
    <row r="48" spans="2:7" ht="30" x14ac:dyDescent="0.25">
      <c r="B48" s="235"/>
      <c r="C48" s="236"/>
      <c r="D48" s="235"/>
      <c r="E48" s="53" t="s">
        <v>195</v>
      </c>
      <c r="F48" s="57" t="s">
        <v>196</v>
      </c>
      <c r="G48" s="24">
        <v>1</v>
      </c>
    </row>
  </sheetData>
  <mergeCells count="32">
    <mergeCell ref="B4:B6"/>
    <mergeCell ref="C4:C6"/>
    <mergeCell ref="D25:D26"/>
    <mergeCell ref="E8:E9"/>
    <mergeCell ref="E25:E26"/>
    <mergeCell ref="D22:D23"/>
    <mergeCell ref="D16:D19"/>
    <mergeCell ref="E14:E15"/>
    <mergeCell ref="E10:E11"/>
    <mergeCell ref="D27:D29"/>
    <mergeCell ref="C25:C26"/>
    <mergeCell ref="B25:B26"/>
    <mergeCell ref="B7:B24"/>
    <mergeCell ref="D13:D15"/>
    <mergeCell ref="C7:C24"/>
    <mergeCell ref="D7:D11"/>
    <mergeCell ref="E27:E28"/>
    <mergeCell ref="D30:D32"/>
    <mergeCell ref="D33:D36"/>
    <mergeCell ref="E33:E34"/>
    <mergeCell ref="B47:B48"/>
    <mergeCell ref="C47:C48"/>
    <mergeCell ref="D47:D48"/>
    <mergeCell ref="B37:B41"/>
    <mergeCell ref="C37:C41"/>
    <mergeCell ref="B42:B44"/>
    <mergeCell ref="C42:C44"/>
    <mergeCell ref="D42:D43"/>
    <mergeCell ref="B45:B46"/>
    <mergeCell ref="C45:C46"/>
    <mergeCell ref="B27:B36"/>
    <mergeCell ref="C27:C3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2:D38"/>
  <sheetViews>
    <sheetView workbookViewId="0">
      <selection activeCell="D33" sqref="D33:D38"/>
    </sheetView>
  </sheetViews>
  <sheetFormatPr baseColWidth="10" defaultColWidth="11.42578125" defaultRowHeight="15" x14ac:dyDescent="0.25"/>
  <sheetData>
    <row r="2" spans="4:4" x14ac:dyDescent="0.25">
      <c r="D2" t="s">
        <v>226</v>
      </c>
    </row>
    <row r="3" spans="4:4" x14ac:dyDescent="0.25">
      <c r="D3" t="s">
        <v>227</v>
      </c>
    </row>
    <row r="4" spans="4:4" x14ac:dyDescent="0.25">
      <c r="D4" t="s">
        <v>228</v>
      </c>
    </row>
    <row r="5" spans="4:4" x14ac:dyDescent="0.25">
      <c r="D5" t="s">
        <v>229</v>
      </c>
    </row>
    <row r="6" spans="4:4" x14ac:dyDescent="0.25">
      <c r="D6" t="s">
        <v>167</v>
      </c>
    </row>
    <row r="7" spans="4:4" x14ac:dyDescent="0.25">
      <c r="D7" t="s">
        <v>181</v>
      </c>
    </row>
    <row r="8" spans="4:4" x14ac:dyDescent="0.25">
      <c r="D8" t="s">
        <v>230</v>
      </c>
    </row>
    <row r="11" spans="4:4" x14ac:dyDescent="0.25">
      <c r="D11" t="s">
        <v>231</v>
      </c>
    </row>
    <row r="12" spans="4:4" x14ac:dyDescent="0.25">
      <c r="D12" t="s">
        <v>232</v>
      </c>
    </row>
    <row r="13" spans="4:4" x14ac:dyDescent="0.25">
      <c r="D13" t="s">
        <v>233</v>
      </c>
    </row>
    <row r="14" spans="4:4" x14ac:dyDescent="0.25">
      <c r="D14" t="s">
        <v>234</v>
      </c>
    </row>
    <row r="15" spans="4:4" x14ac:dyDescent="0.25">
      <c r="D15" t="s">
        <v>235</v>
      </c>
    </row>
    <row r="18" spans="4:4" x14ac:dyDescent="0.25">
      <c r="D18" t="s">
        <v>236</v>
      </c>
    </row>
    <row r="19" spans="4:4" x14ac:dyDescent="0.25">
      <c r="D19" t="s">
        <v>237</v>
      </c>
    </row>
    <row r="20" spans="4:4" x14ac:dyDescent="0.25">
      <c r="D20" t="s">
        <v>238</v>
      </c>
    </row>
    <row r="23" spans="4:4" x14ac:dyDescent="0.25">
      <c r="D23" t="s">
        <v>239</v>
      </c>
    </row>
    <row r="24" spans="4:4" x14ac:dyDescent="0.25">
      <c r="D24" t="s">
        <v>240</v>
      </c>
    </row>
    <row r="25" spans="4:4" x14ac:dyDescent="0.25">
      <c r="D25" t="s">
        <v>241</v>
      </c>
    </row>
    <row r="26" spans="4:4" x14ac:dyDescent="0.25">
      <c r="D26" t="s">
        <v>242</v>
      </c>
    </row>
    <row r="27" spans="4:4" x14ac:dyDescent="0.25">
      <c r="D27" t="s">
        <v>243</v>
      </c>
    </row>
    <row r="28" spans="4:4" x14ac:dyDescent="0.25">
      <c r="D28" t="s">
        <v>244</v>
      </c>
    </row>
    <row r="29" spans="4:4" x14ac:dyDescent="0.25">
      <c r="D29" t="s">
        <v>245</v>
      </c>
    </row>
    <row r="33" spans="4:4" x14ac:dyDescent="0.25">
      <c r="D33" t="s">
        <v>145</v>
      </c>
    </row>
    <row r="34" spans="4:4" x14ac:dyDescent="0.25">
      <c r="D34" t="s">
        <v>246</v>
      </c>
    </row>
    <row r="35" spans="4:4" x14ac:dyDescent="0.25">
      <c r="D35" t="s">
        <v>247</v>
      </c>
    </row>
    <row r="36" spans="4:4" x14ac:dyDescent="0.25">
      <c r="D36" t="s">
        <v>248</v>
      </c>
    </row>
    <row r="37" spans="4:4" x14ac:dyDescent="0.25">
      <c r="D37" t="s">
        <v>249</v>
      </c>
    </row>
    <row r="38" spans="4:4" x14ac:dyDescent="0.25">
      <c r="D38" t="s">
        <v>250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Nueva estructura de objetivos</vt:lpstr>
      <vt:lpstr>Hoja1</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Natalia Pineda</cp:lastModifiedBy>
  <cp:revision/>
  <dcterms:created xsi:type="dcterms:W3CDTF">2021-01-18T21:09:58Z</dcterms:created>
  <dcterms:modified xsi:type="dcterms:W3CDTF">2023-03-07T14:42:40Z</dcterms:modified>
  <cp:category/>
  <cp:contentStatus/>
</cp:coreProperties>
</file>