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hidePivotFieldList="1" defaultThemeVersion="166925"/>
  <mc:AlternateContent xmlns:mc="http://schemas.openxmlformats.org/markup-compatibility/2006">
    <mc:Choice Requires="x15">
      <x15ac:absPath xmlns:x15ac="http://schemas.microsoft.com/office/spreadsheetml/2010/11/ac" url="D:\Natalia Pineda\2022\IGAC\Indicadores\PEI\2022\"/>
    </mc:Choice>
  </mc:AlternateContent>
  <xr:revisionPtr revIDLastSave="0" documentId="13_ncr:1_{174FA3F7-402F-46D3-ACB1-53CC718A72A1}" xr6:coauthVersionLast="47" xr6:coauthVersionMax="47" xr10:uidLastSave="{00000000-0000-0000-0000-000000000000}"/>
  <bookViews>
    <workbookView xWindow="-120" yWindow="-120" windowWidth="20730" windowHeight="11040" xr2:uid="{00000000-000D-0000-FFFF-FFFF00000000}"/>
  </bookViews>
  <sheets>
    <sheet name="Nueva estructura de objetivos" sheetId="1" r:id="rId1"/>
    <sheet name="Hoja1" sheetId="4" state="hidden" r:id="rId2"/>
    <sheet name="Hoja3" sheetId="3" state="hidden" r:id="rId3"/>
  </sheets>
  <externalReferences>
    <externalReference r:id="rId4"/>
    <externalReference r:id="rId5"/>
    <externalReference r:id="rId6"/>
    <externalReference r:id="rId7"/>
  </externalReferences>
  <definedNames>
    <definedName name="_xlnm._FilterDatabase" localSheetId="1" hidden="1">Hoja1!$B$3:$H$48</definedName>
    <definedName name="_xlnm._FilterDatabase" localSheetId="0" hidden="1">'Nueva estructura de objetivos'!$A$8:$S$55</definedName>
    <definedName name="_O4">'[1]Lista Desplegable'!$F$50:$F$56</definedName>
    <definedName name="Dimensión_Operativa_Modelo_Integrado_de_Planeación_y_Gestión">'[2]Hoja2 (2)'!$B$3:$B$9</definedName>
    <definedName name="MARQUE_X">[3]Hoja1!$C$2:$C$3</definedName>
    <definedName name="Procesos">[4]Hoja1!$D$2:$D$13</definedName>
    <definedName name="SELECCION">#REF!</definedName>
    <definedName name="UNIDADES">[3]Hoja1!$D$2:$D$9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8" i="1" l="1"/>
  <c r="O52" i="1" l="1"/>
  <c r="O55" i="1"/>
  <c r="O54" i="1"/>
  <c r="O51" i="1"/>
  <c r="O50" i="1"/>
  <c r="O48" i="1"/>
  <c r="O40" i="1"/>
  <c r="O41" i="1"/>
  <c r="O42" i="1"/>
  <c r="O43" i="1"/>
  <c r="O44" i="1"/>
  <c r="O45" i="1"/>
  <c r="O46" i="1"/>
  <c r="O47" i="1"/>
  <c r="O39" i="1"/>
  <c r="O35" i="1"/>
  <c r="O34" i="1"/>
  <c r="O33" i="1"/>
  <c r="O24" i="1"/>
  <c r="O23" i="1"/>
  <c r="O22" i="1"/>
  <c r="O21" i="1"/>
  <c r="O19" i="1"/>
  <c r="O17" i="1"/>
  <c r="O16" i="1"/>
  <c r="O53" i="1" l="1"/>
  <c r="O38" i="1"/>
  <c r="O37" i="1"/>
  <c r="O36" i="1"/>
  <c r="O31" i="1"/>
  <c r="O30" i="1"/>
  <c r="O26" i="1"/>
  <c r="O25" i="1"/>
  <c r="O15" i="1"/>
  <c r="O12" i="1" l="1"/>
  <c r="O10" i="1"/>
  <c r="O9" i="1"/>
</calcChain>
</file>

<file path=xl/sharedStrings.xml><?xml version="1.0" encoding="utf-8"?>
<sst xmlns="http://schemas.openxmlformats.org/spreadsheetml/2006/main" count="659" uniqueCount="333">
  <si>
    <t>N°</t>
  </si>
  <si>
    <t>OBJETIVO NUEVO</t>
  </si>
  <si>
    <t>ESTRATEGIAS</t>
  </si>
  <si>
    <t>PRODUCTO</t>
  </si>
  <si>
    <t>NOMBRE DEL INDICADOR</t>
  </si>
  <si>
    <t>TIPO DE INDICADOR</t>
  </si>
  <si>
    <t>FORMULA INDICADOR</t>
  </si>
  <si>
    <t>PERIODICIDAD</t>
  </si>
  <si>
    <t>UNIDAD DE MEDIDA</t>
  </si>
  <si>
    <t>META 2021</t>
  </si>
  <si>
    <t>META 2022</t>
  </si>
  <si>
    <t>PROCESO</t>
  </si>
  <si>
    <t>DEPENDENCIA RESPONSABLE</t>
  </si>
  <si>
    <t>Consolidar al IGAC como máxima autoridad reguladora en los temas de su competencia</t>
  </si>
  <si>
    <t xml:space="preserve"> Máxima autoridad reguladora </t>
  </si>
  <si>
    <t>Regulación generada y actualizada en los temas de su competencia</t>
  </si>
  <si>
    <t xml:space="preserve">
Agenda regulatoria definida</t>
  </si>
  <si>
    <t>Producto</t>
  </si>
  <si>
    <t>Trimestral</t>
  </si>
  <si>
    <t>Número</t>
  </si>
  <si>
    <t>Gestión de regulación y habilitación</t>
  </si>
  <si>
    <t>Dirección de Regulación y Habilitación</t>
  </si>
  <si>
    <t>Porcentaje de ejecución de la agenda regulatoria definida</t>
  </si>
  <si>
    <t>(Actividades ejecutadas /Actividades programadas en la agenda regulatoria definida) * 100</t>
  </si>
  <si>
    <t>Porcentaje</t>
  </si>
  <si>
    <t xml:space="preserve">Implementar políticas y acciones enfocadas en el fortalecimiento institucional y la arquitectura de procesos como pilar estratégico del Instituto </t>
  </si>
  <si>
    <t>Rediseño del IGAC y modernización basada en procesos</t>
  </si>
  <si>
    <t>Rediseño y modernización institucional</t>
  </si>
  <si>
    <t>% de Avance en la implementación del rediseño y modernización institucional</t>
  </si>
  <si>
    <t xml:space="preserve"> </t>
  </si>
  <si>
    <t>(Actividades ejecutadas /Actividades programadas para la implementación del rediseño y modernización institucional) * 100</t>
  </si>
  <si>
    <t>Gestión del Talento
humano</t>
  </si>
  <si>
    <t>Secretaría General</t>
  </si>
  <si>
    <t>Arquitectura de procesos</t>
  </si>
  <si>
    <t>Análisis de los comportamientos y variables asociadas a los procesos, sub procesos y procedimientos del IGAC</t>
  </si>
  <si>
    <t>Modelo de operación optimizado</t>
  </si>
  <si>
    <t xml:space="preserve">Gestión </t>
  </si>
  <si>
    <t xml:space="preserve">Modelo de operación optimizado </t>
  </si>
  <si>
    <t>Anual</t>
  </si>
  <si>
    <t>Direccionamiento Estratégico y Planeación</t>
  </si>
  <si>
    <t>Oficina Asesora de Planeación</t>
  </si>
  <si>
    <t>Sostenimiento de las políticas del Modelo Institucional de Gestión y Desempeño (MIPG)</t>
  </si>
  <si>
    <t>Políticas del MIPG operando</t>
  </si>
  <si>
    <t>Índice de Desempeño Institucional (IDI)</t>
  </si>
  <si>
    <t>Índice de Desempeño Institucional del reporte FURAG</t>
  </si>
  <si>
    <t>Consolidar al IGAC como la mejor entidad en la generación e integración de información geográfica, catastral y agrológica con altos estándares de calidad</t>
  </si>
  <si>
    <t xml:space="preserve">
Acreditación del Laboratorio Nacional de Suelos</t>
  </si>
  <si>
    <t xml:space="preserve"> Laboratorio Nacional de Suelos acreditado</t>
  </si>
  <si>
    <t>Laboratorio Nacional de Suelos acreditado</t>
  </si>
  <si>
    <t>Meta cumplida en la vigencia 2021</t>
  </si>
  <si>
    <t>Gestión de Información Geográfica</t>
  </si>
  <si>
    <t>Dirección de Gestión de Información Geográfica</t>
  </si>
  <si>
    <t>Eficiencia en el uso y producción de la información del Laboratorio Nacional de Suelos</t>
  </si>
  <si>
    <t xml:space="preserve">Indicador de oportunidad en respuesta mejorado </t>
  </si>
  <si>
    <t>Porcentaje de solicitudes atendidas con oportunidad de respuesta</t>
  </si>
  <si>
    <t>(Solicitudes atendidas en el tiempo establecido para cada análisis / total de solicitudes recibidas)*100</t>
  </si>
  <si>
    <t>Sostenimiento de las política de restitución de tierras y atención a victimas</t>
  </si>
  <si>
    <t>Solicitudes de Política de restitución de tierras y atención de victimas atendidas</t>
  </si>
  <si>
    <t>Porcentaje de solicitudes atendidas</t>
  </si>
  <si>
    <t>(Solicitudes atendidas/solicitudes recibidas)*100</t>
  </si>
  <si>
    <t>Gestión Catastral</t>
  </si>
  <si>
    <t>Dirección de Gestión Catastral</t>
  </si>
  <si>
    <t>Garantizar la sostenibilidad en el tiempo de la política de paz con legalidad</t>
  </si>
  <si>
    <t>Área geografíca de los municipios PDET actualizada</t>
  </si>
  <si>
    <t>Porcentaje del área geográfica en municipios PDET con catastro actualizado</t>
  </si>
  <si>
    <t>(Área geográfica de los municipios PDET con catastro actualizada / Total del área geográfica de los municipios PDET (39.084.775 has)) * 100</t>
  </si>
  <si>
    <t xml:space="preserve">Dirección de Gestión Catastral </t>
  </si>
  <si>
    <t>Política de paz con legalidad operando</t>
  </si>
  <si>
    <t>Porcentaje de avance en el cumplimiento de los indicadores del Plan Marco de Implementación del Acuerdo de Paz - PMI</t>
  </si>
  <si>
    <t>(Indicadores a cargo del IGAC con avance/ Total de indicadores del PMI a cargo del IGAC) * 100</t>
  </si>
  <si>
    <t xml:space="preserve">Gestión Catastral
                                                        Gestión de Sistemas de Información e Infraestructura 
</t>
  </si>
  <si>
    <t>Dirección de Gestión Catastral
Dirección de Tecnologías de la Información y Comunicaciones</t>
  </si>
  <si>
    <t>Porcentaje de participación en las reuniones de los enlaces de estabilización</t>
  </si>
  <si>
    <t>(Reuniones a las que asistió el IGAC/Total de reuniones convocadas)*100</t>
  </si>
  <si>
    <t xml:space="preserve">
Actualización del área geográfica 
</t>
  </si>
  <si>
    <t>Gestores catastrales habilitados</t>
  </si>
  <si>
    <t>Sumatoria del número de gestores catastrales habilitados a nivel nacional.</t>
  </si>
  <si>
    <t>Mensual</t>
  </si>
  <si>
    <t xml:space="preserve"> Conservación catastral realizada</t>
  </si>
  <si>
    <t xml:space="preserve">Trámites de conservación a nivel nacional </t>
  </si>
  <si>
    <t>Número de trámites realizados</t>
  </si>
  <si>
    <t xml:space="preserve">Avalúos IVP realizados </t>
  </si>
  <si>
    <t xml:space="preserve">Número de Avalúos IVP realizados </t>
  </si>
  <si>
    <t>Formación, Actualización y conservación catastral realizada</t>
  </si>
  <si>
    <t xml:space="preserve">Porcentaje del área geográfica con catastro actualizado por jurisdicción del IGAC </t>
  </si>
  <si>
    <t xml:space="preserve">(Área geográfica a nivel nacional que se encuentra  actualizada catastralmente  / Total del área geográfica nacional) * 100 </t>
  </si>
  <si>
    <t>83% del 60%</t>
  </si>
  <si>
    <t>Porcentaje del área geográfica con catastro actualizado por jurisdicción de los gestores catastrales habilitados</t>
  </si>
  <si>
    <t>17% del 60%</t>
  </si>
  <si>
    <t>N/A</t>
  </si>
  <si>
    <t>Ampliación de la cobertura en la identificación de los suelos y aplicaciones agrológicas.</t>
  </si>
  <si>
    <t xml:space="preserve">Estudio de suelos realizados, como insumo para el ordenamiento del territorio. </t>
  </si>
  <si>
    <t>Hectáreas</t>
  </si>
  <si>
    <t>Servicio de análisis químicos, físicos, mineralógicos y biológicos de suelos.</t>
  </si>
  <si>
    <t>Análisis químicos, físicos, mineralógicos y biológicos de suelos realizados</t>
  </si>
  <si>
    <t>Sumatoria de análisis químicos, físicos, mineralógicos y biológicos de suelos realizados</t>
  </si>
  <si>
    <t>Paquetes analíticos</t>
  </si>
  <si>
    <t xml:space="preserve">Áreas homogéneas elaboradas y actualizadas </t>
  </si>
  <si>
    <t xml:space="preserve">Áreas homogéneas de tierras - AHT elaboradas y actualizadas </t>
  </si>
  <si>
    <t xml:space="preserve">Hectáreas de AHT elaboradas y actualizadas </t>
  </si>
  <si>
    <t>Sumatoria de hectáreas AHT elaboradas y actualizadas</t>
  </si>
  <si>
    <t>Generación de productos cartográficos, geográficos y geodésicos, a partir de la  implementación de instrumentos efectivos de gestión, estandarización, producción y validación.</t>
  </si>
  <si>
    <t>Cartografía básica generada y actualizada</t>
  </si>
  <si>
    <t>Porcentaje del área geográfica con cartografía básica a las escalas y con la temporalidad adecuadas.</t>
  </si>
  <si>
    <t>(Área de cubrimiento geográfica con cartografía básica a las escalas y con la temporalidad adecuadas / Área geográfica total de entidades territoriales del país)*100</t>
  </si>
  <si>
    <t xml:space="preserve">Dirección de Gestión de Información Geográfica </t>
  </si>
  <si>
    <t>Productos cartográficos validados  de manera efectiva</t>
  </si>
  <si>
    <t>Porcentaje de efectividad (tiempo y costos) en la validación de productos cartográficos</t>
  </si>
  <si>
    <t>(Cantidad de hectáreas validadas diariamente con las metodologías anteriores/Cantidad de hectáreas validadas  diariamente con la implementación de herramientas de automatización/)*100</t>
  </si>
  <si>
    <t>Semestral</t>
  </si>
  <si>
    <t xml:space="preserve">Información cartográfica producida por terceros, oficializada
</t>
  </si>
  <si>
    <t>Área de cubrimiento geográfica con cartografía básica a las escalas y con la temporalidad adecuadas validada y oficializada</t>
  </si>
  <si>
    <t>Red Geodésica Nacional fortalecida</t>
  </si>
  <si>
    <t>Número de estaciones de operación continua nuevas e integradas a la Red Geodésica Nacional.</t>
  </si>
  <si>
    <t>Sumatoria de estaciones de operación continua nuevas e integradas a la Red Geodésica Nacional.</t>
  </si>
  <si>
    <t>Caracterizaciones territoriales con fines catastrales</t>
  </si>
  <si>
    <t>Porcentaje del área geográfica con caracterización geográfica</t>
  </si>
  <si>
    <t>(Área con caracterización y análisis geográfico del territorio nacional continental e insular realizada / Área total geográfica continental e insular del país)*100</t>
  </si>
  <si>
    <t xml:space="preserve">Maximizar la disposición y uso de la información generada </t>
  </si>
  <si>
    <t>Integración y disposición de la información geográfica nacional a través de Colombia en Mapas como portal único de información geográfica nacional</t>
  </si>
  <si>
    <t>Colombia en mapas con funcionalidades y servicios disponibles</t>
  </si>
  <si>
    <t>Funcionalidades disponibles</t>
  </si>
  <si>
    <t>Sumatoria de funcionalidades disponibles</t>
  </si>
  <si>
    <t>Gestión de Sistemas de Información e Infraestructura</t>
  </si>
  <si>
    <t>Dirección de Tecnologías de la Información y Comunicaciones</t>
  </si>
  <si>
    <t>Usuarios de Colombia en mapas</t>
  </si>
  <si>
    <t>No de Usuarios de Colombia en mapas</t>
  </si>
  <si>
    <t>Niveles de información dispuestos a través de Geoservicios</t>
  </si>
  <si>
    <t>Geoservicios publicados y disponibles</t>
  </si>
  <si>
    <t>Sumatoria de Geoservicios publicados y disponibles</t>
  </si>
  <si>
    <t>Impulsar el uso y la explotación de datos y tecnologías de información geográfica a nivel institucional y territorial</t>
  </si>
  <si>
    <t>Servicio de Gestión del conocimiento e Innovación Geográfica aplicados</t>
  </si>
  <si>
    <t xml:space="preserve">
Eventos realizados para la difusión y transferencia de conocimiento especializado asociado al uso y explotación de datos y tecnologías geoespaciales
</t>
  </si>
  <si>
    <t xml:space="preserve">
Sumatoria de eventos realizados para la difusión y transferencia de conocimiento especializado asociado al uso y explotación de datos y tecnologías geoespaciales</t>
  </si>
  <si>
    <t>Innovación y gestión del conocimiento aplicado</t>
  </si>
  <si>
    <t>Dirección de investigación y prospectiva</t>
  </si>
  <si>
    <t>Proyectos de innovación e investigación aplicados para la optimización de procesos institucionales</t>
  </si>
  <si>
    <t>Proyectos de innovación e investigación aplicada para la optimización de procesos Institucionales desarrollados.</t>
  </si>
  <si>
    <t>Sumatoria de proyectos de innovación e investigación desarrollados</t>
  </si>
  <si>
    <t>Reconocimiento como institución técnico científica parte del Sistema Nacional de Ciencia, Tecnología e Innovación</t>
  </si>
  <si>
    <t xml:space="preserve">Porcentaje de avance en la implementación de plan de reconocimiento de la entidad como autoridad técnico - científica </t>
  </si>
  <si>
    <t>Actividades del plan de reconocimiento de la entidad como autoridad técnico - científica realizadas  / Actividades del plan de reconocimiento de la entidad como autoridad técnico - científica programadas) * 100</t>
  </si>
  <si>
    <t>Fortalecimiento de la Infraestructura Colombiana de Datos Espaciales</t>
  </si>
  <si>
    <t>Plataforma tecnológica de la ICDE</t>
  </si>
  <si>
    <t>Plataforma tecnológica de la ICDE rediseñada y puesta en operación bajo la estrategia de interoperabilidad con los demás sistemas nacionales de información para la administración del territorio.</t>
  </si>
  <si>
    <t>Actividades de rediseño y puesta en operación de la plataforma tecnológica de la ICDE realizadas  / Actividades de rediseño y puesta en operación de la plataforma tecnológica de la ICDE programadas) * 100</t>
  </si>
  <si>
    <t>Servicios tecnológicos para la optimización de la operación catastral diseñados y puestos en operación</t>
  </si>
  <si>
    <t xml:space="preserve">
Servicios tecnológicos para la optimización de la operación catastral  diseñados y puestos en operación / total de servicios tecnológicos para la operación catastral programados  * 100
</t>
  </si>
  <si>
    <t>Datos geográficos integrados y dispuestos en la plataforma ICDE como apoyo al catastro multipropósito y a la administración del territorio</t>
  </si>
  <si>
    <t xml:space="preserve">
Conjuntos de datos dispuestos  como apoyo al catastro multipropósito y a la administración del territorio
</t>
  </si>
  <si>
    <t>Sumatoria de los conjuntos de datos dispuestos como apoyo al catastro multipropósito y a la administración del territorio</t>
  </si>
  <si>
    <t>Marco de referencia geoespacial actualizado para Colombia</t>
  </si>
  <si>
    <t>Porcentaje de actualización del MRG</t>
  </si>
  <si>
    <t>(Actividades de actualización del MRG  realizadas / Actividades de actualización del MRG programadas) * 100</t>
  </si>
  <si>
    <t xml:space="preserve">Fortalecer los recursos técnicos y tecnológicos para la modernización institucional </t>
  </si>
  <si>
    <t>Implementación del SINIC (Sistema Nacional de Información de Catastro Multipropósito)</t>
  </si>
  <si>
    <t>Sistema Nacional de Información de Catastro Multipropósito - SINIC</t>
  </si>
  <si>
    <t>Porcentaje de implementación del Sistema Nacional de Información de Catastro Multipropósito</t>
  </si>
  <si>
    <t>(sumatoria del porcentaje de avance de cada uno de los hitos)
El indicador mide el porcentaje de avance de la implementación del Sistema de Información de Catastro Multipropósito a partir de las actividades de análisis, diseño, desarrollo, aseguramiento de calidad, puesta en producción y operación del Sistema.
Medición por hitos: 
Hito 1: Especificaciones Funcionales: 20%
Hito 2: Análisis y Diseño: 15%
Hito 3: Desarrollo: 35%
Hito 4: Aseguramiento de calidad: 10%
Hito 5: Puesta en producción: 10%
Hito 6: Operación del sistema: 20%</t>
  </si>
  <si>
    <t xml:space="preserve">Dirección de Tecnologías de la Información y Comunicaciones
</t>
  </si>
  <si>
    <t>Implementación del Nuevo SNC (Sistema Nacional Catastral)</t>
  </si>
  <si>
    <t>Sistema Nacional Catastral - SNC</t>
  </si>
  <si>
    <t>Porcentaje de implementación del Sistema Nacional Catastral - SNC</t>
  </si>
  <si>
    <t>(Fases ejecutadas/Fases programadas)*100</t>
  </si>
  <si>
    <t>Unificación de Sistemas de Información de Gestión Catastral</t>
  </si>
  <si>
    <t>Migración de información de COBOL a SNC</t>
  </si>
  <si>
    <t>Porcentaje de Direcciones Territoriales migradas a SNC</t>
  </si>
  <si>
    <t>(Direcciones territoriales con migración de información a SNC / Direcciones territoriales programadas para migración de información a SNC) * 100</t>
  </si>
  <si>
    <t>Mejoramiento del servicio de datos abiertos</t>
  </si>
  <si>
    <t>Ampliar los niveles de información publicados y de uso</t>
  </si>
  <si>
    <t>Porcentaje de Niveles de información publicados</t>
  </si>
  <si>
    <t>(Niveles de Información publicados / Niveles de Información programados para publicación) * 100</t>
  </si>
  <si>
    <t>Modernizar la infraestructura de conectividad del IGAC</t>
  </si>
  <si>
    <t>Plataforma de redes modernizada</t>
  </si>
  <si>
    <t>Plataforma de redes modernizada y en operación</t>
  </si>
  <si>
    <t xml:space="preserve">(Actividades ejecutadas / Actividades programadas)*100
</t>
  </si>
  <si>
    <t>Garantizar una atención eficiente y oportuna a los ciudadanos y partes interesadas</t>
  </si>
  <si>
    <t>Mejoramiento en la prestación del servicio a la ciudadanía</t>
  </si>
  <si>
    <t>PQRDS atendidas con oportunidad</t>
  </si>
  <si>
    <t>Porcentaje de PQRDS atendidas con oportunidad</t>
  </si>
  <si>
    <t>Número total de PQRDS contestadas en los tiempos de Ley /  Número total de PQRDS recibidas</t>
  </si>
  <si>
    <t>Gestión del Servicio al ciudadano</t>
  </si>
  <si>
    <t>Oficina de Relación con el Ciudadano</t>
  </si>
  <si>
    <t>Encuestas de satisfacción del usuario</t>
  </si>
  <si>
    <t>Línea base de satisfacción al usuario construida</t>
  </si>
  <si>
    <t>Línea base de satisfacción de usuarios construida</t>
  </si>
  <si>
    <t>Incremento en la satisfacción al usuario</t>
  </si>
  <si>
    <t>Garantizar la rendición de cuentas permanente para la ciudadanía</t>
  </si>
  <si>
    <t>Rendiciones de cuentas realizadas</t>
  </si>
  <si>
    <t>Ejercicios de rendición de cuentas de la entidad realizados</t>
  </si>
  <si>
    <t>Sumatoria de ejercicios de rendición de cuentas realizados</t>
  </si>
  <si>
    <t>Trabajar de manera colaborativa y participativa con nuestras partes interesadas para la generación de valor público</t>
  </si>
  <si>
    <t>Fortalecimiento de estrategias de comunicación institucional</t>
  </si>
  <si>
    <t>Plan Estratégico de comunicaciones formulado e implementado</t>
  </si>
  <si>
    <t>Porcentaje de avance del plan estratégico de comunicaciones</t>
  </si>
  <si>
    <t>(Número de actividades del plan estratégico de comunicaciones realizadas / Número total programadas) *100</t>
  </si>
  <si>
    <t>Gestión de comunicaciones</t>
  </si>
  <si>
    <t>Oficina Asesora de Comunicaciones</t>
  </si>
  <si>
    <t>Fortalecimiento de las alianzas estratégicas de cooperación técnica y científica</t>
  </si>
  <si>
    <t>Asistencia técnica a entidades en la gestión de los recursos geográficos</t>
  </si>
  <si>
    <t>Sumatoria de entidades asistidas en la gestión de recursos geográficos</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</si>
  <si>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</si>
  <si>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</si>
  <si>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Cumplimiento meta de ingresos del instituto</t>
  </si>
  <si>
    <t>Porcentaje de cumplimiento de la meta de ingresos del Instituto</t>
  </si>
  <si>
    <t xml:space="preserve">(Ingresos propios por ventas de contados, contratos y convenios, recaudados/ Total de ingresos de la meta definida) * 100  </t>
  </si>
  <si>
    <t>Gestión comercial</t>
  </si>
  <si>
    <t>Oficina Comercial</t>
  </si>
  <si>
    <t>Cumplimiento meta de Avalúos comerciales relacionados con los ingresos del instituto</t>
  </si>
  <si>
    <t>Porcentaje de cumplimiento de la meta de ingresos del Instituto por avalúos comerciales</t>
  </si>
  <si>
    <t xml:space="preserve">(Ingresos por avalúos comerciales recaudados/ Total de ingresos de la meta de avalúos comerciales definida) * 100  </t>
  </si>
  <si>
    <t>Sostenimiento de las políticas del Modelo Integrado de Planeación  (MIPG)</t>
  </si>
  <si>
    <t xml:space="preserve">Formación, Actualización y conservación catastral realizada </t>
  </si>
  <si>
    <t>Incluir meta para la suma total del 35,1% de la meta 2021 para el porcentaje total del área actualizada</t>
  </si>
  <si>
    <t>Porcentaje de cumplimiento de los indicadores del Plan Marco de Implementación del Acuerdo de Paz - PMI</t>
  </si>
  <si>
    <t>Porcentaje del área geográfica con caracterización territorial.</t>
  </si>
  <si>
    <r>
      <rPr>
        <sz val="11"/>
        <color theme="1"/>
        <rFont val="Calibri"/>
        <family val="2"/>
        <scheme val="minor"/>
      </rPr>
      <t xml:space="preserve">Solicitudes atendidas con oportunidad
</t>
    </r>
  </si>
  <si>
    <t>Porcentaje de solicitudes atendidas con oportunidad</t>
  </si>
  <si>
    <r>
      <t xml:space="preserve"> 
</t>
    </r>
    <r>
      <rPr>
        <sz val="11"/>
        <color theme="1"/>
        <rFont val="Calibri"/>
        <family val="2"/>
        <scheme val="minor"/>
      </rPr>
      <t>Hectaréas con estudios de suelos realizados, como insumo para el ordenamiento del territorio.</t>
    </r>
  </si>
  <si>
    <r>
      <t xml:space="preserve">Áreas homogéneas </t>
    </r>
    <r>
      <rPr>
        <sz val="11"/>
        <color theme="1"/>
        <rFont val="Calibri"/>
        <family val="2"/>
        <scheme val="minor"/>
      </rPr>
      <t xml:space="preserve">de tierra -AHT elaboradas y actualizadas </t>
    </r>
  </si>
  <si>
    <r>
      <t xml:space="preserve">Hectáreas </t>
    </r>
    <r>
      <rPr>
        <sz val="11"/>
        <color theme="1"/>
        <rFont val="Calibri"/>
        <family val="2"/>
        <scheme val="minor"/>
      </rPr>
      <t xml:space="preserve">de AHT elaboradas y actualizadas </t>
    </r>
  </si>
  <si>
    <t>Fortalecer al IGAC como máxima autoridad reguladora en los temas de su competencia</t>
  </si>
  <si>
    <r>
      <rPr>
        <sz val="11"/>
        <color theme="1"/>
        <rFont val="Calibri"/>
        <family val="2"/>
        <scheme val="minor"/>
      </rPr>
      <t xml:space="preserve">Agenda regulatoria definida 
</t>
    </r>
  </si>
  <si>
    <r>
      <t xml:space="preserve">
</t>
    </r>
    <r>
      <rPr>
        <sz val="11"/>
        <color theme="1"/>
        <rFont val="Calibri"/>
        <family val="2"/>
        <scheme val="minor"/>
      </rPr>
      <t xml:space="preserve">Eventos realizados para la difusión y transferencia de conocimiento especializado asociado al uso y explotación de datos y tecnologías geoespaciales
</t>
    </r>
  </si>
  <si>
    <r>
      <rPr>
        <sz val="11"/>
        <color theme="1"/>
        <rFont val="Calibri"/>
        <family val="2"/>
        <scheme val="minor"/>
      </rPr>
      <t>Sumatoria de proyectos de innovación e investigación aplicada para la optimización de procesos Institucionales desarrollados.</t>
    </r>
  </si>
  <si>
    <r>
      <t xml:space="preserve">Porcentaje de avance en </t>
    </r>
    <r>
      <rPr>
        <sz val="11"/>
        <color theme="1"/>
        <rFont val="Calibri"/>
        <family val="2"/>
        <scheme val="minor"/>
      </rPr>
      <t xml:space="preserve">la implementación de plan de reconocimiento de la entidad como autoridad técnico - científica </t>
    </r>
  </si>
  <si>
    <r>
      <t xml:space="preserve">Plataforma tecnológica de la ICDE
</t>
    </r>
    <r>
      <rPr>
        <sz val="11"/>
        <color theme="1"/>
        <rFont val="Calibri"/>
        <family val="2"/>
        <scheme val="minor"/>
      </rPr>
      <t>rediseñada y operando bajo la estrategia de interoperabilidad con los demás sistemas nacionales de información para la administración del territorio.</t>
    </r>
  </si>
  <si>
    <t>Porcentaje de avance en el rediseño y puesta en operación de la plataforma tecnológica de la ICDE  bajo la estrategia de interoperabilidad con los demás sistemas nacionales de información para la administración del territorio.</t>
  </si>
  <si>
    <t xml:space="preserve">
Servicios tecnológicos para la optimización de la operación catastral diseñados y puestos en operación
</t>
  </si>
  <si>
    <t>Conjuntos de datos dispuestos  como apoyo al catastro multipropósito y a la administración del territorio</t>
  </si>
  <si>
    <r>
      <t xml:space="preserve">Marco de referencia geoespacial  </t>
    </r>
    <r>
      <rPr>
        <sz val="11"/>
        <color theme="1"/>
        <rFont val="Calibri"/>
        <family val="2"/>
        <scheme val="minor"/>
      </rPr>
      <t>- MRG</t>
    </r>
    <r>
      <rPr>
        <sz val="11"/>
        <color rgb="FFFF0000"/>
        <rFont val="Calibri"/>
        <family val="2"/>
        <scheme val="minor"/>
      </rPr>
      <t xml:space="preserve"> </t>
    </r>
    <r>
      <rPr>
        <sz val="11"/>
        <rFont val="Calibri"/>
        <family val="2"/>
        <scheme val="minor"/>
      </rPr>
      <t>actualizado para Colombia</t>
    </r>
  </si>
  <si>
    <r>
      <t xml:space="preserve">
</t>
    </r>
    <r>
      <rPr>
        <sz val="11"/>
        <color theme="1"/>
        <rFont val="Calibri"/>
        <family val="2"/>
        <scheme val="minor"/>
      </rPr>
      <t xml:space="preserve">Porcentaje de actualización del MRG
</t>
    </r>
  </si>
  <si>
    <t xml:space="preserve">Migración de información de COBOL a SNC
</t>
  </si>
  <si>
    <t>Niveles de información publicados y de uso ampliados</t>
  </si>
  <si>
    <r>
      <rPr>
        <sz val="11"/>
        <color theme="1"/>
        <rFont val="Calibri"/>
        <family val="2"/>
        <scheme val="minor"/>
      </rPr>
      <t>Porcentaje de niveles de información publicados</t>
    </r>
  </si>
  <si>
    <t xml:space="preserve">100%
</t>
  </si>
  <si>
    <t xml:space="preserve">Plan Estratégico de comunicaciones formulado e implementado
</t>
  </si>
  <si>
    <t xml:space="preserve">Asistencia técnica a entidades en la gestión de los recursos geográficos
</t>
  </si>
  <si>
    <t>Garantizar y fortalecer la autosostenibilidad del Instituto  por medio de la venta de los productos y servicios de la entidad</t>
  </si>
  <si>
    <t>Reestructuración del IGAC</t>
  </si>
  <si>
    <t>Fortalecimiento del ecosistema digital para la gestión misional de  la Entidad</t>
  </si>
  <si>
    <t>Modernización del Laboratorio Nacional de Suelos</t>
  </si>
  <si>
    <t>Implementación del sistema de gestión documental</t>
  </si>
  <si>
    <t>Implementación de las políticas de gestión y desempeño institucional (MIPG)</t>
  </si>
  <si>
    <t>Expedición de la regulación sobre catastro multipropósito y la  gestión catastral</t>
  </si>
  <si>
    <t>Implementación de estrategias de comunicación y mercadeo de</t>
  </si>
  <si>
    <t>la nueva política catastral y su habilitación</t>
  </si>
  <si>
    <t>Habilitación de gestores catastrales</t>
  </si>
  <si>
    <t>Ampliación de la oferta de formación y capacitación regional  para la certificación de competencias en materia catastral con  enfoque multipropósito.</t>
  </si>
  <si>
    <t>Prestación directa o contratación de operadores  catastrales para la prestación por excepción</t>
  </si>
  <si>
    <t>Promoción a otros gestores catastrales del IGAC como  operador catastral</t>
  </si>
  <si>
    <t>Gestión y acceso a fuentes de financiación para la  gestión catastral, acorde con los procedimientos, con  enfoque multipropósito</t>
  </si>
  <si>
    <t>Ampliación de la cobertura en la identificación de los suelos,  geomorfología y capacidad agrológica a escalas más detalladas, sus  usos y aplicaciones</t>
  </si>
  <si>
    <t>Actualización de áreas homogéneas de tierras</t>
  </si>
  <si>
    <t>Fortalecimiento de la estandarización, producción y validación de la  cartografía básica oficial del país</t>
  </si>
  <si>
    <t>Fortalecimiento de la Red Geodésica Nacional para mejorar las  precisiones de escalas y coordenadas de la cartografía oficial</t>
  </si>
  <si>
    <t>Generación de estudios territoriales en zonas focalizadas</t>
  </si>
  <si>
    <t>Fortalecimiento de la función de regulación</t>
  </si>
  <si>
    <t>Fortalecimiento de líneas de investigación en procesos misionales</t>
  </si>
  <si>
    <t>Consolidación de la Infraestructura Colombiana de Datos Espaciales (ICDE)</t>
  </si>
  <si>
    <t>Fortalecimiento del Portal Geográfico Nacional</t>
  </si>
  <si>
    <t>Identificación e incorporación de avances tecnológicos e innovación en procesos misionales</t>
  </si>
  <si>
    <t>Ampliación de oferta de formación académica en temas agrológicos, cartográficos, geodésicos, geográficos y tecnologías geoespaciales</t>
  </si>
  <si>
    <t>Fortalecimiento de mecanismos y escenariosde difusión de la información académica, técnica y científica de la gestión misional.</t>
  </si>
  <si>
    <t>Nuevo indicador generado de acuerdo con la línea de base construida.</t>
  </si>
  <si>
    <t>Indicador cumplido en la vigencia 2021</t>
  </si>
  <si>
    <t>Indicador nuevo para 2022</t>
  </si>
  <si>
    <t>Meta 2022 requerida para lograr la meta del cuatrienio definida en 20 gestores catastrales habilitados</t>
  </si>
  <si>
    <t>Área geográfica de los municipios PDET actualizada</t>
  </si>
  <si>
    <t xml:space="preserve">Hectáreas con estudios de suelos realizados, como insumo para el ordenamiento del territorio. </t>
  </si>
  <si>
    <t>Sumatoria de Hectáreas con estudios de suelos realizados, como insumo para el ordenamiento del territorio.</t>
  </si>
  <si>
    <t>Línea base + 4 puntos porcentuales</t>
  </si>
  <si>
    <t>Se ajusta meta 2021 de acuerdo con la modificación del tipo de acumulación del indicador aprobada por DNP</t>
  </si>
  <si>
    <t>EJECUCIÓN CORTE I SEM 2022</t>
  </si>
  <si>
    <t>AVANCE CUALITATIVO</t>
  </si>
  <si>
    <t>OBSERVACIONES DEL ÁREA O PROCESO</t>
  </si>
  <si>
    <t>OBSERVACIONES OAP</t>
  </si>
  <si>
    <t xml:space="preserve">Durante el  primer semestre de la vigencia 2022 se estableció la agenda regulatoria contando con 15 proyecciones de actos administrativos. Es importante aclarar que la agenda puede tener inclusiones adicionales el transcurso del año.  </t>
  </si>
  <si>
    <t xml:space="preserve">Durante  primer semestre de la vigencia 2022, de las 15 proyecciones de actos administrativos programadas se realizaron 4.  </t>
  </si>
  <si>
    <t xml:space="preserve">Las 11 proyecciones  de actos administrativos restantes están proceso de construcción con las áreas competentes . </t>
  </si>
  <si>
    <t xml:space="preserve">Adicionalmente, se habilitó como gestor catastral, la Agencia Nacional de Tierras - ANT- , mediante la ley 1955 del 2019 </t>
  </si>
  <si>
    <t>En el primer semestre del año se habilitaron como gestores catastrales las siguientes entidades o municipios:   Barrancabermeja, Marinilla, Soledad, Florencia, Villavicencio, Unidad Administrativa Especial de Gestión de Restitución de Tierras Despojadas – UAEGRTD y Cota. Con corte el mes de junio de 2022, el IGAC ha habilitado 42 gestores catastrales, superando la meta del Plan Nacional de Desarrollo definida en 20 gestores catastrales.</t>
  </si>
  <si>
    <t xml:space="preserve">Durante el primer semestre del 2022 y dando continuidad al modelamiento, especificación, diseño y piloto de automatización del proceso de conservación catastral, se identificó como mejora sustancial; el trámite de mutaciones de primera lo que se traduce en una mejor experiencia para el ciudadano contando con información oportuna, estado de trámite y mejor atención. Para lograr esto, se ha venido trabajando en la integración funcional entre la ventanilla virtual para atender trámites catastrales - VIVI, el Sistema Nacional Catastral – SNC y Bizagi como plataforma integradora BPMN. Durante el primer semestre, se adelantó la especificación detallada del piloto propuesto, se han realizado los ajustes funcionales al modelo y se ha venido trabajando en las integraciones requeridas con la Dirección de Tecnologías de la Información y Comunicaciones para poner en marcha el piloto de automatización. 
</t>
  </si>
  <si>
    <t>Incremento del Índice de Desempeño Institucional (IDI) para la medición de la implementación de Modelo Integrado de Planeación y Gestión - MIPG, pasando de 84,1 en 2020, a 90,3 en 2021, obteniendo un aumento de 6,2 puntos en la implementación del modelo. Se superó la meta definida para la vigencia 2022, correspondiente a 90 puntos en el IDI.</t>
  </si>
  <si>
    <t>Acreditación del Laboratorio Nacional de Suelos</t>
  </si>
  <si>
    <t>Durante el primer semestre de 2022,  se  atendieron con oportunidad 16.627 análisis del total de 26.064, correspondientes a los diferentes temáticas como Química (12.897), Física (1.710), Mineralogía (286) y Biología (1.734), logrando el 63,79% de cumplimiento.</t>
  </si>
  <si>
    <t>Durante el primer semestre de 2022, se logró avanzar en el 39%, sobre el levantamiento, homologación, correlación y extrapolación semidetallada de suelos a escala 1:25000 en el departamento del Valle del Cauca (Convenio con la Corporación Autónoma Regional del Valle del Cauca), igualmente se llevaron a cabo  actividades de precampo, campo y poscampo.  Asimismo,  se inició el levantamiento semidetallado de suelos para el cumplimiento de los acuerdos de paz, en los municipios de Aracataca y Ciénaga (Magdalena) a escala 1:25.000 con un avance del 28,8%, y se llevaron a cabo actividades de precampo.</t>
  </si>
  <si>
    <t>Durante el primer semestre de 2022, se  realizaron 26.064 análisis correspondientes  a las diferentes temáticas como Química (19,638), Física (2.247), Mineralogía (652) y Biología (3.527).</t>
  </si>
  <si>
    <t>Durante el primer semestre de 2022, se logró la actualización de 3.369.566ha de Áreas Homogéneas de Tierras de 10 municipios correspondientes a La Victoria-Pacoa, Leticia y Puerto Nariño (Amazonas); Fortul (Arauca); Trinidad (Casanare); La Guadalupe y San Felipe (Guainía);  Yavaraté, Taraira y Papunaua (Vaupés).</t>
  </si>
  <si>
    <t>Durante el primer semestre de 2022, se generaron productos de cartografía básica correspondientes a:
• Cubrimiento de zona urbana de 32.111,35 de los municipios de Cartagena de Indías-Arroyo Grande (Bolívar), Puerto Libertador (Córdoba), Pradera (Valle del Cauca), Paz De Ariporo (Casanare) y San Andrés (San Andrés).
• Cubrimiento de zona rural a escala 1:5000 de 83,91ha del Archipiélago De Malpelo.
• Cubrimiento de a escala 1:50.000 de la zona amazónica y de otras regiones (36.695.313,08 ha), de 65 municipios de Amazonas, Antioquia, Atlántico, Caquetá, Cauca, Chocó, Guainía, Guaviare, La Guajira, Magdalena, Meta, Nariño, Putumayo, Vaupés y Vichada.
• Validación de productos generados por terceros de 131.047,74ha del municipio de San Juan Del Cesar (La Guajira).  
Durante la vigencia 2022 se obtuvo un acumulado de 36.858.556,08ha con productos de cartografía básica.</t>
  </si>
  <si>
    <t>Durante el primer semestre de 2022, se oficializaron e integraron 3.995.290ha de información cartográfica producida por terceros, de Carto10000-5000-1000, Orto100-50-20-10 y MDT10-5-1, correspondiente 64 municipios de Bolívar, Boyacá, Casanare, Cauca, Cesar, Córdoba, Cundinamarca, La Guajira, Magdalena, Meta, Nariño, Putumayo, Risaralda, Sucre y Valle del Cauca.</t>
  </si>
  <si>
    <t>Durante el primer semestre de 2022, se logró la materialización de 20 estaciones continuas nuevas e integradas a la Red Geodésica Nacional, correspondientes a:
Pinillos (Bolívar); Curumaní (Cesar); Patía (Cauca); Argelia (Cauca); Norosí (Bolívar); Santa Rosa (Cauca); Cumbitara (Nariño); Magüi (Nariño);  Agustín Codazzi (César);  Majagual (Sucre);  Trinidad (Casanare); Santa Rosa del Sur (Bolívar); Primavera (Vichada); Topaipí (Cundinamarca); Colón (Putumayo; Orito (Putumayo); Puerto Guzmán (Putumayo); San Luis Cubarral (Meta); Puerto Gaitán (Meta) y Garzón (Huila)</t>
  </si>
  <si>
    <t xml:space="preserve">Durante el primer semestre de 2022, se elaboraron y publicaron 25.588.893,76ha de documentos de caracterización territorial con fines de Catastro Multipropósito, conforme a metodología establecida, correspondientes a treinta (30) municipios: Leticia, Puerto Nariño, El Encanto, La Chorrera, La Pedrera, La Victoria, Puerto Arica, Tarapacá, Mirití-Paraná, Puerto Alegría, Santander (Amazonas), Fortul (Arauca), Cartagena de Indias, Santa Rosa Del Sur (Bolívar), Balboa (Cauca), Puerto Libertador (Córdoba), Inírida, Puerto Colombia, Paná-Paná (Guainía), Calamar, El Retorno (Guaviare), Orito (Putumayo), Mitú, Carurú, Pacoa, Taraira, Papunaua, Yavaraté (Vaupés), Puerto Carreño y La Primavera (Vichada). </t>
  </si>
  <si>
    <t>Con corte al mes de junio de 2022 a través de los procesos de conservación y actualización catastral adelantados, se ha logrado la actualización de la información catastral del 22,77% del área total de los municipios PDET, que corresponde a 8.899.023 hectáreas.
Adicionalmente, al avance antes mencionado, la gestión realizada por el Gobierno Nacional ha permitido que a la fecha se cuente con la financiación para la ejecución de procesos de actualización catastral en 106 municipios PDET, correspondientes a 30,12 millones de hectáreas.</t>
  </si>
  <si>
    <t xml:space="preserve">En el mes de junio se realizaron 15.549 trámites de conservación, para un total acumulado de 87.471 trámites, que corresponden al 30,37% de la meta anual. </t>
  </si>
  <si>
    <t xml:space="preserve">Con corte al mes de junio de 2022 a través de procesos de conservación y actualización catastral, se logró un avance en la actualización de la información catastral del 36,98% del área geográfica del país que corresponde a 42.186.094 hectáreas. </t>
  </si>
  <si>
    <t>1. Se desarrolló la Primera Jornada Técnico Científica, realizando las siguientes actividades: a) convocatoria tanto interna como externa ; b) ajustes a los formularios de inscripción y evaluación del evento; c) ajustes a la agenda ; d) pruebas técnicas de la plataforma Teams junto con los ponentes; e) recepción del material de ponencias; f) documentación de la ficha técnica; g) desarrollo evento el día programado (24 de marzo); h) evaluación del evento.
2. Se realizó la 9a versión de la Semana Geomática Internacional.
3. Se desarrolló la Segunda Jornada Técnico Científica en cuanto a:  a) Recepción de las presentaciones finales de las charlas b) Organización del libreto del panel de I+D+i c) Generación de la Ficha técnica del evento d) Gestión de perfiles de ponentes y organización de directorio de contactos e) Generación de la agenda definitiva del evento.
Finalmente,  el evento se desarrollo el día 30 de junio.</t>
  </si>
  <si>
    <t xml:space="preserve">
Se consolidó el documento final del proyecto en investigación en Dinámica Inmobiliaria llamado 'Variación de valores comerciales de predios urbanos con destino habitacional en 9 ciudades capitales de Colombia'. 
Observaciones:
Es importante indicar que en total son 10 proyectos de Investigación Aplicada y Desarrollo tecnológico que se están adelantando, de los cuales seis se están realizando de forma conjunta con la Subdirección de Agrología, Subdirección de Avalúos y el Observatorio Inmobiliario.
- Propuesta metodológica para la determinación del insumo agrológico de potencial de uso de las tierras con especies vegetales seleccionadas con fines catastrales, desarrollo tecnológico e innovación.
- Optimización de los procesos de captura de datos de suelos en campo mediante desarrollo de aplicativo Mobile (Levantamiento y análisis de requerimientos), desarrollo tecnológico e innovación.
- Diseño y desarrollo de sistema de gestión de avalúos comerciales a partir del SIG de avalúos, desarrollo tecnológico e innovación.
- Diseño y evaluación de diferentes técnicas de exploración y extracción de información de bases de datos de la dinámica inmobiliaria, desarrollo tecnológico e innovación.
- Metodología valuatoria en zonas de baja o nula dinámica inmobiliaria, desarrollo tecnológico e innovación.
- Sistema de información del Observatorio Inmobiliario, desarrollo tecnológico e innovación.
- Pronóstico y mapeo del crecimiento urbano - caso de estudio municipio de Chía Cundinamarca.
-  Tendencias tecnológicas aplicables a la gestión de información geográfica.
- Diseñar e implementar una metodología para la captura de linderos prediales a partir de productos de observación de la tierra de alta resolución mediante técnicas avanzadas de teledeteccion.
- Clasificación de tipologías constructivas a partir de imágenes aéreas y terrestre.</t>
  </si>
  <si>
    <t xml:space="preserve">Al mes de junio de 2022, se registra un total de 668.898 visitas en la plataforma Colombia en Mapas - CeM </t>
  </si>
  <si>
    <t xml:space="preserve">Al mes de Junio se realizó el diseño e implementación de una nueva funcionalidad relacionada con consulta de información de clases agrológicas en CeM (www.colombiaenmapas.gov.co). </t>
  </si>
  <si>
    <t xml:space="preserve">El alcance definido para la vigencia 2022 está relacionado con la  continuación de la implementación de la Plataforma de la ICDE con base en el rediseño lanzado en el segundo semestre de 2021. Esta continuidad está asociada a la integración de nuevas fuentes de datos y de la mejora en la experiencia en el uso y aprovechamiento de los datos que se publican por parte de las entidades productoras de la información.
La estandarización de la información geográfica tiene un elemento definitivo en la integración de los sistemas informáticos que permiten el traspaso de la información geográfica entre los diferentes productores y usuarios de la misma. Esta integración se logra siempre y cuando los datos sean enviados, transportados y leídos de una forma interoperable, garantizado su uso según la necesidad. Para lograr llegar a tener este elemento de interoperabilidad,  durante la presente vigencia se  desarrollaron varias actividades encaminadas a la operación interoperable de los datos y de los sistemas informáticos:
• Creación del HUB de ArcGIS de datos. A través del apoyo establecido con ESRI Colombia, se llevó a cabo durante el prime semestre de 2022 la creación de un HUB o núcleo de datos geográficos que permita integrar el uso de colaboraciones de ArcGIS para la gestión de contenido del sitio de datos abiertos de la ICDE (datos.icde.gov.co). Estas colaboraciones  van a potencializar la publicación de nuevos datos a través del sitio de datos abiertos de la ICDE ya que facilita el despliegue de la información desde las entidades productoras de la misma sin que ello conlleve un esfuerzo adicional. Este HUB de datos se habilitó por medio del portal existente https://datos.icde.gov.co.
• X-ROAD: Se desarrollaron las mesas técnicas que permitan la integración de la información geográfica a la plataforma de intercambio de datos del estado colombiano X-ROAD. Estas mesas técnicas buscan desarrollar los documentos que posteriormente puedan emanar desde la ICDE hacia las entidades productoras de información. De igual forma buscan desarrollar los diferentes estándares de datos geográficos para hacerlos compatibles con la plataforma X-ROAD.
• Servicios de catálogo web CSW implementados por las entidades productoras de información para lograr la centralización de los metadatos geográficos de toda la información en ICDE. Se realiza el acompañamiento de las entidades que ya tienen publicados sus metadatos geográficos para que se puedan obtener estos metadatos desde el Catálogo Nacional de Metadatos de la ICDE.
</t>
  </si>
  <si>
    <t>Evidencia: Plataforma ICDE https://www.icde.gov.co</t>
  </si>
  <si>
    <t xml:space="preserve">Con corte a junio 2022, se logró un 45 % de avance acumulado, frente a lo programado en la actual vigencia, establecido en 100%. Dicho avance corresponde a la ejecución de las siguientes actividades: Análisis: 10%, Diseño: 15%, Desarrollo: 20%. Como parte de la fase de desarrollo, a la fecha de corte, se han realizado las siguientes acciones: .
.Se dio inicio a la ejecución del contrato suscrito con la empresa INDRA S.A.S,  fábrica de software  encargada de apoyar el desarrollo del sistema oficial SINIC. 
 · Se dio inició a la operación del sistema SINIC Express (herramienta contingente para el acopio de información de los gestores catastrales). 
 · Se llevó a cabo el reporte y entrega periódica de información catastral por parte de los gestores catastrales a través de la herramienta transitoria (SINIC Express) conforme a la resolución 315 de 2022 (IGAC). Dicho sistema ha recibido dos reportes bimestrales (marzo, mayo) por parte de 27 Gestores Catastrales. Así mismo, el SINIC Express se encuentra listo para recibir información exclusivamente por medio de archivos XTF, correspondiente al tercer reporte bimestral del año 2022 (mayo-junio). Se recibirá información de los gestores catastrales entre el 1 y el 17 de julio de 2022, información que será migrada posteriormente al sistema oficial SINIC. 
 · Se definió el cronograma del análisis, diseño e implementación del Sistema Nacional de Información de Catastro Multipropósito - SINIC (Sistema Oficial). En esta fase, se aprobaron requerimientos que contemplan 6 procesos de negocio que cubre el sistema: i) Administración de gestores catastrales, ii) Administración de periodos y grupos de reporte, iii) Recepción de información catastral, iv) Reportes e informes catastrales, v) Disposición de información catastral Vía Web Service y vi) Disposición de información catastral a interesados. 
 Los procesos de negocio i, ii, iii, y iv serán cubiertos durante la implementación del primer producto mínimo viable (PMV1) cuya terminación y puesta en producción se encuentra planificada para septiembre de la actual vigencia. Los 2 restantes, v y vi, serán cubiertos en una siguiente fase (PMV2), obteniendo con dichos desarrollos el cumplimento de la meta propuesta del 100% de la solución programada para la presente vigencia, de acuerdo con el Plan Nacional de Desarrollo 2018-2022.
Durante el mes de junio se entregó la primera versión de la propuesta de arquitectura del sistema, la visión de modelamiento del cargue y validación de los archivos XTF recibidos a los gestores, el desarrollo de prototipos para los procesos de seguridad, autenticación, administración de gestores y entrega de información catastral. Adicionalmente, se configuró el ambiente de desarrollo para inicio del sprint 1.
</t>
  </si>
  <si>
    <t xml:space="preserve">Para  la presente vigencia se  definieron  los subprocesos (Radicación, Asignación, Ejecución, y Validación) priorizando el subproceso  de Radicación;  los cuales están asociados al proceso de conservación por mutación de primera y segunda,   y serán cubiertos  durante la implementación del primer producto  mínimo viable (PMV1) cuya terminación y puesta en producción  se encuentra planificada para el mes de diciembre 2022, logrando con ello cumplir el 100% de  la meta propuesta , es así que  a junio de 2022, se  reporta un  avance acumulado del 40% mediante la  realización de las siguientes actividades:
Se dio inicio a la ejecución del contrato suscrito con la empresa INDRA S.A.S, para la prestación de servicios de fábrica de software para el nuevo SNC.  Se llevaron a cabo  reuniones de planificación y transferencia de conocimiento para el entendimiento del negocio y socialización de los ajustes que se harán de manera prioritaria al SNC (Implementación de Modelo Económico y Avaluó, los ajustes y mejoras del visor Geográfico). Se realizó la definición de los subprocesos mencionados anteriormente, los cuales serán terminados y puestos en producción durante la presente vigencia. Con respecto  al  subproceso de Radicación,  a la fecha dicho proceso se encuentra en levantamientos de requerimientos y diseño de pantallas de interfaz de usuario y desarrollo de  frontend de pantallas.
</t>
  </si>
  <si>
    <t>No se registran los soportes que den cuenta de los avances obtenidos en el reporte de avance cualitativo registrado en la presente matriz.</t>
  </si>
  <si>
    <t>A continuación, se relacionan las actividades macro ejecutadas dentro de contrato.
- WorkShop técnico de entendimiento de los diferentes componentes (ACI, Lan/Wlan, SDAccess, seguridad, ISE).
- Visitas de Site Survey (levantamiento de información de todos los centros de cableado de la sede central y centro de procesamiento de datos), visitas a todas las Direcciones Territoriales para identificar el estado de los centros de cableado y la ubicación de los AP´s.
- Reuniones con los Ingenieros de las DT para definir la ubicación de los AP’s
- Se desplegaron las máquinas virtuales para la instalación del ISE (Identity Services Engine).
- Entrega de los diseños de bajo nivel para el despliegue de ISE y ACI una vez revisados por el equipo técnico y supervisores y realizados las observaciones y ajustes respectivos, se da la aprobación de los dos (2) diseños ISE y ACI.
- Definición y  ubicación de los equipos que hacen parte de los componentes de red ACI y el componente red Campus ubicados en el datacenter.
- Inventario de los puertos FEX del Centro de datos.
- Inventario de las Maquinas virtuales, NetApp, Vmware, identificación de VLAN, Identificación de los componentes del F5.
- Proyección de la segmentación de la nueva red y su creación de los SGT en el AD.
Cabe resaltar que se realizó  prórroga al  contrato hasta el 30 de noviembre de 2022, debido a  la escasez de materiales en la industria de los semiconductores que afectó las cadenas de suministro globales y ralentizando la producción en múltiples industrias.</t>
  </si>
  <si>
    <t>En el primer semestre se destacan estos 6 espacios de rendición de cuentas: 
1. Expedición Codazzi Tunja – Boyacá, Riohacha – La Guajira, Santa Marta – Magdalena, Barranquilla - Atlántico, Cundinamarca, Ibagué - Tolima, Cali – Valle del Cauca, San Andrés
2. Indata 
3. Proyectos IGAC en beneficio de Cartagena y Bolívar
4. Presentación Revista GEODATA
5. Socialización con la comunidad en el municipio de Corrales - Boyacá de los resultados de la actualización catastral con enfoque multipropósito realizada en dicho municipio
6. Panel de Gobierno/Reporte de avance de catastro multipropósito en un 65% el 18 de junio</t>
  </si>
  <si>
    <t xml:space="preserve">La Oficina comercial viene implementando el Plan de Mercadeo 2022, en función del cumplimiento de la autosostenibilidad de la entidad, obteniendo ingresos durante el primer semestre, así: 
- Ingresos por un valor de $6.929 millones de pesos; de los cuales $4.835 millones corresponden a ingresos por concepto de convenios y/o contratos y 2.093 millones por concepto de ventas de contado.  (Fuente SIIF, corte mayo de 2022). </t>
  </si>
  <si>
    <t xml:space="preserve">Con corte al primer semestre de 2022,  la entidad ha generado ingresos por concepto de avalúos por valor de $824 millones de pesos; superando la meta de 368 millones, lo cual corresponde al 224%. </t>
  </si>
  <si>
    <t xml:space="preserve">A. Justificación del no cumplimiento: 
- Actual dinámica del sector geográfico, que otorga competencias a nuevos gestores catastrales a nivel nacional. 
- Gratuidad de la información.
- Datos abiertos (resolución 616 de 2020). 
- Bajos niveles de I+D en nuevos productos y servicios. 
- Recuperación económica que prioriza otros sectores para su inversión. 
B. Acciones adelantadas para alcanzar su ejecución: 
- Acercamientos con más de 1.013 clientes nuevos a nivel nacional. 
- Elaboración y/o trámite de 231 propuestas técnico-económicas a nivel nacional, sobre los productos y/o servicios de la entidad. 
- Prospectos de negocio por más 72 mil millones de pesos, a través de las cotizaciones y/o propuestas elaboradas durante el primer semestre. 
- Revisión y actualización de la base maestra por parte de la Dirección de Gestión Catastral.
- Consolidación de la resolución de precios de productos y servicios. 
- Validación y actualización del del catálogo digital de productos y servicios. 
- Presencia comercial en eventos de impacto regional: a). Jornada Técnico Científica de DIP. b). Feria Jagua del Iribico en Cesar. c). Semana Geomática Internacional. d). Expo Tolima. e). Acompañamiento Geomática Andina.
- Asistencia técnica comercial a las Direcciones Territoriales para alcanzar las metas de ventas y generar nuevas oportunidades de negocio. 
- Envío de catálogo interactivo de productos y servicios del IGAC a los diferentes grupos de interés.
- Seguimiento a propuestas técnico-económicas de procesos de actualización y conservación con enfoque multipropósito.
- Gestión y monitoreo para la recuperación de cartera. </t>
  </si>
  <si>
    <t>El avance cuantitativo de este indicador se reportará al finalizar la vigencia 2022 cuando se cuente con los avalúos IVP realizados. Esta meta está articulada con el Plan de Acción Anual de la presente vigencia, en el cual la meta de los 4.921 avalúos está programada para cumplirse en el cuarto trimestre del año.</t>
  </si>
  <si>
    <t>Para mayor detalle del reporte de avance de os 4 indicadores a cargo del IGAC, consultar reporte de SIIPO en: https://siipo.dnp.gov.co/inicio</t>
  </si>
  <si>
    <t>Promedio avance PEI I Semestre 2022</t>
  </si>
  <si>
    <t>Finalización del soporte técnico del convenio interadministrativo IGAC-MinMinas "Plan piloto de la Infraestructura de Datos Espaciales del Sector Minero-Energético, entre el IGAC y el Minenergía."
SIGEO_Chía: Se finalizaron las actividades de la etapa de implementación en servidores de producción de la alcaldía. Se obtuvo un cumplimiento del 100% del proyecto. En este sentido, se elaboraron los informes mensuales y final, las actas de aprobación de las etapas de desarrollo e implementación y el acta de entrega final.
Se finalizó la ejecución del contrato de asesoría y consultoría del SIG-Corpouraba.</t>
  </si>
  <si>
    <t>La meta cuantitativa se reportará al finalizar e año cuando se cuente con el modelo de operación optimizado.</t>
  </si>
  <si>
    <t xml:space="preserve">Al mes de junio de 2022 se han recibido 2.488 requerimientos y se han atendido 1.789 (incluye solicitudes de información en etapa administrativa y judicial, suspensión de predios y solicitudes de peritajes en etapa judicial), </t>
  </si>
  <si>
    <t>El detalle  de este reporte se encuentra en la carpeta de soportes, en el archivo CONSOLIDADO_JUNIO_2022_07-04.</t>
  </si>
  <si>
    <t xml:space="preserve">Con corte al mes de junio de 2022, se presentó avance en dos de los cuatro indicadores del PMI a cargo del IGAC:
Se presentó avance en los indicadores:  "Porcentaje de instrumentos de formación, capacitación, registro, caracterización, asistencia e inscripción del Sistema Nacional Catastral Multipropósito con la variable Rrom, indígena y NARP" y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Respecto a los indicadores: "porcentaje de territorios étnicos con levantamiento catastral desde la participación de sus comunidades" y "Municipios con catastro rural multipropósito formado y/o actualizado", se presentan avances cualitativos relacionados con el proceso de actualización catastral rural (indicador A.13) y con la implementación de la consulta previa requerida para la actualización catastral de los territorios con presencia de comunidades étnicas (indicador A.E.15). Para el caso de estos dos indicadores se cuenta con un plan de acción para su cumplimiento según lo estipulado en el PMI. </t>
  </si>
  <si>
    <t>Articulado con el Plan de Acción Anual 2022,. Es preciso mencionar que los estudios de suelos son producto de la ejecución de una serie de actividades consecutivas, por lo que únicamente podrá ser reportado cuantitativamente cuando se finalicen las etapas de procesamiento y obtención del producto final, con su respectivo control de calidad, lo cual está planeado para el cuarto trimestre de la presente vigencia.</t>
  </si>
  <si>
    <t xml:space="preserve">Desde el periodo del mes de febrero del presente año el IGAC ha participado en 71 reuniones convocadas por entidades como: ART, Min Ambiente, Min Minas, DNP, ESAP, Consejería para la Estabilización,  con el fin de articular en la participación activa del IGAC en los municipios PDET. Así mismo, se ha acompañado a cada una de las comisiones convocadas para socializar el catastro multipropósito y/o para atender los requerimientos de los municipios PDET.   </t>
  </si>
  <si>
    <t xml:space="preserve">Se envió el link al DANE con la información de catastro de las ciudades de Armenia, Pereira, Manizales, Bucaramanga, Valledupar, Neiva; Santa Marta, Cúcuta e Ibagué para IVP 2022. Igualmente se solicitó la capacitación por parte del DANE de acuerdo al cronograma, Fase 2 Actividades de preparación y planificación  </t>
  </si>
  <si>
    <t>La intervención la han realizado los siguientes gestores catastrales habilitados: Gerencia de catastro Antioquia, ASOMUNICIPIOS, Unidad Administrativa Especial de Catastro Distrital Bogotá, Departamento de Cundinamarca, Departamento del Valle del Cauca, Área Metropolitana de Centro Occidente AMCO, Municipios Asociados del Altiplano del Oriente Antioqueño MASORA, Área Metropolitana del Valle de Aburrá AMV, Municipio de Valledupar, Área Metropolitana de Bucaramanga AMB, Subsecretaría de Catastro de Medellín, Municipios de Sahagún, Soacha, Chirigüaná, Ibagué, Jamundí, San José de Cúcuta, Barranquilla, Neiva, Garzón, Sincelejo, Sabanalarga, Envigado, Zipaquirá, Fusagasugá, Girardot, Rionegro, Sesquilé, Armenia, Sabaneta, Subdirección de Catastro Municipal de Cali, Área Metropolitana de Barranquilla AMB y Distrito Turístico, Cultural e Histórico de Santa Marta. Estos gestores lograron un 3,33% del área geográfica del país correspondiente a 3.802.256 hectáreas.</t>
  </si>
  <si>
    <t>Al mes de junio de 2022, se realizó el monitoreo de 1684 geoservicios de distintas entidades, mediante el aplicativo Geohealthcheck, dentro de los cuales se adicionaron 18  nuevos geoservicios correspondientes al IGAC. 
Es de aclarar que de los 1684  geoservicios  monitoreados,  1001  se encuentran operando plenamente.</t>
  </si>
  <si>
    <t>Se avanza en la propuesta de Estrategias de Sostenibilidad y Fortalecimiento de Grupos de Investigación, la cual va enfocada al plan de mejoramiento y modelo I+D, en vías del reconocimiento y posicionamiento  del IGAC dentro del Sistema Nacional de Ciencia, Tecnología e Innovación - SINCTI.</t>
  </si>
  <si>
    <t xml:space="preserve">Durante la vigencia 2021 se realizó el lanzamiento de la Plataforma ICDE  donde   se actualizó y  publicó el nuevo Marco de Referencia Geoespacial, por consiguiente  durante  la vigencia 2022 se han venido  desarrollando acciones encaminadas a la implementación del MRG  a través de las siguientes vías estratégicas: 
1. Gobernanza: Publicación de los lineamientos de gobernanza para la implementación del modelo de administración de tierras. Al 30 de junio, se culminó la etapa de socialización y ajustes al decreto  que reglamenta el modelo de gobernanza de la ICDE, el cual fue firmado por el Director del DANE, y lo remitió al Ministro de Defensa Nacional para continuar su trámite de expedición.
2. Gestión de Datos: Se avanza en las mesas técnicas sectoriales con los sectores: ambiente, transporte y minas y energía con el fin de gestionar los datos fundamentales producidos por las entidades que conforman cada sector y acompañamiento a datos abiertos y/o objetos territoriales. Se realiza la estructuración  documental a partir de los parámetros inicialmente establecidos frente a la información a capturar y el tratamiento de la misma.  Se procede a evaluar las condiciones del mercado y sus oferentes frente a precios de referencia y oportunidad en el tratamiento y generación de información relacionada.  Se realizaron acercamientos con otras direcciones del instituto para identificar la priorización de municipios en donde se realiza la captura de imágenes de 360 de grados panorama y se procede a articular en diversos equipos de trabajo, la construcción y ajuste documental requerido para el proceso contractual que acompaña este proceso.  Se llevaron a cabo reuniones de articulación con el equipo contractual de la Banca multilateral y se procede a realizar los ajustes necesarios y entregar la información de la manera solicitada por el BID.
3. Comunicaciones:  Ejecución  del 50% de la estrategia y el plan de comunicaciones de la ICDE, con el cumplimiento de las siguientes actividades: Contenidos comunicativos mensuales; (parrillas de mensajes para redes sociales (1 semanal) comunicados de prensa, vídeos. Planes de difusión para organizar eventos y lanzamiento de productos: (lanzamiento de Revista Geodata, lanzamiento herramienta INDATA, participación de la ICDE en semana Geomática). Actualización de los contenidos comunicativos en la plataforma ICDE. (De acuerdo a la necesidad. Articulación con entidades del orden regional y nacional para la gestión de información. Proceso contractual de comunicaciones para contratar la estrategia de comunicaciones de la ICDE.
4. Fortalecimiento de Capacidades Territoriales; Se realizó la revisión del diseño, estructuración y disposición en la plataforma tecnológica de la ICDE, de las cuatro (4) Unidades Temáticas que servirán de eje estructural para que usuarios y entidades en Colombia reconozcan en la ICDE los avances y retos asociados a la política de Catastro Multipropósito y la Administración del Territorio; con el fin de priorizar la realización de módulos de aprendizaje orientados al reconocimiento de la ICDE en las entidades territoriales del país en torno a fortalecer y complementar la planeación y ordenamiento del territorio. Se realizó  la actualización del esquema de intervención en territorio, con el propósito de presentar, socializar y promover el conocimiento de las entidades territoriales del país en torno al Proyecto de Fortalecimiento Tecnológico de la ICDE en los frentes de trabajo: Datos, Tecnología e Innovación. Se llevó a cabo   la estructura y propuesta de contenidos pedagógicos para el Módulo I en donde se propone abordar e introducir los antecedentes conceptuales básicos que una entidad territorial debería conocer de modo que se establezcan condiciones que promuevan el acceso y aprovechamiento de la información geoespacial dispuesta a través de la ICDE. Apoyo en la estructuración de una Guía de Uso para el aprovechamiento y visualización de los datos e información geoespacial a través del software libre QGIS. Este guía se estructura con el objetivo de facilitar y promover que los usuarios territoriales con conocimientos técnicos limitados en torno al aprovechamiento de los datos geoespaciales, puedan tener un documento de referencia para poder acceder y aprovechar la información dispuesta por la ICDE. Estructuración y ajuste de los contenidos asociados al proceso de fortalecimiento de capacidades territoriales a realizarse en las entidades territoriales priorizadas en el marco de la Política de Catastro Multipropósito del departamento de Boyacá durante el tercer trimestre de la vigencia 2022, con relación al acceso, uso y aprovechamiento de la información geoespacial dispuesta por la ICDE.
5.Innovación: Desarrollo de un Robot que  permitirá escanear  a las entidades para identificar la nueva información geográfica que estas publiquen.
</t>
  </si>
  <si>
    <t>Al mes de diciembre de la vigencia 2020 se realizó la migración de las territoriales de  Atlántico, Caldas, Caquetá, Casanare, Córdoba, Cundinamarca, Huila, Quindío, Sucre. Durante la vigencia 2021 y de acuerdo con el cronograma establecido para dicha vigencia,  se cumplió el 100% de  la   ejecución del  cronograma con  la migración   de  las territoriales de Bolívar, Boyacá (Se migraron 122 de 123 municipios), Cauca ( Se migraron 40 de 42 municipios) Meta, Tolima y Boyacá(Se migraron 122 de 123 municipios), quedando pendientes las territoriales de Cesar, Risaralda, Guajira, Valle del Cauca, Magdalena, Nariño, Norte de Santander y Santander, las cuales durante la vigencia 2022 se migraron en su totalidad. Se cuenta con un avance total del 100% respecto la migración de la información catastral de la plataforma COBOL al Sistema Nacional Catastral.</t>
  </si>
  <si>
    <t>Se está construyendo  la planificación y el trabajo de levantamiento de la información  que actualmente existe como dato abierto; con el fin de obtener  una línea base y  realizar las  mediciones.</t>
  </si>
  <si>
    <t>En el primer semestre de 2022 de recibieron 14.692 PQRSD de las cuales 5.669 se contestaron en los términos de ley. El total de atendidas en el semestre es de 10.880 PQRSD.</t>
  </si>
  <si>
    <t>Se realizaron 3.255 encuestas en los tres canales de atención (telefónicas 1.706, virtuales 910 y presenciales 639); los porcentajes de satisfacción fueron:
- Canal Presencial: 94%
- Canal Virtual: 37%
- Canal Telefónico: 91%
El promedio de los tres canales es 74%</t>
  </si>
  <si>
    <r>
      <rPr>
        <b/>
        <sz val="11"/>
        <rFont val="Calibri"/>
        <family val="2"/>
        <scheme val="minor"/>
      </rPr>
      <t xml:space="preserve">1. Comunicaciones Externas: 
</t>
    </r>
    <r>
      <rPr>
        <sz val="11"/>
        <rFont val="Calibri"/>
        <family val="2"/>
        <scheme val="minor"/>
      </rPr>
      <t xml:space="preserve">
Se gestionaron 477 comunicados tanto nacionales, como regionales y locales, lo que representa un ahorro para la entidad por valor de $1.900 millones de pesos, se efectuaron 84 publicaciones en la página web con comunicados sobre información estratégica y misional de la entidad y 1.726 publicaciones a través de las redes sociales (Twitter, Facebook, Instagram, TikTok y LinkedIn), es importante resaltar que la cuenta de TikTok fue abierta en la vigencia 2022.
El IGAC participó en 25 foros, encuentros académicos, eventos y actividades en los territorios, tanto presenciales como virtuales, sobre el avance de la política de Catastro Multipropósito y/o temas estratégicos y misionales de la entidad tales como: Expedición Codazzi (Tunja – Boyacá, Riohacha – Guajira, Santa Marta – Magdalena, Atlántico – Barranquilla, Cundinamarca, Tolima – Ibagué, Cali – Valle del Cauca y San Andrés y Providencia), firma convenio SENA – IGAC y Colombia en mapas una nueva función, reuniones con embajadas de: Países Bajos, Brasil, Israel, España y Guatemala, Expedición Codazzi Eje Cafetero (Manizales, Risaralda, Quindío), Expedición Codazzi Valledupar - César y 9° edición semana geomática. 
Se realizaron 23 campañas para fortalecer la difusión de los productos y servicios de la entidad como: 1.) Museo nacional de geografía y cartografía, 2.) queremos facilitar la solicitud de tus trámites ante el IGAC. (englobe o desenglobe), 3.) El Certificado Catastral Nacional, que expide el IGAC, de manera virtual, sencilla y rápida, 4.) ¿ya conoces todos los productos y servicios que tenemos disponibles?, 5.) ¿Ya conoces los museos que están en nuestra sede central?, 6.) ¿Ya conoces todos los productos y servicios que tenemos disponibles? ,7.) ven a nuestro museo y descubre cómo se ha construido la geografía y la cartografía de Colombia y nuestro móvil inicia recorrido por la Jagua de Ibirico, Cesar, en donde llevaremos conocimiento, trámites y productos del IGAC, 8.) día internacional de los museos, 9.) servicio móvil IGAC, 10.) publicaciones más vendidas en el IGAC. 11.) servicios laboratorio nacional de suelos, 12.) ICDE revista geodata. 
En las redes sociales se registran con corte a junio de 2022 un total de seguidores así: a). Instagram: 13.081; contando con un incremento durante la vigencia de 1.996 seguidores. b). Facebook: 111.724; contando con un incremento durante la vigencia de 3.779 seguidores. c). Twitter: 65.416; contando con un incremento durante la vigencia de 2.068 seguidores. d). YouTube: 5.370; contando con un incremento durante la vigencia de 640 seguidores. e). LinkedIn 8.434; contando con un incremento durante la vigencia de 2.710 seguidores.  f). TikTok 698 seguidores durante la vigencia, la cual se consolida como una nueva red. 
</t>
    </r>
    <r>
      <rPr>
        <b/>
        <sz val="11"/>
        <rFont val="Calibri"/>
        <family val="2"/>
        <scheme val="minor"/>
      </rPr>
      <t xml:space="preserve">
2. Comunicaciones Internas: </t>
    </r>
    <r>
      <rPr>
        <sz val="11"/>
        <rFont val="Calibri"/>
        <family val="2"/>
        <scheme val="minor"/>
      </rPr>
      <t xml:space="preserve">
Se construyeron 10 campañas internas tales como: nuestra familia IGAC y seleccionar el Avatar oficial del IGAC, día del servidor público, ambiente laboral, conformación de enlaces de comunicación interna llamada la red de expedicionarios, código de integridad y #armoniza tu espacio campaña para las direcciones territoriales esta campaña se divulgo a través del grupo de expedicionarios de cada una de las Direcciones Territoriales.
Se han realizado 15 actualizaciones del boletín institucional ‘IGAC al día’, así como también se han actualizado semanalmente la información como piezas de diseño y videos, publicados en las pantallas internasen la sede central y nivel nacional de las actividades realizadas en el IGAC.  
Se realizaron 33 campañas solicitadas por las áreas técnicas del Instituto, entre las más relevantes: juegos internos, actualizaciones del sistema de gestión documental, capacitaciones, temas de interés para los servidores como consejos para un lenguaje efectivo, salud y seguridad en el trabajo, primera jornada técnico-científica 2022, IGAC al día boletín, Actualización Documental, Como mantener el autocontrol, Política de seguridad vial, ¿Sabes que es un conflicto de interés? Y separación en la fuente de residuos aprovechables, concurso de méritos, Conmemoración día del servidor público, Clase de rumba aeróbica, Tarde de lectura, Actualización documental, Ruta expedición Codazzi DTIC, Capacitaciones, semana geomática, socialización de políticas de tratamiento de datos personales, prácticas laborales en el IGAC- convocatoria estado joven, feria del bienestar, día mundial del medio ambiente, cronograma Semana ambiental 2022, tips de seguridad vial y feliz día del servidor público.
Se apoyaron las solicitudes de participación de 8 eventos propios como: Encuentro con la Directora de alineación estratégica (transmisión a Nivel Nacional y recorrido Sede Central), encuentro Directores Territoriales a nivel Nacional, celebración día internacional de la Mujer - Conversatorio Rol de la mujer en la historia del IGAC 08 de marzo de 2022, 16 y 17 de marzo taller de sensibilización y gestión del cambio territorial Tolima,  ciclo paseo en alianza con el IRD, en el marco del género, acto de gratitud a grupo de funcionarios pensionables de las Dicciones Territoriales y recorrido por los museos del IGAC con estudiantes de geografía de primer y segundo semestre de la Universidad Nacional de Colombia en el marco del mes internacional de la mujer, celebración día de la secretaría y 9° edición semana geomática. 
Se diseñaron y divulgaron 1.082  piezas de comunicación dirigida a públicos internos y externos de la entidad, como: campaña de juegos internos, Colombia en mapas, ventanilla VIVI, certificado catastral nacional, reconocedores prediales, carta de agradecimiento curso de reconocedores, curso JICA, ventanillas trámites Quibdó, encuesta desórdenes músculo esqueléticos, plantillas historia ExploraIGAC, Garzón gestor catastral y hábitos saludables, unidad móvil, habilitación municipios, cartografía y geografía y semana geomática, Catastro Multipropósito, Actividades internas y todo el material de transmisión de Semana Geomática (imágenes generales, portadillas, créditos, piezas para redes, piezas de invitación, registro, etc.).</t>
    </r>
  </si>
  <si>
    <r>
      <t xml:space="preserve">El indicador se desarrolla en dos frentes:  Objetos Territoriales y Datos Fundamentales. Es así, que finalizando  la vigencia 2022 se proyecta  contar con 5 conjuntos de datos modelados conforme a la norma ISO 19152:2012 (Objetos Territoriales)  y 30 nuevos datos fundamentales dispuestos a través de la ICDE.
A continuación se describe las actividades realizadas con respecto a lo  datos fundamentales :
</t>
    </r>
    <r>
      <rPr>
        <b/>
        <sz val="11"/>
        <color theme="1"/>
        <rFont val="Calibri"/>
        <family val="2"/>
        <scheme val="minor"/>
      </rPr>
      <t xml:space="preserve">Datos Fundamentales: </t>
    </r>
    <r>
      <rPr>
        <sz val="11"/>
        <color theme="1"/>
        <rFont val="Calibri"/>
        <family val="2"/>
        <scheme val="minor"/>
      </rPr>
      <t xml:space="preserve">La  gestión se realiza a través de mesas permanentes con diferentes entidades que pertenecen a los sectores priorizados como Ambiente, Agropecuario, Minas y Energía, Territorial, Transporte, Marino -costero y con DANE.
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el servicio de PNN que contiene 9 datos fundamentales.
Los nueve niveles de información custodiados por PNN se disponen a través de la plataforma de la ICDE con el Geo servicio denominado Sistema Nacional de Áreas Protegidas – SINAP (URL: https://mapas.parquesnacionales.gov.co/arcgis/rest/services/pnn/runap/MapServer). Con el fin de continuar con la gestión de los datos se continuará en las mesas para trabajar y disponer los estándares mínimos como metadato, catalogo de objetos e informe de calidad.
Con respecto a la meta para el año 2022 este avance representa un 30% en la gestión de datos fundamentales.
</t>
    </r>
    <r>
      <rPr>
        <b/>
        <sz val="11"/>
        <color theme="1"/>
        <rFont val="Calibri"/>
        <family val="2"/>
        <scheme val="minor"/>
      </rPr>
      <t xml:space="preserve">
Objetos Territoriales:</t>
    </r>
    <r>
      <rPr>
        <sz val="11"/>
        <color theme="1"/>
        <rFont val="Calibri"/>
        <family val="2"/>
        <scheme val="minor"/>
      </rPr>
      <t xml:space="preserve">  En el sector Agropecuario a la fecha se tienen identificados tres objetos territoriales para UPRA de los cuales dos e encuentran en un 78% de avance en la caracterización y generación del modelo extendido y uno solo identificado a un 10% de avance. Para ANT se tienen dos objetos territoriales identificados en donde uno de ellos tiene un 66% de avance en la caracterización y generación de modelo extendido. </t>
    </r>
  </si>
  <si>
    <t xml:space="preserve">
Durante el primer semestre de la vigencia 2022 se han venido realizando  procesos  de ajustes y actualizaciones al  desarrollo del Geocodificador, InData, Repositorio de Modelos Extendidos, Geoservicios.   
</t>
  </si>
  <si>
    <t>% AVANCE META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</si>
</sst>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 #,##0.00_);_(&quot;$&quot;\ * \(#,##0.00\);_(&quot;$&quot;\ * &quot;-&quot;??_);_(@_)"/>
    <numFmt numFmtId="165" formatCode="0.0%"/>
    <numFmt numFmtId="166" formatCode="_-* #,##0_-;\-* #,##0_-;_-* &quot;-&quot;??_-;_-@_-"/>
    <numFmt numFmtId="167" formatCode="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i/>
      <sz val="11"/>
      <color theme="1"/>
      <name val="Calibri"/>
      <family val="2"/>
      <scheme val="minor"/>
    </font>
    <font>
      <sz val="11"/>
      <name val="Calibri"/>
      <family val="2"/>
      <scheme val="minor"/>
    </font>
    <font>
      <sz val="11"/>
      <color rgb="FFFF0000"/>
      <name val="Calibri"/>
      <family val="2"/>
      <scheme val="minor"/>
    </font>
    <font>
      <i/>
      <sz val="11"/>
      <name val="Calibri"/>
      <family val="2"/>
      <scheme val="minor"/>
    </font>
    <font>
      <b/>
      <sz val="11"/>
      <color rgb="FFFF0000"/>
      <name val="Calibri"/>
      <family val="2"/>
      <scheme val="minor"/>
    </font>
    <font>
      <b/>
      <sz val="11"/>
      <name val="Calibri"/>
      <family val="2"/>
      <scheme val="minor"/>
    </font>
    <font>
      <sz val="8"/>
      <name val="Calibri"/>
      <family val="2"/>
      <scheme val="minor"/>
    </font>
    <font>
      <sz val="11"/>
      <color rgb="FF000000"/>
      <name val="Calibri"/>
      <family val="2"/>
      <scheme val="minor"/>
    </font>
    <font>
      <sz val="11"/>
      <color rgb="FF00B050"/>
      <name val="Calibri"/>
      <family val="2"/>
      <scheme val="minor"/>
    </font>
    <font>
      <b/>
      <sz val="14"/>
      <name val="Calibri"/>
      <family val="2"/>
      <scheme val="minor"/>
    </font>
    <font>
      <b/>
      <sz val="12"/>
      <name val="Calibri"/>
      <family val="2"/>
      <scheme val="minor"/>
    </font>
    <font>
      <b/>
      <sz val="12"/>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4" tint="-0.249977111117893"/>
        <bgColor indexed="64"/>
      </patternFill>
    </fill>
    <fill>
      <patternFill patternType="solid">
        <fgColor theme="0"/>
        <bgColor rgb="FF000000"/>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1"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cellStyleXfs>
  <cellXfs count="197">
    <xf numFmtId="0" fontId="0" fillId="0" borderId="0" xfId="0"/>
    <xf numFmtId="0" fontId="1" fillId="2" borderId="1" xfId="0" applyFont="1" applyFill="1" applyBorder="1" applyAlignment="1">
      <alignment horizontal="center" vertical="center" wrapText="1"/>
    </xf>
    <xf numFmtId="1" fontId="5" fillId="0" borderId="4" xfId="3" applyNumberFormat="1" applyFont="1" applyFill="1" applyBorder="1" applyAlignment="1">
      <alignment horizontal="center" vertical="center" wrapText="1"/>
    </xf>
    <xf numFmtId="0" fontId="1" fillId="2" borderId="1" xfId="0" applyFont="1" applyFill="1" applyBorder="1" applyAlignment="1">
      <alignment horizontal="right" vertical="center" wrapText="1"/>
    </xf>
    <xf numFmtId="9" fontId="5" fillId="0" borderId="4" xfId="2" applyFont="1" applyFill="1" applyBorder="1" applyAlignment="1">
      <alignment horizontal="right" vertical="center" wrapText="1"/>
    </xf>
    <xf numFmtId="1" fontId="5" fillId="0" borderId="4" xfId="2" applyNumberFormat="1" applyFont="1" applyFill="1" applyBorder="1" applyAlignment="1">
      <alignment horizontal="right" vertical="center" wrapText="1"/>
    </xf>
    <xf numFmtId="1" fontId="5" fillId="0" borderId="4" xfId="1" applyNumberFormat="1" applyFont="1" applyBorder="1" applyAlignment="1">
      <alignment horizontal="right" vertical="center" wrapText="1"/>
    </xf>
    <xf numFmtId="41" fontId="5" fillId="0" borderId="4" xfId="1" applyFont="1" applyBorder="1" applyAlignment="1">
      <alignment horizontal="right" vertical="center" wrapText="1"/>
    </xf>
    <xf numFmtId="41" fontId="5" fillId="0" borderId="4" xfId="1" applyFont="1" applyFill="1" applyBorder="1" applyAlignment="1">
      <alignment horizontal="right" vertical="center" wrapText="1"/>
    </xf>
    <xf numFmtId="41" fontId="2" fillId="0" borderId="4" xfId="1" applyFont="1" applyFill="1" applyBorder="1" applyAlignment="1">
      <alignment horizontal="right" vertical="center" wrapText="1"/>
    </xf>
    <xf numFmtId="41" fontId="5" fillId="0" borderId="1" xfId="1" applyFont="1" applyFill="1" applyBorder="1" applyAlignment="1">
      <alignment horizontal="right" vertical="center" wrapText="1"/>
    </xf>
    <xf numFmtId="41" fontId="5" fillId="0" borderId="1" xfId="1" applyFont="1" applyBorder="1" applyAlignment="1">
      <alignment horizontal="right" vertical="center" wrapText="1"/>
    </xf>
    <xf numFmtId="0" fontId="4" fillId="0" borderId="0" xfId="0" applyFont="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2"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9" fontId="5" fillId="0" borderId="1" xfId="2" applyFont="1" applyFill="1" applyBorder="1" applyAlignment="1">
      <alignment horizontal="right" vertical="center" wrapText="1"/>
    </xf>
    <xf numFmtId="0" fontId="7" fillId="3" borderId="4" xfId="0" applyFont="1" applyFill="1" applyBorder="1" applyAlignment="1">
      <alignment horizontal="center" vertical="center" wrapText="1"/>
    </xf>
    <xf numFmtId="9" fontId="5" fillId="3" borderId="4" xfId="2" applyFont="1" applyFill="1" applyBorder="1" applyAlignment="1">
      <alignment horizontal="right" vertical="center" wrapText="1"/>
    </xf>
    <xf numFmtId="1" fontId="5" fillId="3" borderId="4" xfId="2" applyNumberFormat="1" applyFont="1" applyFill="1" applyBorder="1" applyAlignment="1">
      <alignment horizontal="right" vertical="center" wrapText="1"/>
    </xf>
    <xf numFmtId="0" fontId="0" fillId="0" borderId="0" xfId="0" applyAlignment="1">
      <alignment horizontal="center" vertical="center"/>
    </xf>
    <xf numFmtId="9" fontId="2" fillId="0" borderId="8" xfId="2" applyFont="1" applyBorder="1" applyAlignment="1">
      <alignment horizontal="right" vertical="center" wrapText="1"/>
    </xf>
    <xf numFmtId="0" fontId="0" fillId="0" borderId="0" xfId="0" applyAlignment="1">
      <alignment horizontal="right" vertical="center"/>
    </xf>
    <xf numFmtId="0" fontId="0" fillId="3" borderId="0" xfId="0" applyFill="1" applyAlignment="1">
      <alignment horizontal="center" vertical="center"/>
    </xf>
    <xf numFmtId="9" fontId="5" fillId="0" borderId="1" xfId="1" applyNumberFormat="1" applyFont="1" applyFill="1" applyBorder="1" applyAlignment="1">
      <alignment horizontal="right" vertical="center" wrapText="1"/>
    </xf>
    <xf numFmtId="0" fontId="0" fillId="3" borderId="0" xfId="0" applyFill="1" applyAlignment="1">
      <alignment horizontal="center" vertical="center" wrapText="1"/>
    </xf>
    <xf numFmtId="9" fontId="6" fillId="0" borderId="4" xfId="2" applyFont="1" applyFill="1" applyBorder="1" applyAlignment="1">
      <alignment horizontal="right" vertical="center" wrapText="1"/>
    </xf>
    <xf numFmtId="0" fontId="6" fillId="3" borderId="4" xfId="0" applyFont="1" applyFill="1" applyBorder="1" applyAlignment="1">
      <alignment horizontal="center" vertical="center" wrapText="1"/>
    </xf>
    <xf numFmtId="165" fontId="6" fillId="0" borderId="4" xfId="1" applyNumberFormat="1" applyFont="1" applyBorder="1" applyAlignment="1">
      <alignment horizontal="right" vertical="center" wrapText="1"/>
    </xf>
    <xf numFmtId="0" fontId="0" fillId="3" borderId="4" xfId="0" applyFill="1" applyBorder="1" applyAlignment="1">
      <alignment horizontal="center" wrapText="1"/>
    </xf>
    <xf numFmtId="9" fontId="2" fillId="0" borderId="1" xfId="1" applyNumberFormat="1" applyFont="1" applyFill="1" applyBorder="1" applyAlignment="1">
      <alignment horizontal="right" vertical="center" wrapText="1"/>
    </xf>
    <xf numFmtId="165" fontId="6" fillId="0" borderId="4" xfId="2" applyNumberFormat="1" applyFont="1" applyFill="1" applyBorder="1" applyAlignment="1">
      <alignment horizontal="right" vertical="center" wrapText="1"/>
    </xf>
    <xf numFmtId="0" fontId="5" fillId="3"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vertical="center" wrapText="1"/>
    </xf>
    <xf numFmtId="0" fontId="6" fillId="3"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5" fillId="4" borderId="0" xfId="0" applyFont="1" applyFill="1" applyAlignment="1">
      <alignment vertical="center" wrapText="1"/>
    </xf>
    <xf numFmtId="0" fontId="5" fillId="4" borderId="4" xfId="0" applyFont="1" applyFill="1" applyBorder="1" applyAlignment="1">
      <alignment horizontal="center" vertical="center" wrapText="1"/>
    </xf>
    <xf numFmtId="0" fontId="6" fillId="4" borderId="0" xfId="0" applyFont="1" applyFill="1" applyAlignment="1">
      <alignment vertical="center" wrapText="1"/>
    </xf>
    <xf numFmtId="0" fontId="5"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4" borderId="0" xfId="0" applyFill="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center" vertical="center" wrapText="1"/>
    </xf>
    <xf numFmtId="0" fontId="0" fillId="3" borderId="1" xfId="0" applyFill="1" applyBorder="1" applyAlignment="1">
      <alignment horizontal="center" vertical="center" wrapText="1"/>
    </xf>
    <xf numFmtId="41" fontId="5" fillId="4" borderId="1" xfId="1" applyFont="1" applyFill="1" applyBorder="1" applyAlignment="1">
      <alignment horizontal="right" vertical="center" wrapText="1"/>
    </xf>
    <xf numFmtId="41" fontId="5" fillId="4" borderId="4" xfId="1" applyFont="1" applyFill="1" applyBorder="1" applyAlignment="1">
      <alignment horizontal="right" vertical="center" wrapText="1"/>
    </xf>
    <xf numFmtId="9" fontId="5" fillId="4" borderId="1" xfId="1" applyNumberFormat="1" applyFont="1" applyFill="1" applyBorder="1" applyAlignment="1">
      <alignment horizontal="right" vertical="center" wrapText="1"/>
    </xf>
    <xf numFmtId="9" fontId="5" fillId="4" borderId="4" xfId="2" applyFont="1" applyFill="1" applyBorder="1" applyAlignment="1">
      <alignment horizontal="right" vertical="center" wrapText="1"/>
    </xf>
    <xf numFmtId="1" fontId="5" fillId="4" borderId="1" xfId="3" applyNumberFormat="1" applyFont="1" applyFill="1" applyBorder="1" applyAlignment="1">
      <alignment horizontal="center" vertical="center" wrapText="1"/>
    </xf>
    <xf numFmtId="9" fontId="5" fillId="4" borderId="4" xfId="1" applyNumberFormat="1" applyFont="1" applyFill="1" applyBorder="1" applyAlignment="1">
      <alignment horizontal="right" vertical="center" wrapText="1"/>
    </xf>
    <xf numFmtId="165" fontId="5" fillId="0" borderId="4" xfId="2" applyNumberFormat="1" applyFont="1" applyFill="1" applyBorder="1" applyAlignment="1">
      <alignment horizontal="right" vertical="center" wrapText="1"/>
    </xf>
    <xf numFmtId="0" fontId="5" fillId="0" borderId="9" xfId="0" applyFont="1" applyBorder="1" applyAlignment="1">
      <alignment horizontal="center" vertical="center" wrapText="1"/>
    </xf>
    <xf numFmtId="9" fontId="5" fillId="0" borderId="1" xfId="2" applyFont="1" applyBorder="1" applyAlignment="1">
      <alignment horizontal="right" vertical="center" wrapText="1"/>
    </xf>
    <xf numFmtId="0" fontId="5" fillId="3" borderId="2" xfId="0" applyFont="1" applyFill="1" applyBorder="1" applyAlignment="1">
      <alignment horizontal="center" vertical="center" wrapText="1"/>
    </xf>
    <xf numFmtId="9" fontId="5" fillId="0" borderId="2" xfId="2" applyFont="1" applyFill="1" applyBorder="1" applyAlignment="1">
      <alignment horizontal="right" vertical="center" wrapText="1"/>
    </xf>
    <xf numFmtId="166" fontId="5" fillId="0" borderId="1" xfId="5" applyNumberFormat="1" applyFont="1" applyBorder="1" applyAlignment="1">
      <alignment horizontal="right" vertical="center" wrapText="1"/>
    </xf>
    <xf numFmtId="165" fontId="5" fillId="0" borderId="1" xfId="1" applyNumberFormat="1" applyFont="1" applyBorder="1" applyAlignment="1">
      <alignment horizontal="right" vertical="center"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1" fontId="5" fillId="0" borderId="1" xfId="2" applyNumberFormat="1" applyFont="1" applyFill="1" applyBorder="1" applyAlignment="1">
      <alignment horizontal="right" vertical="center" wrapText="1"/>
    </xf>
    <xf numFmtId="0" fontId="0" fillId="0" borderId="4" xfId="0" applyFont="1" applyBorder="1" applyAlignment="1">
      <alignment horizontal="center" vertical="center" wrapText="1"/>
    </xf>
    <xf numFmtId="165" fontId="5" fillId="0" borderId="1" xfId="2" applyNumberFormat="1" applyFont="1" applyFill="1" applyBorder="1" applyAlignment="1">
      <alignment horizontal="right" vertical="center" wrapText="1"/>
    </xf>
    <xf numFmtId="1" fontId="5" fillId="0" borderId="1" xfId="2" applyNumberFormat="1" applyFont="1" applyFill="1" applyBorder="1" applyAlignment="1">
      <alignment horizontal="center" vertical="center" wrapText="1"/>
    </xf>
    <xf numFmtId="1" fontId="5" fillId="0" borderId="4" xfId="2" applyNumberFormat="1"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0" borderId="2" xfId="2" applyFont="1" applyFill="1" applyBorder="1" applyAlignment="1">
      <alignment horizontal="center" vertical="center" wrapText="1"/>
    </xf>
    <xf numFmtId="166" fontId="5" fillId="0" borderId="1" xfId="5" applyNumberFormat="1" applyFont="1" applyBorder="1" applyAlignment="1">
      <alignment horizontal="center" vertical="center" wrapText="1"/>
    </xf>
    <xf numFmtId="41" fontId="5" fillId="0" borderId="1" xfId="1" applyFont="1" applyBorder="1" applyAlignment="1">
      <alignment horizontal="center" vertical="center" wrapText="1"/>
    </xf>
    <xf numFmtId="165" fontId="5" fillId="0" borderId="1" xfId="1" applyNumberFormat="1" applyFont="1" applyBorder="1" applyAlignment="1">
      <alignment horizontal="center" vertical="center" wrapText="1"/>
    </xf>
    <xf numFmtId="41" fontId="5" fillId="0" borderId="4" xfId="1" applyFont="1" applyBorder="1" applyAlignment="1">
      <alignment horizontal="center" vertical="center" wrapText="1"/>
    </xf>
    <xf numFmtId="9" fontId="5" fillId="0" borderId="4" xfId="2" applyFont="1" applyFill="1" applyBorder="1" applyAlignment="1">
      <alignment horizontal="center" vertical="center" wrapText="1"/>
    </xf>
    <xf numFmtId="41" fontId="5" fillId="0" borderId="4" xfId="1" applyFont="1" applyFill="1" applyBorder="1" applyAlignment="1">
      <alignment horizontal="center" vertical="center" wrapText="1"/>
    </xf>
    <xf numFmtId="41" fontId="5" fillId="4" borderId="1" xfId="1" applyFont="1" applyFill="1" applyBorder="1" applyAlignment="1">
      <alignment horizontal="center" vertical="center" wrapText="1"/>
    </xf>
    <xf numFmtId="9" fontId="5" fillId="4" borderId="4" xfId="1" applyNumberFormat="1" applyFont="1" applyFill="1" applyBorder="1" applyAlignment="1">
      <alignment horizontal="center" vertical="center" wrapText="1"/>
    </xf>
    <xf numFmtId="41" fontId="5" fillId="4" borderId="4" xfId="1" applyFont="1" applyFill="1" applyBorder="1" applyAlignment="1">
      <alignment horizontal="center" vertical="center" wrapText="1"/>
    </xf>
    <xf numFmtId="9" fontId="5" fillId="4" borderId="4" xfId="2" applyFont="1" applyFill="1" applyBorder="1" applyAlignment="1">
      <alignment horizontal="center" vertical="center" wrapText="1"/>
    </xf>
    <xf numFmtId="0" fontId="12" fillId="0" borderId="0" xfId="0" applyFont="1" applyAlignment="1">
      <alignment horizontal="center" vertical="center" wrapText="1"/>
    </xf>
    <xf numFmtId="10" fontId="5" fillId="3" borderId="4" xfId="2" applyNumberFormat="1" applyFont="1" applyFill="1" applyBorder="1" applyAlignment="1">
      <alignment horizontal="right" vertical="center" wrapText="1"/>
    </xf>
    <xf numFmtId="1" fontId="5" fillId="0" borderId="1" xfId="1" applyNumberFormat="1" applyFont="1" applyBorder="1" applyAlignment="1">
      <alignment horizontal="right" vertical="center" wrapText="1"/>
    </xf>
    <xf numFmtId="1" fontId="5" fillId="0" borderId="1" xfId="1" applyNumberFormat="1" applyFont="1" applyBorder="1" applyAlignment="1">
      <alignment horizontal="center" vertical="center" wrapText="1"/>
    </xf>
    <xf numFmtId="1" fontId="5" fillId="0" borderId="1" xfId="2" applyNumberFormat="1" applyFont="1" applyFill="1" applyBorder="1" applyAlignment="1">
      <alignment horizontal="justify" vertical="center" wrapText="1"/>
    </xf>
    <xf numFmtId="1" fontId="5" fillId="0" borderId="4" xfId="2" applyNumberFormat="1" applyFont="1" applyFill="1" applyBorder="1" applyAlignment="1">
      <alignment horizontal="justify" vertical="center" wrapText="1"/>
    </xf>
    <xf numFmtId="167" fontId="5" fillId="0" borderId="4" xfId="2" applyNumberFormat="1" applyFont="1" applyFill="1" applyBorder="1" applyAlignment="1">
      <alignment horizontal="right" vertical="center" wrapText="1"/>
    </xf>
    <xf numFmtId="9" fontId="5" fillId="0" borderId="1" xfId="2" applyFont="1" applyFill="1" applyBorder="1" applyAlignment="1">
      <alignment horizontal="justify" vertical="center" wrapText="1"/>
    </xf>
    <xf numFmtId="10" fontId="5" fillId="0" borderId="1" xfId="2" applyNumberFormat="1" applyFont="1" applyFill="1" applyBorder="1" applyAlignment="1">
      <alignment horizontal="right" vertical="center" wrapText="1"/>
    </xf>
    <xf numFmtId="9" fontId="5" fillId="0" borderId="4" xfId="2" applyFont="1" applyBorder="1" applyAlignment="1">
      <alignment horizontal="right" vertical="center" wrapText="1"/>
    </xf>
    <xf numFmtId="9" fontId="5" fillId="0" borderId="4" xfId="1" applyNumberFormat="1" applyFont="1" applyBorder="1" applyAlignment="1">
      <alignment horizontal="right" vertical="center" wrapText="1"/>
    </xf>
    <xf numFmtId="9" fontId="5" fillId="0" borderId="4" xfId="2" applyNumberFormat="1" applyFont="1" applyFill="1" applyBorder="1" applyAlignment="1">
      <alignment horizontal="right" vertical="center" wrapText="1"/>
    </xf>
    <xf numFmtId="10" fontId="5" fillId="0" borderId="4" xfId="2" applyNumberFormat="1" applyFont="1" applyFill="1" applyBorder="1" applyAlignment="1">
      <alignment horizontal="right" vertical="center" wrapText="1"/>
    </xf>
    <xf numFmtId="9" fontId="5" fillId="4" borderId="1" xfId="2" applyFont="1" applyFill="1" applyBorder="1" applyAlignment="1">
      <alignment horizontal="right" vertical="center" wrapText="1"/>
    </xf>
    <xf numFmtId="9" fontId="5" fillId="4" borderId="1" xfId="1" applyNumberFormat="1" applyFont="1" applyFill="1" applyBorder="1" applyAlignment="1">
      <alignment horizontal="justify" vertical="center" wrapText="1"/>
    </xf>
    <xf numFmtId="9" fontId="5" fillId="0" borderId="4" xfId="2" applyFont="1" applyFill="1" applyBorder="1" applyAlignment="1">
      <alignment horizontal="justify" vertical="center" wrapText="1"/>
    </xf>
    <xf numFmtId="10" fontId="5" fillId="0" borderId="1" xfId="2" applyNumberFormat="1" applyFont="1" applyBorder="1" applyAlignment="1">
      <alignment horizontal="right" vertical="center" wrapText="1"/>
    </xf>
    <xf numFmtId="0" fontId="5" fillId="7" borderId="1" xfId="0" applyFont="1" applyFill="1" applyBorder="1" applyAlignment="1">
      <alignment horizontal="justify" vertical="center" wrapText="1"/>
    </xf>
    <xf numFmtId="165" fontId="5" fillId="0" borderId="1" xfId="1" applyNumberFormat="1" applyFont="1" applyBorder="1" applyAlignment="1">
      <alignment horizontal="left" vertical="top" wrapText="1"/>
    </xf>
    <xf numFmtId="9" fontId="5" fillId="0" borderId="1" xfId="1" applyNumberFormat="1" applyFont="1" applyBorder="1" applyAlignment="1">
      <alignment horizontal="righ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9" fontId="5" fillId="3" borderId="4" xfId="2" applyFont="1" applyFill="1" applyBorder="1" applyAlignment="1">
      <alignment horizontal="justify" vertical="center" wrapText="1"/>
    </xf>
    <xf numFmtId="9" fontId="5" fillId="0" borderId="1" xfId="2" applyFont="1" applyBorder="1" applyAlignment="1">
      <alignment horizontal="left" vertical="top" wrapText="1"/>
    </xf>
    <xf numFmtId="165" fontId="5" fillId="0" borderId="1" xfId="2" applyNumberFormat="1" applyFont="1" applyFill="1" applyBorder="1" applyAlignment="1">
      <alignment horizontal="justify" vertical="center" wrapText="1"/>
    </xf>
    <xf numFmtId="9" fontId="5" fillId="0" borderId="2" xfId="2" applyFont="1" applyFill="1" applyBorder="1" applyAlignment="1">
      <alignment horizontal="justify" vertical="center" wrapText="1"/>
    </xf>
    <xf numFmtId="166" fontId="5" fillId="0" borderId="1" xfId="5" applyNumberFormat="1" applyFont="1" applyBorder="1" applyAlignment="1">
      <alignment horizontal="justify" vertical="center" wrapText="1"/>
    </xf>
    <xf numFmtId="165" fontId="5" fillId="0" borderId="1" xfId="1" applyNumberFormat="1" applyFont="1" applyBorder="1" applyAlignment="1">
      <alignment horizontal="justify" vertical="center" wrapText="1"/>
    </xf>
    <xf numFmtId="41" fontId="5" fillId="0" borderId="4" xfId="1" applyFont="1" applyBorder="1" applyAlignment="1">
      <alignment horizontal="justify" vertical="center" wrapText="1"/>
    </xf>
    <xf numFmtId="9" fontId="5" fillId="0" borderId="4" xfId="2" applyFont="1" applyBorder="1" applyAlignment="1">
      <alignment horizontal="justify" vertical="center" wrapText="1"/>
    </xf>
    <xf numFmtId="165" fontId="5" fillId="0" borderId="4" xfId="2" applyNumberFormat="1" applyFont="1" applyFill="1" applyBorder="1" applyAlignment="1">
      <alignment horizontal="justify" vertical="center" wrapText="1"/>
    </xf>
    <xf numFmtId="41" fontId="5" fillId="0" borderId="4" xfId="1" applyFont="1" applyFill="1" applyBorder="1" applyAlignment="1">
      <alignment horizontal="justify" vertical="center" wrapText="1"/>
    </xf>
    <xf numFmtId="41" fontId="6" fillId="4" borderId="1" xfId="1" applyFont="1" applyFill="1" applyBorder="1" applyAlignment="1">
      <alignment horizontal="justify" vertical="center" wrapText="1"/>
    </xf>
    <xf numFmtId="41" fontId="6" fillId="4" borderId="4" xfId="1" applyFont="1" applyFill="1" applyBorder="1" applyAlignment="1">
      <alignment horizontal="justify" vertical="center" wrapText="1"/>
    </xf>
    <xf numFmtId="9" fontId="5" fillId="4" borderId="4" xfId="1" applyNumberFormat="1" applyFont="1" applyFill="1" applyBorder="1" applyAlignment="1">
      <alignment horizontal="justify" vertical="center" wrapText="1"/>
    </xf>
    <xf numFmtId="41" fontId="5" fillId="4" borderId="4" xfId="1" applyFont="1" applyFill="1" applyBorder="1" applyAlignment="1">
      <alignment horizontal="justify" vertical="center" wrapText="1"/>
    </xf>
    <xf numFmtId="9" fontId="5" fillId="4" borderId="4" xfId="2" applyFont="1" applyFill="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6" fillId="0" borderId="0" xfId="0" applyFont="1" applyAlignment="1">
      <alignment horizontal="left" vertical="center" wrapText="1"/>
    </xf>
    <xf numFmtId="9" fontId="5" fillId="4" borderId="1" xfId="1" applyNumberFormat="1" applyFont="1" applyFill="1" applyBorder="1" applyAlignment="1">
      <alignment horizontal="left" vertical="center" wrapText="1"/>
    </xf>
    <xf numFmtId="0" fontId="13" fillId="8" borderId="12" xfId="0" applyFont="1" applyFill="1" applyBorder="1" applyAlignment="1">
      <alignment horizontal="center" vertical="center" wrapText="1"/>
    </xf>
    <xf numFmtId="9" fontId="13" fillId="8" borderId="10" xfId="0" applyNumberFormat="1" applyFont="1" applyFill="1" applyBorder="1" applyAlignment="1">
      <alignment horizontal="center" vertical="center" wrapText="1"/>
    </xf>
    <xf numFmtId="9" fontId="5" fillId="0" borderId="1" xfId="2"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5" xfId="0" applyFont="1" applyBorder="1" applyAlignment="1">
      <alignment vertical="center" wrapText="1"/>
    </xf>
    <xf numFmtId="41" fontId="5" fillId="0" borderId="4" xfId="1" applyFont="1" applyFill="1" applyBorder="1" applyAlignment="1">
      <alignment horizontal="justify" vertical="top" wrapText="1"/>
    </xf>
    <xf numFmtId="0" fontId="5" fillId="0" borderId="4" xfId="1" applyNumberFormat="1" applyFont="1" applyFill="1" applyBorder="1" applyAlignment="1">
      <alignment horizontal="justify" vertical="top" wrapText="1"/>
    </xf>
    <xf numFmtId="0" fontId="5" fillId="0" borderId="4" xfId="1" applyNumberFormat="1" applyFont="1" applyFill="1" applyBorder="1" applyAlignment="1">
      <alignment horizontal="justify" vertical="center" wrapText="1"/>
    </xf>
    <xf numFmtId="9" fontId="5" fillId="0" borderId="11" xfId="0" applyNumberFormat="1" applyFont="1" applyFill="1" applyBorder="1" applyAlignment="1">
      <alignment horizontal="justify" vertical="center" wrapText="1"/>
    </xf>
    <xf numFmtId="0" fontId="5" fillId="5" borderId="1" xfId="0" applyFont="1" applyFill="1" applyBorder="1" applyAlignment="1">
      <alignment horizontal="center" vertical="center" wrapText="1"/>
    </xf>
    <xf numFmtId="0" fontId="11" fillId="0" borderId="11" xfId="0" applyFont="1" applyFill="1" applyBorder="1" applyAlignment="1">
      <alignment horizontal="center" wrapText="1"/>
    </xf>
    <xf numFmtId="0" fontId="11" fillId="0" borderId="11" xfId="0" applyFont="1" applyFill="1" applyBorder="1" applyAlignment="1">
      <alignment horizontal="center" vertical="center" wrapText="1"/>
    </xf>
    <xf numFmtId="9" fontId="5" fillId="0" borderId="11" xfId="0" applyNumberFormat="1" applyFont="1" applyFill="1" applyBorder="1" applyAlignment="1">
      <alignment vertical="center" wrapText="1"/>
    </xf>
    <xf numFmtId="0" fontId="5" fillId="0" borderId="11" xfId="0" applyFont="1" applyFill="1" applyBorder="1" applyAlignment="1">
      <alignment horizontal="center" wrapText="1"/>
    </xf>
    <xf numFmtId="0" fontId="14"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9" fontId="9" fillId="0" borderId="4" xfId="2" applyFont="1" applyFill="1" applyBorder="1" applyAlignment="1">
      <alignment horizontal="right" vertical="center" wrapText="1"/>
    </xf>
    <xf numFmtId="1" fontId="9" fillId="0" borderId="4" xfId="2" applyNumberFormat="1" applyFont="1" applyFill="1" applyBorder="1" applyAlignment="1">
      <alignment horizontal="right" vertical="center" wrapText="1"/>
    </xf>
    <xf numFmtId="0" fontId="9" fillId="0" borderId="1" xfId="0" applyFont="1" applyBorder="1" applyAlignment="1">
      <alignment horizontal="right" vertical="center" wrapText="1"/>
    </xf>
    <xf numFmtId="0" fontId="9" fillId="0" borderId="4" xfId="0" applyFont="1" applyBorder="1" applyAlignment="1">
      <alignment horizontal="right" vertical="center" wrapText="1"/>
    </xf>
    <xf numFmtId="9" fontId="5" fillId="0" borderId="11" xfId="0" applyNumberFormat="1" applyFont="1" applyFill="1" applyBorder="1" applyAlignment="1">
      <alignment horizontal="right" vertical="center" wrapText="1"/>
    </xf>
    <xf numFmtId="9" fontId="5" fillId="0" borderId="11" xfId="0" applyNumberFormat="1" applyFont="1" applyBorder="1" applyAlignment="1">
      <alignment horizontal="right" vertical="center" wrapText="1"/>
    </xf>
    <xf numFmtId="0" fontId="5" fillId="5" borderId="2" xfId="0" applyFont="1" applyFill="1" applyBorder="1" applyAlignment="1">
      <alignment horizontal="center" vertical="center" wrapText="1"/>
    </xf>
  </cellXfs>
  <cellStyles count="6">
    <cellStyle name="Millares" xfId="5" builtinId="3"/>
    <cellStyle name="Millares [0]" xfId="1" builtinId="6"/>
    <cellStyle name="Moneda 2" xfId="3" xr:uid="{00000000-0005-0000-0000-000002000000}"/>
    <cellStyle name="Normal" xfId="0" builtinId="0"/>
    <cellStyle name="Normal 7" xfId="4"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287432</xdr:colOff>
      <xdr:row>1</xdr:row>
      <xdr:rowOff>13608</xdr:rowOff>
    </xdr:from>
    <xdr:to>
      <xdr:col>2</xdr:col>
      <xdr:colOff>952500</xdr:colOff>
      <xdr:row>6</xdr:row>
      <xdr:rowOff>265560</xdr:rowOff>
    </xdr:to>
    <xdr:pic>
      <xdr:nvPicPr>
        <xdr:cNvPr id="2" name="Imagen 1">
          <a:extLst>
            <a:ext uri="{FF2B5EF4-FFF2-40B4-BE49-F238E27FC236}">
              <a16:creationId xmlns:a16="http://schemas.microsoft.com/office/drawing/2014/main" id="{E176CFE1-5878-49AD-90A6-231DDC90DC2F}"/>
            </a:ext>
          </a:extLst>
        </xdr:cNvPr>
        <xdr:cNvPicPr>
          <a:picLocks noChangeAspect="1"/>
        </xdr:cNvPicPr>
      </xdr:nvPicPr>
      <xdr:blipFill>
        <a:blip xmlns:r="http://schemas.openxmlformats.org/officeDocument/2006/relationships" r:embed="rId1"/>
        <a:stretch>
          <a:fillRect/>
        </a:stretch>
      </xdr:blipFill>
      <xdr:spPr>
        <a:xfrm>
          <a:off x="382682" y="204108"/>
          <a:ext cx="966693" cy="1204452"/>
        </a:xfrm>
        <a:prstGeom prst="rect">
          <a:avLst/>
        </a:prstGeom>
      </xdr:spPr>
    </xdr:pic>
    <xdr:clientData/>
  </xdr:twoCellAnchor>
  <xdr:twoCellAnchor>
    <xdr:from>
      <xdr:col>2</xdr:col>
      <xdr:colOff>874653</xdr:colOff>
      <xdr:row>1</xdr:row>
      <xdr:rowOff>13689</xdr:rowOff>
    </xdr:from>
    <xdr:to>
      <xdr:col>10</xdr:col>
      <xdr:colOff>0</xdr:colOff>
      <xdr:row>6</xdr:row>
      <xdr:rowOff>13607</xdr:rowOff>
    </xdr:to>
    <xdr:sp macro="" textlink="">
      <xdr:nvSpPr>
        <xdr:cNvPr id="3" name="Text Box 21">
          <a:extLst>
            <a:ext uri="{FF2B5EF4-FFF2-40B4-BE49-F238E27FC236}">
              <a16:creationId xmlns:a16="http://schemas.microsoft.com/office/drawing/2014/main" id="{46BE28FE-C3C5-4651-A5D6-228E22737C52}"/>
            </a:ext>
            <a:ext uri="{147F2762-F138-4A5C-976F-8EAC2B608ADB}">
              <a16:predDERef xmlns:a16="http://schemas.microsoft.com/office/drawing/2014/main" pred="{E176CFE1-5878-49AD-90A6-231DDC90DC2F}"/>
            </a:ext>
          </a:extLst>
        </xdr:cNvPr>
        <xdr:cNvSpPr txBox="1">
          <a:spLocks noChangeArrowheads="1"/>
        </xdr:cNvSpPr>
      </xdr:nvSpPr>
      <xdr:spPr bwMode="auto">
        <a:xfrm>
          <a:off x="1269260" y="204189"/>
          <a:ext cx="15025167"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1800" b="1" i="0" u="none" strike="noStrike" kern="1200">
              <a:solidFill>
                <a:schemeClr val="tx2"/>
              </a:solidFill>
              <a:effectLst/>
              <a:latin typeface="+mn-lt"/>
              <a:ea typeface="+mn-ea"/>
              <a:cs typeface="+mn-cs"/>
            </a:rPr>
            <a:t>Marco</a:t>
          </a:r>
          <a:r>
            <a:rPr lang="es-CO" sz="1800" b="1" i="0" u="none" strike="noStrike" kern="1200" baseline="0">
              <a:solidFill>
                <a:schemeClr val="tx2"/>
              </a:solidFill>
              <a:effectLst/>
              <a:latin typeface="+mn-lt"/>
              <a:ea typeface="+mn-ea"/>
              <a:cs typeface="+mn-cs"/>
            </a:rPr>
            <a:t> de Estrategias y Productos para la medición de los objetivos estratégicos de la entidad - V 2.0 </a:t>
          </a:r>
          <a:endParaRPr lang="es-CO" sz="1800">
            <a:latin typeface="+mn-lt"/>
          </a:endParaRPr>
        </a:p>
        <a:p>
          <a:pPr algn="ctr" eaLnBrk="1" hangingPunct="1">
            <a:spcBef>
              <a:spcPct val="50000"/>
            </a:spcBef>
            <a:buFont typeface="Wingdings" panose="05000000000000000000" pitchFamily="2" charset="2"/>
            <a:buNone/>
          </a:pPr>
          <a:r>
            <a:rPr lang="es-CO" altLang="es-CO" sz="1800" b="0" baseline="0">
              <a:solidFill>
                <a:schemeClr val="tx2"/>
              </a:solidFill>
              <a:latin typeface="+mn-lt"/>
            </a:rPr>
            <a:t>Matriz detallada: Objetivos estratégicos - Estrategias - Productos</a:t>
          </a:r>
          <a:endParaRPr lang="es-CO" altLang="es-CO" sz="1800" b="0">
            <a:solidFill>
              <a:schemeClr val="tx2"/>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ACTUALIZACI&#211;N%20Y%20SEGUIMIENTO%20PEI%20DICIEMBRE%202020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46%20Plan%20de%20Acci&#243;n%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juanvargas\Documents\Planeaci&#243;n\Ajustado\Caracterizaci&#243;n%20indicadores%20Control%20Disciplinario%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30%20Caracterizaci&#243;n%20de%20Indicadores%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AC PEI 2019 2022"/>
      <sheetName val="Matriz productos indicadoresPEI"/>
      <sheetName val="Control de cambios"/>
      <sheetName val="Lista Desplegable"/>
      <sheetName val="Indicadores PND"/>
      <sheetName val="Resumen cuatrienio ajustar"/>
      <sheetName val="Hoja1"/>
    </sheetNames>
    <sheetDataSet>
      <sheetData sheetId="0"/>
      <sheetData sheetId="1"/>
      <sheetData sheetId="2"/>
      <sheetData sheetId="3">
        <row r="50">
          <cell r="F50" t="str">
            <v xml:space="preserve"> Implementación del SINIC (Sistema Nacional de Información de Catastro Multipropósito)</v>
          </cell>
        </row>
        <row r="51">
          <cell r="F51" t="str">
            <v>Ampliación de oferta institucional de formación académica en temas misionales</v>
          </cell>
        </row>
        <row r="52">
          <cell r="F52" t="str">
            <v xml:space="preserve">Identificación e incorporación de avances tecnológicos e innovación en procesos misionales </v>
          </cell>
        </row>
        <row r="53">
          <cell r="F53" t="str">
            <v xml:space="preserve">Promoción y consolidación de las IDES temáticas </v>
          </cell>
        </row>
        <row r="54">
          <cell r="F54" t="str">
            <v>Consolidación de la ICDE (Infraestructura Colombiana de Datos Espaciales)</v>
          </cell>
        </row>
        <row r="55">
          <cell r="F55" t="str">
            <v>Fortalecimiento del Portal Geográfico Nacional - sistema único de información del territorio</v>
          </cell>
        </row>
        <row r="56">
          <cell r="F56" t="str">
            <v>Fortalecimiento de las alianzas estratégicas de cooperación técnica y científica</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46 Plan de Acción"/>
      <sheetName val="Hoja2 (2)"/>
      <sheetName val="SIGLAS"/>
      <sheetName val="Hoja2"/>
      <sheetName val="Hoja1"/>
    </sheetNames>
    <sheetDataSet>
      <sheetData sheetId="0" refreshError="1"/>
      <sheetData sheetId="1">
        <row r="3">
          <cell r="B3" t="str">
            <v>_1._Talento_Humano</v>
          </cell>
        </row>
        <row r="4">
          <cell r="B4" t="str">
            <v>_2._Direcionamiento_Estratégico_y_Planeación</v>
          </cell>
        </row>
        <row r="5">
          <cell r="B5" t="str">
            <v>_3._Gestión_con_Valores_para_Resultados</v>
          </cell>
        </row>
        <row r="6">
          <cell r="B6" t="str">
            <v>_4._Evaluación_de_Resultados</v>
          </cell>
        </row>
        <row r="7">
          <cell r="B7" t="str">
            <v>_5._Información_y_Comunicación</v>
          </cell>
        </row>
        <row r="8">
          <cell r="B8" t="str">
            <v>_6._Gestión_del_Conocimiento_y_la_Innovación</v>
          </cell>
        </row>
        <row r="9">
          <cell r="B9" t="str">
            <v>_7.Control_Interno</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Indicador 1"/>
      <sheetName val="Ejemplo"/>
      <sheetName val="Hoja1"/>
      <sheetName val="Hoja2"/>
      <sheetName val="Lista Desplegable"/>
    </sheetNames>
    <sheetDataSet>
      <sheetData sheetId="0" refreshError="1"/>
      <sheetData sheetId="1" refreshError="1"/>
      <sheetData sheetId="2" refreshError="1"/>
      <sheetData sheetId="3">
        <row r="2">
          <cell r="B2" t="str">
            <v>1. Garantizar que las Prioridades del Gobierno se pongan en marcha y se ejecuten</v>
          </cell>
          <cell r="C2" t="str">
            <v>-</v>
          </cell>
          <cell r="D2" t="str">
            <v>Numero</v>
          </cell>
        </row>
        <row r="3">
          <cell r="C3" t="str">
            <v>X</v>
          </cell>
          <cell r="D3" t="str">
            <v>Porcentaje</v>
          </cell>
        </row>
        <row r="4">
          <cell r="D4" t="str">
            <v>Unidades</v>
          </cell>
        </row>
        <row r="5">
          <cell r="D5" t="str">
            <v>Decimal</v>
          </cell>
        </row>
        <row r="6">
          <cell r="D6" t="str">
            <v>Dólar</v>
          </cell>
        </row>
        <row r="7">
          <cell r="D7" t="str">
            <v>Pesos</v>
          </cell>
        </row>
        <row r="8">
          <cell r="D8" t="str">
            <v>Millones de dólares</v>
          </cell>
        </row>
        <row r="9">
          <cell r="D9" t="str">
            <v>Millones de pesos</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Hoja3"/>
      <sheetName val="Hoja1"/>
      <sheetName val="Hoja2"/>
      <sheetName val="Hoja2 (2)"/>
    </sheetNames>
    <sheetDataSet>
      <sheetData sheetId="0"/>
      <sheetData sheetId="1" refreshError="1"/>
      <sheetData sheetId="2">
        <row r="2">
          <cell r="C2" t="str">
            <v>Numero</v>
          </cell>
          <cell r="D2" t="str">
            <v>Direccionamiento Estratégico</v>
          </cell>
        </row>
        <row r="3">
          <cell r="D3" t="str">
            <v>Evaluación, Control y Mejoramiento</v>
          </cell>
        </row>
        <row r="4">
          <cell r="D4" t="str">
            <v>Atención al Usuario</v>
          </cell>
        </row>
        <row r="5">
          <cell r="D5" t="str">
            <v>Gestión de Asuntos Políticos</v>
          </cell>
        </row>
        <row r="6">
          <cell r="D6" t="str">
            <v>Gestión Jurídica</v>
          </cell>
        </row>
        <row r="7">
          <cell r="D7" t="str">
            <v>Gestión de Seguridad, Apoyo Logístico Presidencial y Comunicación y Prensa</v>
          </cell>
        </row>
        <row r="8">
          <cell r="D8" t="str">
            <v>Gestión Administrativa</v>
          </cell>
        </row>
        <row r="9">
          <cell r="D9" t="str">
            <v>Adquisición de Bienes y Servicios</v>
          </cell>
        </row>
        <row r="10">
          <cell r="D10" t="str">
            <v>Talento Humano</v>
          </cell>
        </row>
        <row r="11">
          <cell r="D11" t="str">
            <v>Gestión Financiera</v>
          </cell>
        </row>
        <row r="12">
          <cell r="D12" t="str">
            <v>Gestión Documental</v>
          </cell>
        </row>
        <row r="13">
          <cell r="D13" t="str">
            <v>Tecnología de Información y Comunicaciones</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S58"/>
  <sheetViews>
    <sheetView showGridLines="0" tabSelected="1" topLeftCell="J1" zoomScale="60" zoomScaleNormal="60" workbookViewId="0">
      <selection activeCell="M3" sqref="M3"/>
    </sheetView>
  </sheetViews>
  <sheetFormatPr baseColWidth="10" defaultColWidth="11.42578125" defaultRowHeight="15" x14ac:dyDescent="0.25"/>
  <cols>
    <col min="1" max="1" width="1.42578125" style="17" customWidth="1"/>
    <col min="2" max="2" width="4.5703125" style="16" customWidth="1"/>
    <col min="3" max="3" width="40.140625" style="18" customWidth="1"/>
    <col min="4" max="4" width="36.7109375" style="16" customWidth="1"/>
    <col min="5" max="5" width="49.42578125" style="12" customWidth="1"/>
    <col min="6" max="6" width="62.7109375" style="16" customWidth="1"/>
    <col min="7" max="7" width="18.28515625" style="16" customWidth="1"/>
    <col min="8" max="8" width="78.28515625" style="16" customWidth="1"/>
    <col min="9" max="9" width="22.140625" style="16" customWidth="1"/>
    <col min="10" max="10" width="19.42578125" style="16" customWidth="1"/>
    <col min="11" max="11" width="24" style="90" customWidth="1"/>
    <col min="12" max="12" width="26.5703125" style="90" customWidth="1"/>
    <col min="13" max="13" width="114.85546875" style="90" customWidth="1"/>
    <col min="14" max="14" width="83.5703125" style="90" customWidth="1"/>
    <col min="15" max="15" width="24" style="90" customWidth="1"/>
    <col min="16" max="16" width="32.42578125" style="16" customWidth="1"/>
    <col min="17" max="17" width="31.28515625" style="17" customWidth="1"/>
    <col min="18" max="18" width="33.140625" style="16" customWidth="1"/>
    <col min="19" max="19" width="52" style="16" customWidth="1"/>
    <col min="20" max="16384" width="11.42578125" style="17"/>
  </cols>
  <sheetData>
    <row r="1" spans="1:18" x14ac:dyDescent="0.25">
      <c r="B1" s="17"/>
      <c r="C1" s="17"/>
      <c r="R1" s="17"/>
    </row>
    <row r="2" spans="1:18" x14ac:dyDescent="0.25">
      <c r="B2" s="17"/>
      <c r="C2" s="17"/>
      <c r="R2" s="17"/>
    </row>
    <row r="3" spans="1:18" x14ac:dyDescent="0.25">
      <c r="B3" s="17"/>
      <c r="C3" s="17"/>
      <c r="R3" s="17"/>
    </row>
    <row r="4" spans="1:18" x14ac:dyDescent="0.25">
      <c r="B4" s="17"/>
      <c r="C4" s="17"/>
      <c r="R4" s="17"/>
    </row>
    <row r="5" spans="1:18" x14ac:dyDescent="0.25">
      <c r="B5" s="17"/>
      <c r="C5" s="17"/>
      <c r="R5" s="17"/>
    </row>
    <row r="6" spans="1:18" x14ac:dyDescent="0.25">
      <c r="B6" s="17"/>
      <c r="C6" s="17"/>
      <c r="R6" s="17"/>
    </row>
    <row r="7" spans="1:18" ht="30" customHeight="1" x14ac:dyDescent="0.25">
      <c r="R7" s="17"/>
    </row>
    <row r="8" spans="1:18" ht="53.25" customHeight="1" x14ac:dyDescent="0.25">
      <c r="A8" s="40"/>
      <c r="B8" s="187" t="s">
        <v>0</v>
      </c>
      <c r="C8" s="187" t="s">
        <v>1</v>
      </c>
      <c r="D8" s="187" t="s">
        <v>2</v>
      </c>
      <c r="E8" s="187" t="s">
        <v>3</v>
      </c>
      <c r="F8" s="187" t="s">
        <v>4</v>
      </c>
      <c r="G8" s="187" t="s">
        <v>5</v>
      </c>
      <c r="H8" s="187" t="s">
        <v>6</v>
      </c>
      <c r="I8" s="187" t="s">
        <v>7</v>
      </c>
      <c r="J8" s="187" t="s">
        <v>8</v>
      </c>
      <c r="K8" s="188" t="s">
        <v>10</v>
      </c>
      <c r="L8" s="188" t="s">
        <v>273</v>
      </c>
      <c r="M8" s="188" t="s">
        <v>274</v>
      </c>
      <c r="N8" s="188" t="s">
        <v>275</v>
      </c>
      <c r="O8" s="188" t="s">
        <v>332</v>
      </c>
      <c r="P8" s="187" t="s">
        <v>11</v>
      </c>
      <c r="Q8" s="187" t="s">
        <v>12</v>
      </c>
      <c r="R8" s="187" t="s">
        <v>276</v>
      </c>
    </row>
    <row r="9" spans="1:18" ht="146.25" customHeight="1" x14ac:dyDescent="0.25">
      <c r="A9" s="40"/>
      <c r="B9" s="141">
        <v>1</v>
      </c>
      <c r="C9" s="141" t="s">
        <v>13</v>
      </c>
      <c r="D9" s="142" t="s">
        <v>14</v>
      </c>
      <c r="E9" s="144" t="s">
        <v>15</v>
      </c>
      <c r="F9" s="71" t="s">
        <v>16</v>
      </c>
      <c r="G9" s="111" t="s">
        <v>17</v>
      </c>
      <c r="H9" s="72" t="s">
        <v>16</v>
      </c>
      <c r="I9" s="111" t="s">
        <v>18</v>
      </c>
      <c r="J9" s="111" t="s">
        <v>19</v>
      </c>
      <c r="K9" s="73">
        <v>1</v>
      </c>
      <c r="L9" s="73">
        <v>1</v>
      </c>
      <c r="M9" s="94" t="s">
        <v>277</v>
      </c>
      <c r="N9" s="94"/>
      <c r="O9" s="19">
        <f>L9/K9</f>
        <v>1</v>
      </c>
      <c r="P9" s="111" t="s">
        <v>20</v>
      </c>
      <c r="Q9" s="14" t="s">
        <v>21</v>
      </c>
      <c r="R9" s="76"/>
    </row>
    <row r="10" spans="1:18" ht="97.5" customHeight="1" x14ac:dyDescent="0.25">
      <c r="A10" s="40"/>
      <c r="B10" s="141"/>
      <c r="C10" s="141"/>
      <c r="D10" s="142"/>
      <c r="E10" s="144"/>
      <c r="F10" s="14" t="s">
        <v>22</v>
      </c>
      <c r="G10" s="111" t="s">
        <v>17</v>
      </c>
      <c r="H10" s="111" t="s">
        <v>23</v>
      </c>
      <c r="I10" s="111" t="s">
        <v>18</v>
      </c>
      <c r="J10" s="111" t="s">
        <v>24</v>
      </c>
      <c r="K10" s="19">
        <v>1</v>
      </c>
      <c r="L10" s="75">
        <v>0.26669999999999999</v>
      </c>
      <c r="M10" s="94" t="s">
        <v>278</v>
      </c>
      <c r="N10" s="94" t="s">
        <v>279</v>
      </c>
      <c r="O10" s="75">
        <f>L10/K10</f>
        <v>0.26669999999999999</v>
      </c>
      <c r="P10" s="111" t="s">
        <v>20</v>
      </c>
      <c r="Q10" s="14" t="s">
        <v>21</v>
      </c>
      <c r="R10" s="76"/>
    </row>
    <row r="11" spans="1:18" s="136" customFormat="1" ht="30" x14ac:dyDescent="0.25">
      <c r="A11" s="134"/>
      <c r="B11" s="150">
        <v>2</v>
      </c>
      <c r="C11" s="150" t="s">
        <v>25</v>
      </c>
      <c r="D11" s="111" t="s">
        <v>26</v>
      </c>
      <c r="E11" s="115" t="s">
        <v>27</v>
      </c>
      <c r="F11" s="118" t="s">
        <v>28</v>
      </c>
      <c r="G11" s="110" t="s">
        <v>29</v>
      </c>
      <c r="H11" s="110" t="s">
        <v>30</v>
      </c>
      <c r="I11" s="135" t="s">
        <v>18</v>
      </c>
      <c r="J11" s="135" t="s">
        <v>24</v>
      </c>
      <c r="K11" s="190" t="s">
        <v>89</v>
      </c>
      <c r="L11" s="190" t="s">
        <v>89</v>
      </c>
      <c r="M11" s="190" t="s">
        <v>89</v>
      </c>
      <c r="N11" s="190" t="s">
        <v>89</v>
      </c>
      <c r="O11" s="190" t="s">
        <v>89</v>
      </c>
      <c r="P11" s="110" t="s">
        <v>31</v>
      </c>
      <c r="Q11" s="2" t="s">
        <v>32</v>
      </c>
      <c r="R11" s="77" t="s">
        <v>49</v>
      </c>
    </row>
    <row r="12" spans="1:18" s="38" customFormat="1" ht="137.25" customHeight="1" x14ac:dyDescent="0.25">
      <c r="A12" s="40"/>
      <c r="B12" s="151"/>
      <c r="C12" s="151"/>
      <c r="D12" s="111" t="s">
        <v>33</v>
      </c>
      <c r="E12" s="115" t="s">
        <v>34</v>
      </c>
      <c r="F12" s="118" t="s">
        <v>35</v>
      </c>
      <c r="G12" s="110" t="s">
        <v>36</v>
      </c>
      <c r="H12" s="110" t="s">
        <v>37</v>
      </c>
      <c r="I12" s="110" t="s">
        <v>38</v>
      </c>
      <c r="J12" s="110" t="s">
        <v>19</v>
      </c>
      <c r="K12" s="5">
        <v>1</v>
      </c>
      <c r="L12" s="5">
        <v>0</v>
      </c>
      <c r="M12" s="95" t="s">
        <v>282</v>
      </c>
      <c r="N12" s="95" t="s">
        <v>314</v>
      </c>
      <c r="O12" s="11">
        <f>L12/K12</f>
        <v>0</v>
      </c>
      <c r="P12" s="110" t="s">
        <v>39</v>
      </c>
      <c r="Q12" s="2" t="s">
        <v>40</v>
      </c>
      <c r="R12" s="77"/>
    </row>
    <row r="13" spans="1:18" s="38" customFormat="1" ht="115.5" customHeight="1" x14ac:dyDescent="0.25">
      <c r="A13" s="40"/>
      <c r="B13" s="152"/>
      <c r="C13" s="152"/>
      <c r="D13" s="111" t="s">
        <v>41</v>
      </c>
      <c r="E13" s="115" t="s">
        <v>42</v>
      </c>
      <c r="F13" s="118" t="s">
        <v>43</v>
      </c>
      <c r="G13" s="110" t="s">
        <v>36</v>
      </c>
      <c r="H13" s="110" t="s">
        <v>44</v>
      </c>
      <c r="I13" s="110" t="s">
        <v>38</v>
      </c>
      <c r="J13" s="110" t="s">
        <v>19</v>
      </c>
      <c r="K13" s="5">
        <v>90</v>
      </c>
      <c r="L13" s="96">
        <v>90.3</v>
      </c>
      <c r="M13" s="95" t="s">
        <v>283</v>
      </c>
      <c r="N13" s="95"/>
      <c r="O13" s="4">
        <v>1</v>
      </c>
      <c r="P13" s="110" t="s">
        <v>39</v>
      </c>
      <c r="Q13" s="2" t="s">
        <v>40</v>
      </c>
      <c r="R13" s="77"/>
    </row>
    <row r="14" spans="1:18" s="136" customFormat="1" ht="30" x14ac:dyDescent="0.25">
      <c r="A14" s="134"/>
      <c r="B14" s="150">
        <v>3</v>
      </c>
      <c r="C14" s="141" t="s">
        <v>45</v>
      </c>
      <c r="D14" s="111" t="s">
        <v>284</v>
      </c>
      <c r="E14" s="115" t="s">
        <v>47</v>
      </c>
      <c r="F14" s="118" t="s">
        <v>48</v>
      </c>
      <c r="G14" s="110" t="s">
        <v>17</v>
      </c>
      <c r="H14" s="110" t="s">
        <v>48</v>
      </c>
      <c r="I14" s="135" t="s">
        <v>38</v>
      </c>
      <c r="J14" s="135" t="s">
        <v>19</v>
      </c>
      <c r="K14" s="191" t="s">
        <v>89</v>
      </c>
      <c r="L14" s="191" t="s">
        <v>89</v>
      </c>
      <c r="M14" s="191" t="s">
        <v>89</v>
      </c>
      <c r="N14" s="191" t="s">
        <v>89</v>
      </c>
      <c r="O14" s="190" t="s">
        <v>89</v>
      </c>
      <c r="P14" s="118" t="s">
        <v>50</v>
      </c>
      <c r="Q14" s="14" t="s">
        <v>51</v>
      </c>
      <c r="R14" s="77" t="s">
        <v>49</v>
      </c>
    </row>
    <row r="15" spans="1:18" s="38" customFormat="1" ht="45" x14ac:dyDescent="0.25">
      <c r="A15" s="40"/>
      <c r="B15" s="151"/>
      <c r="C15" s="150"/>
      <c r="D15" s="111" t="s">
        <v>52</v>
      </c>
      <c r="E15" s="114" t="s">
        <v>53</v>
      </c>
      <c r="F15" s="14" t="s">
        <v>54</v>
      </c>
      <c r="G15" s="111" t="s">
        <v>17</v>
      </c>
      <c r="H15" s="111" t="s">
        <v>55</v>
      </c>
      <c r="I15" s="111" t="s">
        <v>18</v>
      </c>
      <c r="J15" s="111" t="s">
        <v>24</v>
      </c>
      <c r="K15" s="19">
        <v>0.95</v>
      </c>
      <c r="L15" s="98">
        <v>0.63790000000000002</v>
      </c>
      <c r="M15" s="97" t="s">
        <v>285</v>
      </c>
      <c r="N15" s="97"/>
      <c r="O15" s="98">
        <f>L15/K15</f>
        <v>0.67147368421052633</v>
      </c>
      <c r="P15" s="14" t="s">
        <v>50</v>
      </c>
      <c r="Q15" s="14" t="s">
        <v>51</v>
      </c>
      <c r="R15" s="78"/>
    </row>
    <row r="16" spans="1:18" s="38" customFormat="1" ht="45" x14ac:dyDescent="0.25">
      <c r="A16" s="40"/>
      <c r="B16" s="141"/>
      <c r="C16" s="141"/>
      <c r="D16" s="110" t="s">
        <v>56</v>
      </c>
      <c r="E16" s="115" t="s">
        <v>57</v>
      </c>
      <c r="F16" s="118" t="s">
        <v>58</v>
      </c>
      <c r="G16" s="110" t="s">
        <v>17</v>
      </c>
      <c r="H16" s="110" t="s">
        <v>59</v>
      </c>
      <c r="I16" s="110" t="s">
        <v>18</v>
      </c>
      <c r="J16" s="110" t="s">
        <v>24</v>
      </c>
      <c r="K16" s="4">
        <v>0.85</v>
      </c>
      <c r="L16" s="4">
        <v>0.72</v>
      </c>
      <c r="M16" s="105" t="s">
        <v>315</v>
      </c>
      <c r="N16" s="105" t="s">
        <v>316</v>
      </c>
      <c r="O16" s="4">
        <f>L16/K16</f>
        <v>0.84705882352941175</v>
      </c>
      <c r="P16" s="14" t="s">
        <v>60</v>
      </c>
      <c r="Q16" s="182" t="s">
        <v>61</v>
      </c>
      <c r="R16" s="78"/>
    </row>
    <row r="17" spans="1:18" s="38" customFormat="1" ht="158.25" customHeight="1" x14ac:dyDescent="0.25">
      <c r="A17" s="40"/>
      <c r="B17" s="141"/>
      <c r="C17" s="141"/>
      <c r="D17" s="142" t="s">
        <v>62</v>
      </c>
      <c r="E17" s="114" t="s">
        <v>268</v>
      </c>
      <c r="F17" s="14" t="s">
        <v>64</v>
      </c>
      <c r="G17" s="111" t="s">
        <v>17</v>
      </c>
      <c r="H17" s="111" t="s">
        <v>65</v>
      </c>
      <c r="I17" s="111" t="s">
        <v>38</v>
      </c>
      <c r="J17" s="111" t="s">
        <v>24</v>
      </c>
      <c r="K17" s="75">
        <v>0.59399999999999997</v>
      </c>
      <c r="L17" s="98">
        <v>0.22770000000000001</v>
      </c>
      <c r="M17" s="105" t="s">
        <v>293</v>
      </c>
      <c r="N17" s="121"/>
      <c r="O17" s="75">
        <f>L17/K17</f>
        <v>0.38333333333333336</v>
      </c>
      <c r="P17" s="14" t="s">
        <v>60</v>
      </c>
      <c r="Q17" s="182" t="s">
        <v>66</v>
      </c>
      <c r="R17" s="78"/>
    </row>
    <row r="18" spans="1:18" s="38" customFormat="1" ht="165" x14ac:dyDescent="0.25">
      <c r="A18" s="40"/>
      <c r="B18" s="151"/>
      <c r="C18" s="151"/>
      <c r="D18" s="143"/>
      <c r="E18" s="156" t="s">
        <v>67</v>
      </c>
      <c r="F18" s="67" t="s">
        <v>68</v>
      </c>
      <c r="G18" s="112" t="s">
        <v>17</v>
      </c>
      <c r="H18" s="112" t="s">
        <v>69</v>
      </c>
      <c r="I18" s="112" t="s">
        <v>18</v>
      </c>
      <c r="J18" s="112" t="s">
        <v>24</v>
      </c>
      <c r="K18" s="68">
        <v>1</v>
      </c>
      <c r="L18" s="68">
        <v>0.5</v>
      </c>
      <c r="M18" s="105" t="s">
        <v>317</v>
      </c>
      <c r="N18" s="122" t="s">
        <v>311</v>
      </c>
      <c r="O18" s="68">
        <f>L18/K18</f>
        <v>0.5</v>
      </c>
      <c r="P18" s="67" t="s">
        <v>70</v>
      </c>
      <c r="Q18" s="196" t="s">
        <v>71</v>
      </c>
      <c r="R18" s="79"/>
    </row>
    <row r="19" spans="1:18" s="38" customFormat="1" ht="60" x14ac:dyDescent="0.25">
      <c r="A19" s="40"/>
      <c r="B19" s="141"/>
      <c r="C19" s="141"/>
      <c r="D19" s="142"/>
      <c r="E19" s="144"/>
      <c r="F19" s="14" t="s">
        <v>72</v>
      </c>
      <c r="G19" s="111" t="s">
        <v>17</v>
      </c>
      <c r="H19" s="111" t="s">
        <v>73</v>
      </c>
      <c r="I19" s="111" t="s">
        <v>18</v>
      </c>
      <c r="J19" s="111" t="s">
        <v>24</v>
      </c>
      <c r="K19" s="19">
        <v>1</v>
      </c>
      <c r="L19" s="140">
        <v>1</v>
      </c>
      <c r="M19" s="105" t="s">
        <v>319</v>
      </c>
      <c r="N19" s="97"/>
      <c r="O19" s="19">
        <f>L19/K19</f>
        <v>1</v>
      </c>
      <c r="P19" s="14" t="s">
        <v>60</v>
      </c>
      <c r="Q19" s="182" t="s">
        <v>66</v>
      </c>
      <c r="R19" s="78"/>
    </row>
    <row r="20" spans="1:18" s="38" customFormat="1" ht="60" x14ac:dyDescent="0.25">
      <c r="A20" s="40"/>
      <c r="B20" s="141"/>
      <c r="C20" s="141"/>
      <c r="D20" s="142" t="s">
        <v>74</v>
      </c>
      <c r="E20" s="114" t="s">
        <v>75</v>
      </c>
      <c r="F20" s="14" t="s">
        <v>75</v>
      </c>
      <c r="G20" s="111" t="s">
        <v>17</v>
      </c>
      <c r="H20" s="111" t="s">
        <v>76</v>
      </c>
      <c r="I20" s="111" t="s">
        <v>77</v>
      </c>
      <c r="J20" s="111" t="s">
        <v>19</v>
      </c>
      <c r="K20" s="92">
        <v>3</v>
      </c>
      <c r="L20" s="92">
        <v>7</v>
      </c>
      <c r="M20" s="94" t="s">
        <v>281</v>
      </c>
      <c r="N20" s="94" t="s">
        <v>280</v>
      </c>
      <c r="O20" s="19">
        <v>1</v>
      </c>
      <c r="P20" s="14" t="s">
        <v>20</v>
      </c>
      <c r="Q20" s="14" t="s">
        <v>21</v>
      </c>
      <c r="R20" s="93" t="s">
        <v>267</v>
      </c>
    </row>
    <row r="21" spans="1:18" s="38" customFormat="1" ht="45" customHeight="1" x14ac:dyDescent="0.25">
      <c r="A21" s="40"/>
      <c r="B21" s="141"/>
      <c r="C21" s="141"/>
      <c r="D21" s="142"/>
      <c r="E21" s="144" t="s">
        <v>78</v>
      </c>
      <c r="F21" s="14" t="s">
        <v>79</v>
      </c>
      <c r="G21" s="111" t="s">
        <v>17</v>
      </c>
      <c r="H21" s="111" t="s">
        <v>80</v>
      </c>
      <c r="I21" s="111" t="s">
        <v>18</v>
      </c>
      <c r="J21" s="111" t="s">
        <v>19</v>
      </c>
      <c r="K21" s="69">
        <v>288000</v>
      </c>
      <c r="L21" s="69">
        <v>87471</v>
      </c>
      <c r="M21" s="177" t="s">
        <v>294</v>
      </c>
      <c r="N21" s="123"/>
      <c r="O21" s="106">
        <f>L21/K21</f>
        <v>0.30371874999999998</v>
      </c>
      <c r="P21" s="14" t="s">
        <v>60</v>
      </c>
      <c r="Q21" s="182" t="s">
        <v>66</v>
      </c>
      <c r="R21" s="80"/>
    </row>
    <row r="22" spans="1:18" s="38" customFormat="1" ht="60" x14ac:dyDescent="0.25">
      <c r="A22" s="40"/>
      <c r="B22" s="141"/>
      <c r="C22" s="141"/>
      <c r="D22" s="142"/>
      <c r="E22" s="144"/>
      <c r="F22" s="14" t="s">
        <v>81</v>
      </c>
      <c r="G22" s="111" t="s">
        <v>17</v>
      </c>
      <c r="H22" s="111" t="s">
        <v>82</v>
      </c>
      <c r="I22" s="111" t="s">
        <v>18</v>
      </c>
      <c r="J22" s="111" t="s">
        <v>19</v>
      </c>
      <c r="K22" s="11">
        <v>4921</v>
      </c>
      <c r="L22" s="11">
        <v>0</v>
      </c>
      <c r="M22" s="107" t="s">
        <v>320</v>
      </c>
      <c r="N22" s="94" t="s">
        <v>310</v>
      </c>
      <c r="O22" s="11">
        <f>L22/K22</f>
        <v>0</v>
      </c>
      <c r="P22" s="14" t="s">
        <v>60</v>
      </c>
      <c r="Q22" s="182" t="s">
        <v>61</v>
      </c>
      <c r="R22" s="81"/>
    </row>
    <row r="23" spans="1:18" s="38" customFormat="1" ht="30" x14ac:dyDescent="0.25">
      <c r="A23" s="40"/>
      <c r="B23" s="141"/>
      <c r="C23" s="141"/>
      <c r="D23" s="142"/>
      <c r="E23" s="144" t="s">
        <v>83</v>
      </c>
      <c r="F23" s="14" t="s">
        <v>84</v>
      </c>
      <c r="G23" s="111" t="s">
        <v>17</v>
      </c>
      <c r="H23" s="111" t="s">
        <v>85</v>
      </c>
      <c r="I23" s="111" t="s">
        <v>38</v>
      </c>
      <c r="J23" s="111" t="s">
        <v>24</v>
      </c>
      <c r="K23" s="70" t="s">
        <v>86</v>
      </c>
      <c r="L23" s="109">
        <v>0.36980000000000002</v>
      </c>
      <c r="M23" s="108" t="s">
        <v>295</v>
      </c>
      <c r="N23" s="124"/>
      <c r="O23" s="70">
        <f>L23/83%</f>
        <v>0.44554216867469881</v>
      </c>
      <c r="P23" s="14" t="s">
        <v>60</v>
      </c>
      <c r="Q23" s="182" t="s">
        <v>66</v>
      </c>
      <c r="R23" s="82"/>
    </row>
    <row r="24" spans="1:18" s="38" customFormat="1" ht="182.25" customHeight="1" x14ac:dyDescent="0.25">
      <c r="A24" s="40"/>
      <c r="B24" s="141"/>
      <c r="C24" s="141"/>
      <c r="D24" s="142"/>
      <c r="E24" s="144"/>
      <c r="F24" s="14" t="s">
        <v>87</v>
      </c>
      <c r="G24" s="111" t="s">
        <v>17</v>
      </c>
      <c r="H24" s="111" t="s">
        <v>85</v>
      </c>
      <c r="I24" s="111" t="s">
        <v>38</v>
      </c>
      <c r="J24" s="111" t="s">
        <v>24</v>
      </c>
      <c r="K24" s="70" t="s">
        <v>88</v>
      </c>
      <c r="L24" s="70">
        <v>3.3300000000000003E-2</v>
      </c>
      <c r="M24" s="107" t="s">
        <v>321</v>
      </c>
      <c r="N24" s="124"/>
      <c r="O24" s="70">
        <f>L24/17%</f>
        <v>0.19588235294117648</v>
      </c>
      <c r="P24" s="14" t="s">
        <v>89</v>
      </c>
      <c r="Q24" s="14" t="s">
        <v>66</v>
      </c>
      <c r="R24" s="82"/>
    </row>
    <row r="25" spans="1:18" s="38" customFormat="1" ht="107.25" customHeight="1" x14ac:dyDescent="0.25">
      <c r="A25" s="40"/>
      <c r="B25" s="151"/>
      <c r="C25" s="152"/>
      <c r="D25" s="143" t="s">
        <v>90</v>
      </c>
      <c r="E25" s="115" t="s">
        <v>91</v>
      </c>
      <c r="F25" s="118" t="s">
        <v>269</v>
      </c>
      <c r="G25" s="110" t="s">
        <v>17</v>
      </c>
      <c r="H25" s="110" t="s">
        <v>270</v>
      </c>
      <c r="I25" s="110" t="s">
        <v>18</v>
      </c>
      <c r="J25" s="110" t="s">
        <v>92</v>
      </c>
      <c r="K25" s="7">
        <v>780000</v>
      </c>
      <c r="L25" s="7">
        <v>0</v>
      </c>
      <c r="M25" s="97" t="s">
        <v>286</v>
      </c>
      <c r="N25" s="97" t="s">
        <v>318</v>
      </c>
      <c r="O25" s="7">
        <f>L25/K25</f>
        <v>0</v>
      </c>
      <c r="P25" s="118" t="s">
        <v>50</v>
      </c>
      <c r="Q25" s="118" t="s">
        <v>51</v>
      </c>
      <c r="R25" s="83"/>
    </row>
    <row r="26" spans="1:18" s="38" customFormat="1" ht="30" x14ac:dyDescent="0.25">
      <c r="A26" s="40"/>
      <c r="B26" s="151"/>
      <c r="C26" s="141"/>
      <c r="D26" s="149"/>
      <c r="E26" s="115" t="s">
        <v>93</v>
      </c>
      <c r="F26" s="118" t="s">
        <v>94</v>
      </c>
      <c r="G26" s="110" t="s">
        <v>17</v>
      </c>
      <c r="H26" s="110" t="s">
        <v>95</v>
      </c>
      <c r="I26" s="110" t="s">
        <v>18</v>
      </c>
      <c r="J26" s="110" t="s">
        <v>96</v>
      </c>
      <c r="K26" s="7">
        <v>54000</v>
      </c>
      <c r="L26" s="7">
        <v>26064</v>
      </c>
      <c r="M26" s="97" t="s">
        <v>287</v>
      </c>
      <c r="N26" s="125"/>
      <c r="O26" s="99">
        <f>L26/K26</f>
        <v>0.48266666666666669</v>
      </c>
      <c r="P26" s="118" t="s">
        <v>50</v>
      </c>
      <c r="Q26" s="14" t="s">
        <v>51</v>
      </c>
      <c r="R26" s="83"/>
    </row>
    <row r="27" spans="1:18" s="38" customFormat="1" ht="96.75" customHeight="1" x14ac:dyDescent="0.25">
      <c r="A27" s="40"/>
      <c r="B27" s="151"/>
      <c r="C27" s="141"/>
      <c r="D27" s="113" t="s">
        <v>97</v>
      </c>
      <c r="E27" s="115" t="s">
        <v>98</v>
      </c>
      <c r="F27" s="118" t="s">
        <v>99</v>
      </c>
      <c r="G27" s="110" t="s">
        <v>17</v>
      </c>
      <c r="H27" s="110" t="s">
        <v>100</v>
      </c>
      <c r="I27" s="110" t="s">
        <v>18</v>
      </c>
      <c r="J27" s="110" t="s">
        <v>92</v>
      </c>
      <c r="K27" s="7">
        <v>3000000</v>
      </c>
      <c r="L27" s="7">
        <v>3369566</v>
      </c>
      <c r="M27" s="97" t="s">
        <v>288</v>
      </c>
      <c r="N27" s="126"/>
      <c r="O27" s="100">
        <v>1</v>
      </c>
      <c r="P27" s="118" t="s">
        <v>50</v>
      </c>
      <c r="Q27" s="14" t="s">
        <v>51</v>
      </c>
      <c r="R27" s="83"/>
    </row>
    <row r="28" spans="1:18" s="38" customFormat="1" ht="135" x14ac:dyDescent="0.25">
      <c r="A28" s="40"/>
      <c r="B28" s="151"/>
      <c r="C28" s="141"/>
      <c r="D28" s="146" t="s">
        <v>101</v>
      </c>
      <c r="E28" s="115" t="s">
        <v>102</v>
      </c>
      <c r="F28" s="110" t="s">
        <v>103</v>
      </c>
      <c r="G28" s="110" t="s">
        <v>17</v>
      </c>
      <c r="H28" s="110" t="s">
        <v>104</v>
      </c>
      <c r="I28" s="110" t="s">
        <v>38</v>
      </c>
      <c r="J28" s="110" t="s">
        <v>24</v>
      </c>
      <c r="K28" s="64">
        <v>0.61899999999999999</v>
      </c>
      <c r="L28" s="64">
        <v>0.63900000000000001</v>
      </c>
      <c r="M28" s="97" t="s">
        <v>289</v>
      </c>
      <c r="N28" s="127"/>
      <c r="O28" s="101">
        <v>1</v>
      </c>
      <c r="P28" s="110" t="s">
        <v>50</v>
      </c>
      <c r="Q28" s="111" t="s">
        <v>105</v>
      </c>
      <c r="R28" s="84" t="s">
        <v>272</v>
      </c>
    </row>
    <row r="29" spans="1:18" s="38" customFormat="1" ht="45" x14ac:dyDescent="0.25">
      <c r="A29" s="40"/>
      <c r="B29" s="151"/>
      <c r="C29" s="141"/>
      <c r="D29" s="143"/>
      <c r="E29" s="115" t="s">
        <v>106</v>
      </c>
      <c r="F29" s="110" t="s">
        <v>107</v>
      </c>
      <c r="G29" s="110" t="s">
        <v>17</v>
      </c>
      <c r="H29" s="110" t="s">
        <v>108</v>
      </c>
      <c r="I29" s="110" t="s">
        <v>109</v>
      </c>
      <c r="J29" s="110" t="s">
        <v>24</v>
      </c>
      <c r="K29" s="190" t="s">
        <v>89</v>
      </c>
      <c r="L29" s="190" t="s">
        <v>89</v>
      </c>
      <c r="M29" s="190" t="s">
        <v>89</v>
      </c>
      <c r="N29" s="191" t="s">
        <v>89</v>
      </c>
      <c r="O29" s="191" t="s">
        <v>89</v>
      </c>
      <c r="P29" s="110" t="s">
        <v>50</v>
      </c>
      <c r="Q29" s="111" t="s">
        <v>105</v>
      </c>
      <c r="R29" s="84" t="s">
        <v>265</v>
      </c>
    </row>
    <row r="30" spans="1:18" s="38" customFormat="1" ht="60" x14ac:dyDescent="0.25">
      <c r="A30" s="40"/>
      <c r="B30" s="151"/>
      <c r="C30" s="141"/>
      <c r="D30" s="143"/>
      <c r="E30" s="115" t="s">
        <v>110</v>
      </c>
      <c r="F30" s="110" t="s">
        <v>110</v>
      </c>
      <c r="G30" s="74" t="s">
        <v>17</v>
      </c>
      <c r="H30" s="74" t="s">
        <v>111</v>
      </c>
      <c r="I30" s="74" t="s">
        <v>18</v>
      </c>
      <c r="J30" s="74" t="s">
        <v>92</v>
      </c>
      <c r="K30" s="7">
        <v>15000000</v>
      </c>
      <c r="L30" s="7">
        <v>3995290</v>
      </c>
      <c r="M30" s="97" t="s">
        <v>290</v>
      </c>
      <c r="N30" s="125"/>
      <c r="O30" s="99">
        <f>L30/K30</f>
        <v>0.26635266666666668</v>
      </c>
      <c r="P30" s="110" t="s">
        <v>50</v>
      </c>
      <c r="Q30" s="111" t="s">
        <v>105</v>
      </c>
      <c r="R30" s="84" t="s">
        <v>266</v>
      </c>
    </row>
    <row r="31" spans="1:18" s="38" customFormat="1" ht="105" x14ac:dyDescent="0.25">
      <c r="A31" s="40"/>
      <c r="B31" s="151"/>
      <c r="C31" s="141"/>
      <c r="D31" s="143"/>
      <c r="E31" s="115" t="s">
        <v>112</v>
      </c>
      <c r="F31" s="110" t="s">
        <v>113</v>
      </c>
      <c r="G31" s="110" t="s">
        <v>17</v>
      </c>
      <c r="H31" s="110" t="s">
        <v>114</v>
      </c>
      <c r="I31" s="110" t="s">
        <v>109</v>
      </c>
      <c r="J31" s="110" t="s">
        <v>19</v>
      </c>
      <c r="K31" s="8">
        <v>99</v>
      </c>
      <c r="L31" s="8">
        <v>89</v>
      </c>
      <c r="M31" s="97" t="s">
        <v>291</v>
      </c>
      <c r="N31" s="128"/>
      <c r="O31" s="4">
        <f>L31/K31</f>
        <v>0.89898989898989901</v>
      </c>
      <c r="P31" s="110" t="s">
        <v>50</v>
      </c>
      <c r="Q31" s="111" t="s">
        <v>105</v>
      </c>
      <c r="R31" s="85"/>
    </row>
    <row r="32" spans="1:18" s="38" customFormat="1" ht="193.5" customHeight="1" x14ac:dyDescent="0.25">
      <c r="A32" s="40"/>
      <c r="B32" s="151"/>
      <c r="C32" s="141"/>
      <c r="D32" s="149"/>
      <c r="E32" s="115" t="s">
        <v>115</v>
      </c>
      <c r="F32" s="110" t="s">
        <v>116</v>
      </c>
      <c r="G32" s="110" t="s">
        <v>17</v>
      </c>
      <c r="H32" s="110" t="s">
        <v>117</v>
      </c>
      <c r="I32" s="110" t="s">
        <v>38</v>
      </c>
      <c r="J32" s="110" t="s">
        <v>24</v>
      </c>
      <c r="K32" s="64">
        <v>0.72499999999999998</v>
      </c>
      <c r="L32" s="102">
        <v>0.86680000000000001</v>
      </c>
      <c r="M32" s="97" t="s">
        <v>292</v>
      </c>
      <c r="N32" s="127"/>
      <c r="O32" s="101">
        <v>1</v>
      </c>
      <c r="P32" s="110" t="s">
        <v>50</v>
      </c>
      <c r="Q32" s="111" t="s">
        <v>105</v>
      </c>
      <c r="R32" s="84" t="s">
        <v>272</v>
      </c>
    </row>
    <row r="33" spans="1:18" s="38" customFormat="1" ht="89.25" customHeight="1" x14ac:dyDescent="0.25">
      <c r="A33" s="40"/>
      <c r="B33" s="151">
        <v>4</v>
      </c>
      <c r="C33" s="150" t="s">
        <v>118</v>
      </c>
      <c r="D33" s="146" t="s">
        <v>119</v>
      </c>
      <c r="E33" s="153" t="s">
        <v>120</v>
      </c>
      <c r="F33" s="14" t="s">
        <v>121</v>
      </c>
      <c r="G33" s="111" t="s">
        <v>17</v>
      </c>
      <c r="H33" s="111" t="s">
        <v>122</v>
      </c>
      <c r="I33" s="111" t="s">
        <v>38</v>
      </c>
      <c r="J33" s="111" t="s">
        <v>19</v>
      </c>
      <c r="K33" s="8">
        <v>2</v>
      </c>
      <c r="L33" s="8">
        <v>1</v>
      </c>
      <c r="M33" s="128" t="s">
        <v>299</v>
      </c>
      <c r="N33" s="128"/>
      <c r="O33" s="4">
        <f t="shared" ref="O33:O39" si="0">L33/K33</f>
        <v>0.5</v>
      </c>
      <c r="P33" s="118" t="s">
        <v>123</v>
      </c>
      <c r="Q33" s="14" t="s">
        <v>124</v>
      </c>
      <c r="R33" s="118"/>
    </row>
    <row r="34" spans="1:18" s="38" customFormat="1" ht="30" x14ac:dyDescent="0.25">
      <c r="A34" s="40"/>
      <c r="B34" s="151"/>
      <c r="C34" s="151"/>
      <c r="D34" s="143"/>
      <c r="E34" s="154"/>
      <c r="F34" s="14" t="s">
        <v>125</v>
      </c>
      <c r="G34" s="111" t="s">
        <v>17</v>
      </c>
      <c r="H34" s="111" t="s">
        <v>126</v>
      </c>
      <c r="I34" s="111" t="s">
        <v>77</v>
      </c>
      <c r="J34" s="111" t="s">
        <v>19</v>
      </c>
      <c r="K34" s="8">
        <v>1500000</v>
      </c>
      <c r="L34" s="8">
        <v>668898</v>
      </c>
      <c r="M34" s="178" t="s">
        <v>298</v>
      </c>
      <c r="N34" s="128"/>
      <c r="O34" s="4">
        <f t="shared" si="0"/>
        <v>0.445932</v>
      </c>
      <c r="P34" s="118" t="s">
        <v>123</v>
      </c>
      <c r="Q34" s="14" t="s">
        <v>124</v>
      </c>
      <c r="R34" s="85"/>
    </row>
    <row r="35" spans="1:18" s="38" customFormat="1" ht="60" x14ac:dyDescent="0.25">
      <c r="A35" s="40"/>
      <c r="B35" s="151"/>
      <c r="C35" s="151"/>
      <c r="D35" s="143"/>
      <c r="E35" s="114" t="s">
        <v>127</v>
      </c>
      <c r="F35" s="14" t="s">
        <v>128</v>
      </c>
      <c r="G35" s="111" t="s">
        <v>17</v>
      </c>
      <c r="H35" s="111" t="s">
        <v>129</v>
      </c>
      <c r="I35" s="111" t="s">
        <v>109</v>
      </c>
      <c r="J35" s="111" t="s">
        <v>19</v>
      </c>
      <c r="K35" s="7">
        <v>28</v>
      </c>
      <c r="L35" s="7">
        <v>28</v>
      </c>
      <c r="M35" s="179" t="s">
        <v>322</v>
      </c>
      <c r="N35" s="125"/>
      <c r="O35" s="99">
        <f t="shared" si="0"/>
        <v>1</v>
      </c>
      <c r="P35" s="118" t="s">
        <v>123</v>
      </c>
      <c r="Q35" s="14" t="s">
        <v>124</v>
      </c>
      <c r="R35" s="118"/>
    </row>
    <row r="36" spans="1:18" s="44" customFormat="1" ht="219.75" customHeight="1" x14ac:dyDescent="0.25">
      <c r="A36" s="42"/>
      <c r="B36" s="141"/>
      <c r="C36" s="141"/>
      <c r="D36" s="145" t="s">
        <v>130</v>
      </c>
      <c r="E36" s="116" t="s">
        <v>131</v>
      </c>
      <c r="F36" s="117" t="s">
        <v>132</v>
      </c>
      <c r="G36" s="117" t="s">
        <v>17</v>
      </c>
      <c r="H36" s="117" t="s">
        <v>133</v>
      </c>
      <c r="I36" s="117" t="s">
        <v>77</v>
      </c>
      <c r="J36" s="117" t="s">
        <v>19</v>
      </c>
      <c r="K36" s="58">
        <v>4</v>
      </c>
      <c r="L36" s="58">
        <v>3</v>
      </c>
      <c r="M36" s="104" t="s">
        <v>296</v>
      </c>
      <c r="N36" s="129"/>
      <c r="O36" s="103">
        <f t="shared" si="0"/>
        <v>0.75</v>
      </c>
      <c r="P36" s="117" t="s">
        <v>134</v>
      </c>
      <c r="Q36" s="117" t="s">
        <v>135</v>
      </c>
      <c r="R36" s="86"/>
    </row>
    <row r="37" spans="1:18" s="44" customFormat="1" ht="345" x14ac:dyDescent="0.25">
      <c r="A37" s="42"/>
      <c r="B37" s="141"/>
      <c r="C37" s="141"/>
      <c r="D37" s="145"/>
      <c r="E37" s="116" t="s">
        <v>136</v>
      </c>
      <c r="F37" s="43" t="s">
        <v>137</v>
      </c>
      <c r="G37" s="43" t="s">
        <v>17</v>
      </c>
      <c r="H37" s="43" t="s">
        <v>138</v>
      </c>
      <c r="I37" s="43" t="s">
        <v>38</v>
      </c>
      <c r="J37" s="43" t="s">
        <v>19</v>
      </c>
      <c r="K37" s="59">
        <v>4</v>
      </c>
      <c r="L37" s="59">
        <v>1</v>
      </c>
      <c r="M37" s="104" t="s">
        <v>297</v>
      </c>
      <c r="N37" s="130"/>
      <c r="O37" s="61">
        <f t="shared" si="0"/>
        <v>0.25</v>
      </c>
      <c r="P37" s="117" t="s">
        <v>134</v>
      </c>
      <c r="Q37" s="117" t="s">
        <v>135</v>
      </c>
      <c r="R37" s="88"/>
    </row>
    <row r="38" spans="1:18" s="44" customFormat="1" ht="84" customHeight="1" x14ac:dyDescent="0.25">
      <c r="A38" s="42"/>
      <c r="B38" s="141"/>
      <c r="C38" s="141"/>
      <c r="D38" s="145"/>
      <c r="E38" s="116" t="s">
        <v>139</v>
      </c>
      <c r="F38" s="117" t="s">
        <v>140</v>
      </c>
      <c r="G38" s="117" t="s">
        <v>17</v>
      </c>
      <c r="H38" s="117" t="s">
        <v>141</v>
      </c>
      <c r="I38" s="117" t="s">
        <v>38</v>
      </c>
      <c r="J38" s="117" t="s">
        <v>24</v>
      </c>
      <c r="K38" s="60">
        <v>1</v>
      </c>
      <c r="L38" s="60">
        <v>0.6</v>
      </c>
      <c r="M38" s="104" t="s">
        <v>323</v>
      </c>
      <c r="N38" s="104"/>
      <c r="O38" s="60">
        <f t="shared" si="0"/>
        <v>0.6</v>
      </c>
      <c r="P38" s="117" t="s">
        <v>134</v>
      </c>
      <c r="Q38" s="62" t="s">
        <v>135</v>
      </c>
      <c r="R38" s="86"/>
    </row>
    <row r="39" spans="1:18" s="44" customFormat="1" ht="409.5" x14ac:dyDescent="0.25">
      <c r="A39" s="42"/>
      <c r="B39" s="151"/>
      <c r="C39" s="151"/>
      <c r="D39" s="143" t="s">
        <v>142</v>
      </c>
      <c r="E39" s="155" t="s">
        <v>143</v>
      </c>
      <c r="F39" s="117" t="s">
        <v>144</v>
      </c>
      <c r="G39" s="117" t="s">
        <v>17</v>
      </c>
      <c r="H39" s="117" t="s">
        <v>145</v>
      </c>
      <c r="I39" s="117" t="s">
        <v>109</v>
      </c>
      <c r="J39" s="117" t="s">
        <v>24</v>
      </c>
      <c r="K39" s="63">
        <v>1</v>
      </c>
      <c r="L39" s="63">
        <v>0.5</v>
      </c>
      <c r="M39" s="179" t="s">
        <v>300</v>
      </c>
      <c r="N39" s="131"/>
      <c r="O39" s="63">
        <f t="shared" si="0"/>
        <v>0.5</v>
      </c>
      <c r="P39" s="43" t="s">
        <v>123</v>
      </c>
      <c r="Q39" s="117" t="s">
        <v>124</v>
      </c>
      <c r="R39" s="87"/>
    </row>
    <row r="40" spans="1:18" s="44" customFormat="1" ht="71.25" customHeight="1" x14ac:dyDescent="0.25">
      <c r="A40" s="42"/>
      <c r="B40" s="151"/>
      <c r="C40" s="151"/>
      <c r="D40" s="143"/>
      <c r="E40" s="155"/>
      <c r="F40" s="117" t="s">
        <v>146</v>
      </c>
      <c r="G40" s="117" t="s">
        <v>17</v>
      </c>
      <c r="H40" s="117" t="s">
        <v>147</v>
      </c>
      <c r="I40" s="117" t="s">
        <v>109</v>
      </c>
      <c r="J40" s="117" t="s">
        <v>24</v>
      </c>
      <c r="K40" s="63">
        <v>1</v>
      </c>
      <c r="L40" s="63">
        <v>0.5</v>
      </c>
      <c r="M40" s="180" t="s">
        <v>331</v>
      </c>
      <c r="N40" s="131" t="s">
        <v>301</v>
      </c>
      <c r="O40" s="63">
        <f t="shared" ref="O40:O47" si="1">L40/K40</f>
        <v>0.5</v>
      </c>
      <c r="P40" s="43" t="s">
        <v>123</v>
      </c>
      <c r="Q40" s="117" t="s">
        <v>124</v>
      </c>
      <c r="R40" s="88"/>
    </row>
    <row r="41" spans="1:18" s="44" customFormat="1" ht="384.75" customHeight="1" x14ac:dyDescent="0.25">
      <c r="A41" s="42"/>
      <c r="B41" s="151"/>
      <c r="C41" s="151"/>
      <c r="D41" s="143"/>
      <c r="E41" s="116" t="s">
        <v>148</v>
      </c>
      <c r="F41" s="117" t="s">
        <v>149</v>
      </c>
      <c r="G41" s="117" t="s">
        <v>17</v>
      </c>
      <c r="H41" s="117" t="s">
        <v>150</v>
      </c>
      <c r="I41" s="117" t="s">
        <v>38</v>
      </c>
      <c r="J41" s="117" t="s">
        <v>19</v>
      </c>
      <c r="K41" s="59">
        <v>36</v>
      </c>
      <c r="L41" s="59">
        <v>9</v>
      </c>
      <c r="M41" s="180" t="s">
        <v>330</v>
      </c>
      <c r="N41" s="132"/>
      <c r="O41" s="63">
        <f t="shared" si="1"/>
        <v>0.25</v>
      </c>
      <c r="P41" s="43" t="s">
        <v>123</v>
      </c>
      <c r="Q41" s="117" t="s">
        <v>124</v>
      </c>
      <c r="R41" s="43"/>
    </row>
    <row r="42" spans="1:18" s="44" customFormat="1" ht="409.5" x14ac:dyDescent="0.25">
      <c r="A42" s="42"/>
      <c r="B42" s="151"/>
      <c r="C42" s="152"/>
      <c r="D42" s="149"/>
      <c r="E42" s="116" t="s">
        <v>151</v>
      </c>
      <c r="F42" s="117" t="s">
        <v>152</v>
      </c>
      <c r="G42" s="117" t="s">
        <v>17</v>
      </c>
      <c r="H42" s="117" t="s">
        <v>153</v>
      </c>
      <c r="I42" s="117" t="s">
        <v>38</v>
      </c>
      <c r="J42" s="117" t="s">
        <v>24</v>
      </c>
      <c r="K42" s="63">
        <v>1</v>
      </c>
      <c r="L42" s="63">
        <v>0.5</v>
      </c>
      <c r="M42" s="179" t="s">
        <v>324</v>
      </c>
      <c r="N42" s="131"/>
      <c r="O42" s="63">
        <f t="shared" si="1"/>
        <v>0.5</v>
      </c>
      <c r="P42" s="43" t="s">
        <v>123</v>
      </c>
      <c r="Q42" s="117" t="s">
        <v>124</v>
      </c>
      <c r="R42" s="87"/>
    </row>
    <row r="43" spans="1:18" s="44" customFormat="1" ht="409.5" x14ac:dyDescent="0.25">
      <c r="A43" s="42"/>
      <c r="B43" s="151">
        <v>5</v>
      </c>
      <c r="C43" s="141" t="s">
        <v>154</v>
      </c>
      <c r="D43" s="117" t="s">
        <v>155</v>
      </c>
      <c r="E43" s="46" t="s">
        <v>156</v>
      </c>
      <c r="F43" s="43" t="s">
        <v>157</v>
      </c>
      <c r="G43" s="43" t="s">
        <v>17</v>
      </c>
      <c r="H43" s="43" t="s">
        <v>158</v>
      </c>
      <c r="I43" s="43" t="s">
        <v>109</v>
      </c>
      <c r="J43" s="43" t="s">
        <v>24</v>
      </c>
      <c r="K43" s="61">
        <v>1</v>
      </c>
      <c r="L43" s="61">
        <v>0.45</v>
      </c>
      <c r="M43" s="179" t="s">
        <v>302</v>
      </c>
      <c r="N43" s="133"/>
      <c r="O43" s="63">
        <f t="shared" si="1"/>
        <v>0.45</v>
      </c>
      <c r="P43" s="43" t="s">
        <v>123</v>
      </c>
      <c r="Q43" s="117" t="s">
        <v>159</v>
      </c>
      <c r="R43" s="89"/>
    </row>
    <row r="44" spans="1:18" s="47" customFormat="1" ht="201" customHeight="1" x14ac:dyDescent="0.25">
      <c r="A44" s="42"/>
      <c r="B44" s="151"/>
      <c r="C44" s="142"/>
      <c r="D44" s="45" t="s">
        <v>160</v>
      </c>
      <c r="E44" s="46" t="s">
        <v>161</v>
      </c>
      <c r="F44" s="43" t="s">
        <v>162</v>
      </c>
      <c r="G44" s="43" t="s">
        <v>17</v>
      </c>
      <c r="H44" s="43" t="s">
        <v>163</v>
      </c>
      <c r="I44" s="43" t="s">
        <v>18</v>
      </c>
      <c r="J44" s="43" t="s">
        <v>24</v>
      </c>
      <c r="K44" s="61">
        <v>1</v>
      </c>
      <c r="L44" s="61">
        <v>0.4</v>
      </c>
      <c r="M44" s="179" t="s">
        <v>303</v>
      </c>
      <c r="N44" s="133"/>
      <c r="O44" s="63">
        <f t="shared" si="1"/>
        <v>0.4</v>
      </c>
      <c r="P44" s="43" t="s">
        <v>123</v>
      </c>
      <c r="Q44" s="117" t="s">
        <v>159</v>
      </c>
      <c r="R44" s="89"/>
    </row>
    <row r="45" spans="1:18" s="44" customFormat="1" ht="126" customHeight="1" x14ac:dyDescent="0.25">
      <c r="A45" s="42"/>
      <c r="B45" s="151"/>
      <c r="C45" s="142"/>
      <c r="D45" s="45" t="s">
        <v>164</v>
      </c>
      <c r="E45" s="46" t="s">
        <v>165</v>
      </c>
      <c r="F45" s="43" t="s">
        <v>166</v>
      </c>
      <c r="G45" s="43" t="s">
        <v>17</v>
      </c>
      <c r="H45" s="43" t="s">
        <v>167</v>
      </c>
      <c r="I45" s="43" t="s">
        <v>18</v>
      </c>
      <c r="J45" s="43" t="s">
        <v>24</v>
      </c>
      <c r="K45" s="61">
        <v>1</v>
      </c>
      <c r="L45" s="61">
        <v>1</v>
      </c>
      <c r="M45" s="179" t="s">
        <v>325</v>
      </c>
      <c r="N45" s="133"/>
      <c r="O45" s="63">
        <f t="shared" si="1"/>
        <v>1</v>
      </c>
      <c r="P45" s="43" t="s">
        <v>123</v>
      </c>
      <c r="Q45" s="117" t="s">
        <v>159</v>
      </c>
      <c r="R45" s="89"/>
    </row>
    <row r="46" spans="1:18" s="44" customFormat="1" ht="92.25" customHeight="1" x14ac:dyDescent="0.25">
      <c r="A46" s="42"/>
      <c r="B46" s="151"/>
      <c r="C46" s="142"/>
      <c r="D46" s="45" t="s">
        <v>168</v>
      </c>
      <c r="E46" s="46" t="s">
        <v>169</v>
      </c>
      <c r="F46" s="43" t="s">
        <v>170</v>
      </c>
      <c r="G46" s="43" t="s">
        <v>17</v>
      </c>
      <c r="H46" s="43" t="s">
        <v>171</v>
      </c>
      <c r="I46" s="43" t="s">
        <v>38</v>
      </c>
      <c r="J46" s="43" t="s">
        <v>24</v>
      </c>
      <c r="K46" s="61">
        <v>1</v>
      </c>
      <c r="L46" s="61">
        <v>0.1</v>
      </c>
      <c r="M46" s="180" t="s">
        <v>326</v>
      </c>
      <c r="N46" s="133"/>
      <c r="O46" s="63">
        <f t="shared" si="1"/>
        <v>0.1</v>
      </c>
      <c r="P46" s="43" t="s">
        <v>123</v>
      </c>
      <c r="Q46" s="117" t="s">
        <v>159</v>
      </c>
      <c r="R46" s="89" t="s">
        <v>304</v>
      </c>
    </row>
    <row r="47" spans="1:18" s="44" customFormat="1" ht="291.75" customHeight="1" x14ac:dyDescent="0.25">
      <c r="A47" s="42"/>
      <c r="B47" s="152"/>
      <c r="C47" s="142"/>
      <c r="D47" s="117" t="s">
        <v>172</v>
      </c>
      <c r="E47" s="46" t="s">
        <v>173</v>
      </c>
      <c r="F47" s="43" t="s">
        <v>174</v>
      </c>
      <c r="G47" s="43" t="s">
        <v>17</v>
      </c>
      <c r="H47" s="43" t="s">
        <v>175</v>
      </c>
      <c r="I47" s="43" t="s">
        <v>18</v>
      </c>
      <c r="J47" s="43" t="s">
        <v>24</v>
      </c>
      <c r="K47" s="61">
        <v>1</v>
      </c>
      <c r="L47" s="61">
        <v>0.3</v>
      </c>
      <c r="M47" s="180" t="s">
        <v>305</v>
      </c>
      <c r="N47" s="133"/>
      <c r="O47" s="63">
        <f t="shared" si="1"/>
        <v>0.3</v>
      </c>
      <c r="P47" s="43" t="s">
        <v>123</v>
      </c>
      <c r="Q47" s="117" t="s">
        <v>159</v>
      </c>
      <c r="R47" s="89"/>
    </row>
    <row r="48" spans="1:18" s="38" customFormat="1" ht="30" x14ac:dyDescent="0.25">
      <c r="A48" s="40"/>
      <c r="B48" s="150">
        <v>6</v>
      </c>
      <c r="C48" s="150" t="s">
        <v>176</v>
      </c>
      <c r="D48" s="147" t="s">
        <v>177</v>
      </c>
      <c r="E48" s="20" t="s">
        <v>178</v>
      </c>
      <c r="F48" s="118" t="s">
        <v>179</v>
      </c>
      <c r="G48" s="110" t="s">
        <v>17</v>
      </c>
      <c r="H48" s="110" t="s">
        <v>180</v>
      </c>
      <c r="I48" s="110" t="s">
        <v>18</v>
      </c>
      <c r="J48" s="110" t="s">
        <v>24</v>
      </c>
      <c r="K48" s="4">
        <v>1</v>
      </c>
      <c r="L48" s="102">
        <v>0.38585624829839366</v>
      </c>
      <c r="M48" s="180" t="s">
        <v>327</v>
      </c>
      <c r="N48" s="105"/>
      <c r="O48" s="102">
        <f>L48/K48</f>
        <v>0.38585624829839366</v>
      </c>
      <c r="P48" s="118" t="s">
        <v>181</v>
      </c>
      <c r="Q48" s="14" t="s">
        <v>182</v>
      </c>
      <c r="R48" s="84"/>
    </row>
    <row r="49" spans="1:18" s="38" customFormat="1" ht="30" x14ac:dyDescent="0.25">
      <c r="A49" s="40"/>
      <c r="B49" s="151"/>
      <c r="C49" s="151"/>
      <c r="D49" s="148"/>
      <c r="E49" s="20" t="s">
        <v>183</v>
      </c>
      <c r="F49" s="118" t="s">
        <v>184</v>
      </c>
      <c r="G49" s="110" t="s">
        <v>17</v>
      </c>
      <c r="H49" s="110" t="s">
        <v>185</v>
      </c>
      <c r="I49" s="110" t="s">
        <v>18</v>
      </c>
      <c r="J49" s="110" t="s">
        <v>19</v>
      </c>
      <c r="K49" s="192" t="s">
        <v>89</v>
      </c>
      <c r="L49" s="193" t="s">
        <v>89</v>
      </c>
      <c r="M49" s="193" t="s">
        <v>89</v>
      </c>
      <c r="N49" s="193" t="s">
        <v>89</v>
      </c>
      <c r="O49" s="193" t="s">
        <v>89</v>
      </c>
      <c r="P49" s="110" t="s">
        <v>181</v>
      </c>
      <c r="Q49" s="14" t="s">
        <v>182</v>
      </c>
      <c r="R49" s="77" t="s">
        <v>49</v>
      </c>
    </row>
    <row r="50" spans="1:18" s="38" customFormat="1" ht="90" x14ac:dyDescent="0.25">
      <c r="A50" s="40"/>
      <c r="B50" s="151"/>
      <c r="C50" s="151"/>
      <c r="D50" s="118"/>
      <c r="E50" s="20" t="s">
        <v>183</v>
      </c>
      <c r="F50" s="189" t="s">
        <v>186</v>
      </c>
      <c r="G50" s="184" t="s">
        <v>17</v>
      </c>
      <c r="H50" s="184" t="s">
        <v>271</v>
      </c>
      <c r="I50" s="183" t="s">
        <v>109</v>
      </c>
      <c r="J50" s="184" t="s">
        <v>24</v>
      </c>
      <c r="K50" s="194">
        <v>0.75</v>
      </c>
      <c r="L50" s="195">
        <v>0.74</v>
      </c>
      <c r="M50" s="180" t="s">
        <v>328</v>
      </c>
      <c r="N50" s="181"/>
      <c r="O50" s="185">
        <f t="shared" ref="O50:O55" si="2">L50/K50</f>
        <v>0.98666666666666669</v>
      </c>
      <c r="P50" s="184" t="s">
        <v>181</v>
      </c>
      <c r="Q50" s="14" t="s">
        <v>182</v>
      </c>
      <c r="R50" s="186" t="s">
        <v>264</v>
      </c>
    </row>
    <row r="51" spans="1:18" s="38" customFormat="1" ht="75.75" customHeight="1" x14ac:dyDescent="0.25">
      <c r="A51" s="40"/>
      <c r="B51" s="152"/>
      <c r="C51" s="152"/>
      <c r="D51" s="111" t="s">
        <v>187</v>
      </c>
      <c r="E51" s="115" t="s">
        <v>188</v>
      </c>
      <c r="F51" s="118" t="s">
        <v>189</v>
      </c>
      <c r="G51" s="110" t="s">
        <v>17</v>
      </c>
      <c r="H51" s="110" t="s">
        <v>190</v>
      </c>
      <c r="I51" s="110" t="s">
        <v>109</v>
      </c>
      <c r="J51" s="110" t="s">
        <v>19</v>
      </c>
      <c r="K51" s="8">
        <v>10</v>
      </c>
      <c r="L51" s="8">
        <v>6</v>
      </c>
      <c r="M51" s="180" t="s">
        <v>306</v>
      </c>
      <c r="N51" s="128"/>
      <c r="O51" s="4">
        <f t="shared" si="2"/>
        <v>0.6</v>
      </c>
      <c r="P51" s="110" t="s">
        <v>181</v>
      </c>
      <c r="Q51" s="14" t="s">
        <v>182</v>
      </c>
      <c r="R51" s="8"/>
    </row>
    <row r="52" spans="1:18" s="38" customFormat="1" ht="409.6" customHeight="1" x14ac:dyDescent="0.25">
      <c r="A52" s="40"/>
      <c r="B52" s="141">
        <v>7</v>
      </c>
      <c r="C52" s="141" t="s">
        <v>191</v>
      </c>
      <c r="D52" s="111" t="s">
        <v>192</v>
      </c>
      <c r="E52" s="115" t="s">
        <v>193</v>
      </c>
      <c r="F52" s="118" t="s">
        <v>194</v>
      </c>
      <c r="G52" s="110" t="s">
        <v>17</v>
      </c>
      <c r="H52" s="110" t="s">
        <v>195</v>
      </c>
      <c r="I52" s="110" t="s">
        <v>109</v>
      </c>
      <c r="J52" s="110" t="s">
        <v>24</v>
      </c>
      <c r="K52" s="4">
        <v>1</v>
      </c>
      <c r="L52" s="4">
        <v>0.54</v>
      </c>
      <c r="M52" s="105" t="s">
        <v>329</v>
      </c>
      <c r="N52" s="105"/>
      <c r="O52" s="4">
        <f t="shared" si="2"/>
        <v>0.54</v>
      </c>
      <c r="P52" s="110" t="s">
        <v>196</v>
      </c>
      <c r="Q52" s="111" t="s">
        <v>197</v>
      </c>
      <c r="R52" s="4"/>
    </row>
    <row r="53" spans="1:18" s="38" customFormat="1" ht="120" customHeight="1" x14ac:dyDescent="0.25">
      <c r="A53" s="40"/>
      <c r="B53" s="141"/>
      <c r="C53" s="141"/>
      <c r="D53" s="111" t="s">
        <v>198</v>
      </c>
      <c r="E53" s="115" t="s">
        <v>199</v>
      </c>
      <c r="F53" s="118" t="s">
        <v>199</v>
      </c>
      <c r="G53" s="110" t="s">
        <v>17</v>
      </c>
      <c r="H53" s="110" t="s">
        <v>200</v>
      </c>
      <c r="I53" s="110" t="s">
        <v>77</v>
      </c>
      <c r="J53" s="110" t="s">
        <v>19</v>
      </c>
      <c r="K53" s="8">
        <v>6</v>
      </c>
      <c r="L53" s="8">
        <v>3</v>
      </c>
      <c r="M53" s="137" t="s">
        <v>313</v>
      </c>
      <c r="N53" s="128"/>
      <c r="O53" s="4">
        <f t="shared" si="2"/>
        <v>0.5</v>
      </c>
      <c r="P53" s="117" t="s">
        <v>134</v>
      </c>
      <c r="Q53" s="111" t="s">
        <v>135</v>
      </c>
      <c r="R53" s="8"/>
    </row>
    <row r="54" spans="1:18" s="39" customFormat="1" ht="409.6" customHeight="1" x14ac:dyDescent="0.25">
      <c r="A54" s="41"/>
      <c r="B54" s="152">
        <v>8</v>
      </c>
      <c r="C54" s="152" t="s">
        <v>201</v>
      </c>
      <c r="D54" s="149" t="s">
        <v>202</v>
      </c>
      <c r="E54" s="13" t="s">
        <v>203</v>
      </c>
      <c r="F54" s="14" t="s">
        <v>204</v>
      </c>
      <c r="G54" s="118" t="s">
        <v>17</v>
      </c>
      <c r="H54" s="111" t="s">
        <v>205</v>
      </c>
      <c r="I54" s="35" t="s">
        <v>77</v>
      </c>
      <c r="J54" s="14" t="s">
        <v>24</v>
      </c>
      <c r="K54" s="21">
        <v>1</v>
      </c>
      <c r="L54" s="91">
        <v>0.1045</v>
      </c>
      <c r="M54" s="119" t="s">
        <v>307</v>
      </c>
      <c r="N54" s="119" t="s">
        <v>309</v>
      </c>
      <c r="O54" s="91">
        <f t="shared" si="2"/>
        <v>0.1045</v>
      </c>
      <c r="P54" s="110" t="s">
        <v>206</v>
      </c>
      <c r="Q54" s="14" t="s">
        <v>207</v>
      </c>
      <c r="R54" s="21"/>
    </row>
    <row r="55" spans="1:18" s="38" customFormat="1" ht="30" customHeight="1" x14ac:dyDescent="0.25">
      <c r="A55" s="40"/>
      <c r="B55" s="141"/>
      <c r="C55" s="141"/>
      <c r="D55" s="142"/>
      <c r="E55" s="114" t="s">
        <v>208</v>
      </c>
      <c r="F55" s="14" t="s">
        <v>209</v>
      </c>
      <c r="G55" s="36" t="s">
        <v>17</v>
      </c>
      <c r="H55" s="111" t="s">
        <v>210</v>
      </c>
      <c r="I55" s="37" t="s">
        <v>77</v>
      </c>
      <c r="J55" s="65" t="s">
        <v>24</v>
      </c>
      <c r="K55" s="66">
        <v>1</v>
      </c>
      <c r="L55" s="66">
        <v>1</v>
      </c>
      <c r="M55" s="120" t="s">
        <v>308</v>
      </c>
      <c r="N55" s="66"/>
      <c r="O55" s="66">
        <f t="shared" si="2"/>
        <v>1</v>
      </c>
      <c r="P55" s="111" t="s">
        <v>206</v>
      </c>
      <c r="Q55" s="111" t="s">
        <v>207</v>
      </c>
      <c r="R55" s="66"/>
    </row>
    <row r="57" spans="1:18" ht="15.75" thickBot="1" x14ac:dyDescent="0.3"/>
    <row r="58" spans="1:18" ht="19.5" thickBot="1" x14ac:dyDescent="0.3">
      <c r="N58" s="138" t="s">
        <v>312</v>
      </c>
      <c r="O58" s="139">
        <v>0.56000000000000005</v>
      </c>
    </row>
  </sheetData>
  <mergeCells count="32">
    <mergeCell ref="C54:C55"/>
    <mergeCell ref="D54:D55"/>
    <mergeCell ref="B9:B10"/>
    <mergeCell ref="C9:C10"/>
    <mergeCell ref="D9:D10"/>
    <mergeCell ref="D17:D19"/>
    <mergeCell ref="D28:D32"/>
    <mergeCell ref="B11:B13"/>
    <mergeCell ref="D25:D26"/>
    <mergeCell ref="B14:B32"/>
    <mergeCell ref="C14:C32"/>
    <mergeCell ref="B43:B47"/>
    <mergeCell ref="B54:B55"/>
    <mergeCell ref="B52:B53"/>
    <mergeCell ref="C48:C51"/>
    <mergeCell ref="B48:B51"/>
    <mergeCell ref="D39:D42"/>
    <mergeCell ref="E9:E10"/>
    <mergeCell ref="C11:C13"/>
    <mergeCell ref="E33:E34"/>
    <mergeCell ref="E39:E40"/>
    <mergeCell ref="C33:C42"/>
    <mergeCell ref="E18:E19"/>
    <mergeCell ref="E23:E24"/>
    <mergeCell ref="C52:C53"/>
    <mergeCell ref="C43:C47"/>
    <mergeCell ref="B33:B42"/>
    <mergeCell ref="E21:E22"/>
    <mergeCell ref="D36:D38"/>
    <mergeCell ref="D20:D24"/>
    <mergeCell ref="D33:D35"/>
    <mergeCell ref="D48:D49"/>
  </mergeCells>
  <phoneticPr fontId="10" type="noConversion"/>
  <dataValidations count="1">
    <dataValidation type="textLength" operator="lessThanOrEqual" showInputMessage="1" showErrorMessage="1" sqref="M21" xr:uid="{B77727EA-914D-4733-A2C2-E59D6C227DC6}">
      <formula1>300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8"/>
  <sheetViews>
    <sheetView showGridLines="0" topLeftCell="A12" zoomScale="60" zoomScaleNormal="60" workbookViewId="0">
      <selection activeCell="F21" sqref="F21"/>
    </sheetView>
  </sheetViews>
  <sheetFormatPr baseColWidth="10" defaultColWidth="11.42578125" defaultRowHeight="15" x14ac:dyDescent="0.25"/>
  <cols>
    <col min="1" max="1" width="11.42578125" style="23"/>
    <col min="2" max="2" width="6.140625" style="23" customWidth="1"/>
    <col min="3" max="3" width="30.85546875" style="23" customWidth="1"/>
    <col min="4" max="4" width="34.85546875" style="23" customWidth="1"/>
    <col min="5" max="5" width="46.42578125" style="23" customWidth="1"/>
    <col min="6" max="6" width="50.85546875" style="23" customWidth="1"/>
    <col min="7" max="7" width="15.85546875" style="25" customWidth="1"/>
    <col min="8" max="8" width="23.5703125" style="23" bestFit="1" customWidth="1"/>
    <col min="9" max="16384" width="11.42578125" style="23"/>
  </cols>
  <sheetData>
    <row r="3" spans="2:7" x14ac:dyDescent="0.25">
      <c r="B3" s="1" t="s">
        <v>0</v>
      </c>
      <c r="C3" s="1" t="s">
        <v>1</v>
      </c>
      <c r="D3" s="1" t="s">
        <v>2</v>
      </c>
      <c r="E3" s="1" t="s">
        <v>3</v>
      </c>
      <c r="F3" s="1" t="s">
        <v>4</v>
      </c>
      <c r="G3" s="3" t="s">
        <v>9</v>
      </c>
    </row>
    <row r="4" spans="2:7" ht="30" x14ac:dyDescent="0.25">
      <c r="B4" s="157">
        <v>1</v>
      </c>
      <c r="C4" s="160" t="s">
        <v>25</v>
      </c>
      <c r="D4" s="57" t="s">
        <v>26</v>
      </c>
      <c r="E4" s="51" t="s">
        <v>27</v>
      </c>
      <c r="F4" s="51" t="s">
        <v>28</v>
      </c>
      <c r="G4" s="21">
        <v>1</v>
      </c>
    </row>
    <row r="5" spans="2:7" ht="45" x14ac:dyDescent="0.25">
      <c r="B5" s="158"/>
      <c r="C5" s="161"/>
      <c r="D5" s="57" t="s">
        <v>33</v>
      </c>
      <c r="E5" s="51" t="s">
        <v>34</v>
      </c>
      <c r="F5" s="51" t="s">
        <v>35</v>
      </c>
      <c r="G5" s="22">
        <v>1</v>
      </c>
    </row>
    <row r="6" spans="2:7" ht="45" x14ac:dyDescent="0.25">
      <c r="B6" s="159"/>
      <c r="C6" s="162"/>
      <c r="D6" s="57" t="s">
        <v>211</v>
      </c>
      <c r="E6" s="51" t="s">
        <v>42</v>
      </c>
      <c r="F6" s="51" t="s">
        <v>43</v>
      </c>
      <c r="G6" s="21">
        <v>0.85</v>
      </c>
    </row>
    <row r="7" spans="2:7" ht="15" customHeight="1" x14ac:dyDescent="0.25">
      <c r="B7" s="166">
        <v>2</v>
      </c>
      <c r="C7" s="169" t="s">
        <v>45</v>
      </c>
      <c r="D7" s="166" t="s">
        <v>74</v>
      </c>
      <c r="E7" s="48" t="s">
        <v>75</v>
      </c>
      <c r="F7" s="51" t="s">
        <v>75</v>
      </c>
      <c r="G7" s="6">
        <v>20</v>
      </c>
    </row>
    <row r="8" spans="2:7" x14ac:dyDescent="0.25">
      <c r="B8" s="164"/>
      <c r="C8" s="172"/>
      <c r="D8" s="164"/>
      <c r="E8" s="164" t="s">
        <v>78</v>
      </c>
      <c r="F8" s="51" t="s">
        <v>79</v>
      </c>
      <c r="G8" s="7">
        <v>448209</v>
      </c>
    </row>
    <row r="9" spans="2:7" x14ac:dyDescent="0.25">
      <c r="B9" s="164"/>
      <c r="C9" s="172"/>
      <c r="D9" s="164"/>
      <c r="E9" s="165"/>
      <c r="F9" s="51" t="s">
        <v>81</v>
      </c>
      <c r="G9" s="7">
        <v>4921</v>
      </c>
    </row>
    <row r="10" spans="2:7" ht="105" customHeight="1" x14ac:dyDescent="0.25">
      <c r="B10" s="164"/>
      <c r="C10" s="172"/>
      <c r="D10" s="164"/>
      <c r="E10" s="157" t="s">
        <v>212</v>
      </c>
      <c r="F10" s="30" t="s">
        <v>84</v>
      </c>
      <c r="G10" s="31" t="s">
        <v>213</v>
      </c>
    </row>
    <row r="11" spans="2:7" ht="105" customHeight="1" x14ac:dyDescent="0.25">
      <c r="B11" s="164"/>
      <c r="C11" s="172"/>
      <c r="D11" s="165"/>
      <c r="E11" s="159"/>
      <c r="F11" s="30" t="s">
        <v>87</v>
      </c>
      <c r="G11" s="31" t="s">
        <v>213</v>
      </c>
    </row>
    <row r="12" spans="2:7" ht="45" x14ac:dyDescent="0.25">
      <c r="B12" s="164"/>
      <c r="C12" s="172"/>
      <c r="D12" s="55" t="s">
        <v>56</v>
      </c>
      <c r="E12" s="54" t="s">
        <v>57</v>
      </c>
      <c r="F12" s="51" t="s">
        <v>58</v>
      </c>
      <c r="G12" s="4">
        <v>0.85</v>
      </c>
    </row>
    <row r="13" spans="2:7" ht="45" customHeight="1" x14ac:dyDescent="0.25">
      <c r="B13" s="164"/>
      <c r="C13" s="172"/>
      <c r="D13" s="167" t="s">
        <v>62</v>
      </c>
      <c r="E13" s="56" t="s">
        <v>63</v>
      </c>
      <c r="F13" s="30" t="s">
        <v>64</v>
      </c>
      <c r="G13" s="34">
        <v>0.20300000000000001</v>
      </c>
    </row>
    <row r="14" spans="2:7" ht="45" x14ac:dyDescent="0.25">
      <c r="B14" s="164"/>
      <c r="C14" s="172"/>
      <c r="D14" s="171"/>
      <c r="E14" s="167" t="s">
        <v>67</v>
      </c>
      <c r="F14" s="30" t="s">
        <v>214</v>
      </c>
      <c r="G14" s="29">
        <v>1</v>
      </c>
    </row>
    <row r="15" spans="2:7" ht="43.5" customHeight="1" x14ac:dyDescent="0.25">
      <c r="B15" s="164"/>
      <c r="C15" s="172"/>
      <c r="D15" s="168"/>
      <c r="E15" s="168"/>
      <c r="F15" s="30" t="s">
        <v>72</v>
      </c>
      <c r="G15" s="29">
        <v>1</v>
      </c>
    </row>
    <row r="16" spans="2:7" ht="75" customHeight="1" x14ac:dyDescent="0.25">
      <c r="B16" s="164"/>
      <c r="C16" s="172"/>
      <c r="D16" s="166" t="s">
        <v>101</v>
      </c>
      <c r="E16" s="48" t="s">
        <v>102</v>
      </c>
      <c r="F16" s="51" t="s">
        <v>103</v>
      </c>
      <c r="G16" s="4">
        <v>0.5</v>
      </c>
    </row>
    <row r="17" spans="2:8" ht="30" x14ac:dyDescent="0.25">
      <c r="B17" s="164"/>
      <c r="C17" s="172"/>
      <c r="D17" s="164"/>
      <c r="E17" s="48" t="s">
        <v>106</v>
      </c>
      <c r="F17" s="51" t="s">
        <v>107</v>
      </c>
      <c r="G17" s="4">
        <v>2</v>
      </c>
    </row>
    <row r="18" spans="2:8" ht="30" x14ac:dyDescent="0.25">
      <c r="B18" s="164"/>
      <c r="C18" s="172"/>
      <c r="D18" s="164"/>
      <c r="E18" s="48" t="s">
        <v>112</v>
      </c>
      <c r="F18" s="51" t="s">
        <v>113</v>
      </c>
      <c r="G18" s="9">
        <v>82</v>
      </c>
    </row>
    <row r="19" spans="2:8" ht="30" x14ac:dyDescent="0.25">
      <c r="B19" s="164"/>
      <c r="C19" s="172"/>
      <c r="D19" s="165"/>
      <c r="E19" s="48" t="s">
        <v>115</v>
      </c>
      <c r="F19" s="51" t="s">
        <v>215</v>
      </c>
      <c r="G19" s="4">
        <v>0.48499999999999999</v>
      </c>
    </row>
    <row r="20" spans="2:8" ht="45" customHeight="1" x14ac:dyDescent="0.25">
      <c r="B20" s="164"/>
      <c r="C20" s="172"/>
      <c r="D20" s="53" t="s">
        <v>46</v>
      </c>
      <c r="E20" s="48" t="s">
        <v>47</v>
      </c>
      <c r="F20" s="51" t="s">
        <v>47</v>
      </c>
      <c r="G20" s="5">
        <v>1</v>
      </c>
    </row>
    <row r="21" spans="2:8" s="26" customFormat="1" ht="45" x14ac:dyDescent="0.25">
      <c r="B21" s="164"/>
      <c r="C21" s="172"/>
      <c r="D21" s="53" t="s">
        <v>52</v>
      </c>
      <c r="E21" s="32" t="s">
        <v>216</v>
      </c>
      <c r="F21" s="52" t="s">
        <v>217</v>
      </c>
      <c r="G21" s="21">
        <v>0.9</v>
      </c>
      <c r="H21" s="28"/>
    </row>
    <row r="22" spans="2:8" ht="45" x14ac:dyDescent="0.25">
      <c r="B22" s="164"/>
      <c r="C22" s="172"/>
      <c r="D22" s="166" t="s">
        <v>90</v>
      </c>
      <c r="E22" s="54" t="s">
        <v>91</v>
      </c>
      <c r="F22" s="52" t="s">
        <v>218</v>
      </c>
      <c r="G22" s="7">
        <v>900000</v>
      </c>
    </row>
    <row r="23" spans="2:8" ht="30" x14ac:dyDescent="0.25">
      <c r="B23" s="164"/>
      <c r="C23" s="172"/>
      <c r="D23" s="165"/>
      <c r="E23" s="48" t="s">
        <v>93</v>
      </c>
      <c r="F23" s="51" t="s">
        <v>94</v>
      </c>
      <c r="G23" s="7">
        <v>80000</v>
      </c>
    </row>
    <row r="24" spans="2:8" ht="30" x14ac:dyDescent="0.25">
      <c r="B24" s="165"/>
      <c r="C24" s="170"/>
      <c r="D24" s="55" t="s">
        <v>97</v>
      </c>
      <c r="E24" s="54" t="s">
        <v>219</v>
      </c>
      <c r="F24" s="52" t="s">
        <v>220</v>
      </c>
      <c r="G24" s="7">
        <v>3000000</v>
      </c>
    </row>
    <row r="25" spans="2:8" ht="29.25" customHeight="1" x14ac:dyDescent="0.25">
      <c r="B25" s="166">
        <v>3</v>
      </c>
      <c r="C25" s="169" t="s">
        <v>221</v>
      </c>
      <c r="D25" s="163" t="s">
        <v>14</v>
      </c>
      <c r="E25" s="166" t="s">
        <v>15</v>
      </c>
      <c r="F25" s="52" t="s">
        <v>222</v>
      </c>
      <c r="G25" s="5">
        <v>1</v>
      </c>
      <c r="H25" s="16"/>
    </row>
    <row r="26" spans="2:8" ht="42" customHeight="1" x14ac:dyDescent="0.25">
      <c r="B26" s="165"/>
      <c r="C26" s="170"/>
      <c r="D26" s="163"/>
      <c r="E26" s="165"/>
      <c r="F26" s="52" t="s">
        <v>22</v>
      </c>
      <c r="G26" s="4">
        <v>1</v>
      </c>
    </row>
    <row r="27" spans="2:8" ht="16.5" customHeight="1" x14ac:dyDescent="0.25">
      <c r="B27" s="164">
        <v>4</v>
      </c>
      <c r="C27" s="141" t="s">
        <v>118</v>
      </c>
      <c r="D27" s="146" t="s">
        <v>119</v>
      </c>
      <c r="E27" s="146" t="s">
        <v>120</v>
      </c>
      <c r="F27" s="14" t="s">
        <v>121</v>
      </c>
      <c r="G27" s="10">
        <v>3</v>
      </c>
    </row>
    <row r="28" spans="2:8" x14ac:dyDescent="0.25">
      <c r="B28" s="164"/>
      <c r="C28" s="141"/>
      <c r="D28" s="143"/>
      <c r="E28" s="149"/>
      <c r="F28" s="14" t="s">
        <v>125</v>
      </c>
      <c r="G28" s="10">
        <v>1000000</v>
      </c>
    </row>
    <row r="29" spans="2:8" ht="30" x14ac:dyDescent="0.25">
      <c r="B29" s="164"/>
      <c r="C29" s="176"/>
      <c r="D29" s="149"/>
      <c r="E29" s="49" t="s">
        <v>127</v>
      </c>
      <c r="F29" s="14" t="s">
        <v>128</v>
      </c>
      <c r="G29" s="11">
        <v>50</v>
      </c>
    </row>
    <row r="30" spans="2:8" ht="65.25" customHeight="1" x14ac:dyDescent="0.25">
      <c r="B30" s="164"/>
      <c r="C30" s="176"/>
      <c r="D30" s="142" t="s">
        <v>130</v>
      </c>
      <c r="E30" s="49" t="s">
        <v>131</v>
      </c>
      <c r="F30" s="57" t="s">
        <v>223</v>
      </c>
      <c r="G30" s="11">
        <v>6</v>
      </c>
    </row>
    <row r="31" spans="2:8" ht="45" x14ac:dyDescent="0.25">
      <c r="B31" s="164"/>
      <c r="C31" s="176"/>
      <c r="D31" s="142"/>
      <c r="E31" s="49" t="s">
        <v>136</v>
      </c>
      <c r="F31" s="52" t="s">
        <v>224</v>
      </c>
      <c r="G31" s="8">
        <v>2</v>
      </c>
    </row>
    <row r="32" spans="2:8" ht="45" x14ac:dyDescent="0.25">
      <c r="B32" s="164"/>
      <c r="C32" s="176"/>
      <c r="D32" s="142"/>
      <c r="E32" s="49" t="s">
        <v>139</v>
      </c>
      <c r="F32" s="57" t="s">
        <v>225</v>
      </c>
      <c r="G32" s="19">
        <v>1</v>
      </c>
    </row>
    <row r="33" spans="2:7" ht="75" x14ac:dyDescent="0.25">
      <c r="B33" s="164"/>
      <c r="C33" s="176"/>
      <c r="D33" s="146" t="s">
        <v>142</v>
      </c>
      <c r="E33" s="163" t="s">
        <v>226</v>
      </c>
      <c r="F33" s="57" t="s">
        <v>227</v>
      </c>
      <c r="G33" s="27">
        <v>1</v>
      </c>
    </row>
    <row r="34" spans="2:7" ht="61.5" customHeight="1" x14ac:dyDescent="0.25">
      <c r="B34" s="164"/>
      <c r="C34" s="141"/>
      <c r="D34" s="143"/>
      <c r="E34" s="163"/>
      <c r="F34" s="57" t="s">
        <v>228</v>
      </c>
      <c r="G34" s="27">
        <v>1</v>
      </c>
    </row>
    <row r="35" spans="2:7" ht="45" x14ac:dyDescent="0.25">
      <c r="B35" s="164"/>
      <c r="C35" s="141"/>
      <c r="D35" s="143"/>
      <c r="E35" s="49" t="s">
        <v>148</v>
      </c>
      <c r="F35" s="57" t="s">
        <v>229</v>
      </c>
      <c r="G35" s="10">
        <v>50</v>
      </c>
    </row>
    <row r="36" spans="2:7" ht="60" x14ac:dyDescent="0.25">
      <c r="B36" s="164"/>
      <c r="C36" s="176"/>
      <c r="D36" s="168"/>
      <c r="E36" s="49" t="s">
        <v>230</v>
      </c>
      <c r="F36" s="57" t="s">
        <v>231</v>
      </c>
      <c r="G36" s="33">
        <v>1</v>
      </c>
    </row>
    <row r="37" spans="2:7" ht="45" x14ac:dyDescent="0.25">
      <c r="B37" s="174">
        <v>5</v>
      </c>
      <c r="C37" s="175" t="s">
        <v>154</v>
      </c>
      <c r="D37" s="14" t="s">
        <v>155</v>
      </c>
      <c r="E37" s="51" t="s">
        <v>156</v>
      </c>
      <c r="F37" s="51" t="s">
        <v>157</v>
      </c>
      <c r="G37" s="21">
        <v>0.6</v>
      </c>
    </row>
    <row r="38" spans="2:7" ht="30" x14ac:dyDescent="0.25">
      <c r="B38" s="174"/>
      <c r="C38" s="174"/>
      <c r="D38" s="50" t="s">
        <v>160</v>
      </c>
      <c r="E38" s="51" t="s">
        <v>161</v>
      </c>
      <c r="F38" s="51" t="s">
        <v>162</v>
      </c>
      <c r="G38" s="21">
        <v>0.7</v>
      </c>
    </row>
    <row r="39" spans="2:7" ht="30" x14ac:dyDescent="0.25">
      <c r="B39" s="174"/>
      <c r="C39" s="174"/>
      <c r="D39" s="50" t="s">
        <v>164</v>
      </c>
      <c r="E39" s="51" t="s">
        <v>232</v>
      </c>
      <c r="F39" s="51" t="s">
        <v>166</v>
      </c>
      <c r="G39" s="21">
        <v>1</v>
      </c>
    </row>
    <row r="40" spans="2:7" ht="30" x14ac:dyDescent="0.25">
      <c r="B40" s="174"/>
      <c r="C40" s="174"/>
      <c r="D40" s="50" t="s">
        <v>168</v>
      </c>
      <c r="E40" s="32" t="s">
        <v>233</v>
      </c>
      <c r="F40" s="52" t="s">
        <v>234</v>
      </c>
      <c r="G40" s="21">
        <v>1</v>
      </c>
    </row>
    <row r="41" spans="2:7" ht="30" x14ac:dyDescent="0.25">
      <c r="B41" s="174"/>
      <c r="C41" s="174"/>
      <c r="D41" s="50" t="s">
        <v>172</v>
      </c>
      <c r="E41" s="51" t="s">
        <v>173</v>
      </c>
      <c r="F41" s="51" t="s">
        <v>174</v>
      </c>
      <c r="G41" s="21" t="s">
        <v>235</v>
      </c>
    </row>
    <row r="42" spans="2:7" x14ac:dyDescent="0.25">
      <c r="B42" s="166">
        <v>6</v>
      </c>
      <c r="C42" s="169" t="s">
        <v>176</v>
      </c>
      <c r="D42" s="166" t="s">
        <v>177</v>
      </c>
      <c r="E42" s="48" t="s">
        <v>178</v>
      </c>
      <c r="F42" s="51" t="s">
        <v>179</v>
      </c>
      <c r="G42" s="4">
        <v>1</v>
      </c>
    </row>
    <row r="43" spans="2:7" x14ac:dyDescent="0.25">
      <c r="B43" s="164"/>
      <c r="C43" s="172"/>
      <c r="D43" s="165"/>
      <c r="E43" s="48" t="s">
        <v>183</v>
      </c>
      <c r="F43" s="52" t="s">
        <v>184</v>
      </c>
      <c r="G43" s="5">
        <v>1</v>
      </c>
    </row>
    <row r="44" spans="2:7" ht="30" x14ac:dyDescent="0.25">
      <c r="B44" s="165"/>
      <c r="C44" s="170"/>
      <c r="D44" s="53" t="s">
        <v>187</v>
      </c>
      <c r="E44" s="48" t="s">
        <v>188</v>
      </c>
      <c r="F44" s="52" t="s">
        <v>189</v>
      </c>
      <c r="G44" s="8">
        <v>2</v>
      </c>
    </row>
    <row r="45" spans="2:7" ht="45" x14ac:dyDescent="0.25">
      <c r="B45" s="166">
        <v>7</v>
      </c>
      <c r="C45" s="169" t="s">
        <v>191</v>
      </c>
      <c r="D45" s="53" t="s">
        <v>192</v>
      </c>
      <c r="E45" s="48" t="s">
        <v>236</v>
      </c>
      <c r="F45" s="52" t="s">
        <v>194</v>
      </c>
      <c r="G45" s="4">
        <v>1</v>
      </c>
    </row>
    <row r="46" spans="2:7" ht="45" x14ac:dyDescent="0.25">
      <c r="B46" s="164"/>
      <c r="C46" s="172"/>
      <c r="D46" s="55" t="s">
        <v>198</v>
      </c>
      <c r="E46" s="48" t="s">
        <v>237</v>
      </c>
      <c r="F46" s="52" t="s">
        <v>200</v>
      </c>
      <c r="G46" s="8">
        <v>4</v>
      </c>
    </row>
    <row r="47" spans="2:7" ht="30" x14ac:dyDescent="0.25">
      <c r="B47" s="163">
        <v>8</v>
      </c>
      <c r="C47" s="173" t="s">
        <v>238</v>
      </c>
      <c r="D47" s="163" t="s">
        <v>202</v>
      </c>
      <c r="E47" s="14" t="s">
        <v>203</v>
      </c>
      <c r="F47" s="57" t="s">
        <v>204</v>
      </c>
      <c r="G47" s="15">
        <v>1</v>
      </c>
    </row>
    <row r="48" spans="2:7" ht="30" x14ac:dyDescent="0.25">
      <c r="B48" s="163"/>
      <c r="C48" s="173"/>
      <c r="D48" s="163"/>
      <c r="E48" s="53" t="s">
        <v>208</v>
      </c>
      <c r="F48" s="57" t="s">
        <v>209</v>
      </c>
      <c r="G48" s="24">
        <v>1</v>
      </c>
    </row>
  </sheetData>
  <mergeCells count="32">
    <mergeCell ref="E27:E28"/>
    <mergeCell ref="D30:D32"/>
    <mergeCell ref="D33:D36"/>
    <mergeCell ref="E33:E34"/>
    <mergeCell ref="B47:B48"/>
    <mergeCell ref="C47:C48"/>
    <mergeCell ref="D47:D48"/>
    <mergeCell ref="B37:B41"/>
    <mergeCell ref="C37:C41"/>
    <mergeCell ref="B42:B44"/>
    <mergeCell ref="C42:C44"/>
    <mergeCell ref="D42:D43"/>
    <mergeCell ref="B45:B46"/>
    <mergeCell ref="C45:C46"/>
    <mergeCell ref="B27:B36"/>
    <mergeCell ref="C27:C36"/>
    <mergeCell ref="D27:D29"/>
    <mergeCell ref="C25:C26"/>
    <mergeCell ref="B25:B26"/>
    <mergeCell ref="B7:B24"/>
    <mergeCell ref="D13:D15"/>
    <mergeCell ref="C7:C24"/>
    <mergeCell ref="D7:D11"/>
    <mergeCell ref="B4:B6"/>
    <mergeCell ref="C4:C6"/>
    <mergeCell ref="D25:D26"/>
    <mergeCell ref="E8:E9"/>
    <mergeCell ref="E25:E26"/>
    <mergeCell ref="D22:D23"/>
    <mergeCell ref="D16:D19"/>
    <mergeCell ref="E14:E15"/>
    <mergeCell ref="E10: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D38"/>
  <sheetViews>
    <sheetView workbookViewId="0">
      <selection activeCell="D33" sqref="D33:D38"/>
    </sheetView>
  </sheetViews>
  <sheetFormatPr baseColWidth="10" defaultColWidth="11.42578125" defaultRowHeight="15" x14ac:dyDescent="0.25"/>
  <sheetData>
    <row r="2" spans="4:4" x14ac:dyDescent="0.25">
      <c r="D2" t="s">
        <v>239</v>
      </c>
    </row>
    <row r="3" spans="4:4" x14ac:dyDescent="0.25">
      <c r="D3" t="s">
        <v>240</v>
      </c>
    </row>
    <row r="4" spans="4:4" x14ac:dyDescent="0.25">
      <c r="D4" t="s">
        <v>241</v>
      </c>
    </row>
    <row r="5" spans="4:4" x14ac:dyDescent="0.25">
      <c r="D5" t="s">
        <v>242</v>
      </c>
    </row>
    <row r="6" spans="4:4" x14ac:dyDescent="0.25">
      <c r="D6" t="s">
        <v>177</v>
      </c>
    </row>
    <row r="7" spans="4:4" x14ac:dyDescent="0.25">
      <c r="D7" t="s">
        <v>192</v>
      </c>
    </row>
    <row r="8" spans="4:4" x14ac:dyDescent="0.25">
      <c r="D8" t="s">
        <v>243</v>
      </c>
    </row>
    <row r="11" spans="4:4" x14ac:dyDescent="0.25">
      <c r="D11" t="s">
        <v>244</v>
      </c>
    </row>
    <row r="12" spans="4:4" x14ac:dyDescent="0.25">
      <c r="D12" t="s">
        <v>245</v>
      </c>
    </row>
    <row r="13" spans="4:4" x14ac:dyDescent="0.25">
      <c r="D13" t="s">
        <v>246</v>
      </c>
    </row>
    <row r="14" spans="4:4" x14ac:dyDescent="0.25">
      <c r="D14" t="s">
        <v>247</v>
      </c>
    </row>
    <row r="15" spans="4:4" x14ac:dyDescent="0.25">
      <c r="D15" t="s">
        <v>248</v>
      </c>
    </row>
    <row r="18" spans="4:4" x14ac:dyDescent="0.25">
      <c r="D18" t="s">
        <v>249</v>
      </c>
    </row>
    <row r="19" spans="4:4" x14ac:dyDescent="0.25">
      <c r="D19" t="s">
        <v>250</v>
      </c>
    </row>
    <row r="20" spans="4:4" x14ac:dyDescent="0.25">
      <c r="D20" t="s">
        <v>251</v>
      </c>
    </row>
    <row r="23" spans="4:4" x14ac:dyDescent="0.25">
      <c r="D23" t="s">
        <v>252</v>
      </c>
    </row>
    <row r="24" spans="4:4" x14ac:dyDescent="0.25">
      <c r="D24" t="s">
        <v>253</v>
      </c>
    </row>
    <row r="25" spans="4:4" x14ac:dyDescent="0.25">
      <c r="D25" t="s">
        <v>254</v>
      </c>
    </row>
    <row r="26" spans="4:4" x14ac:dyDescent="0.25">
      <c r="D26" t="s">
        <v>255</v>
      </c>
    </row>
    <row r="27" spans="4:4" x14ac:dyDescent="0.25">
      <c r="D27" t="s">
        <v>256</v>
      </c>
    </row>
    <row r="28" spans="4:4" x14ac:dyDescent="0.25">
      <c r="D28" t="s">
        <v>257</v>
      </c>
    </row>
    <row r="29" spans="4:4" x14ac:dyDescent="0.25">
      <c r="D29" t="s">
        <v>258</v>
      </c>
    </row>
    <row r="33" spans="4:4" x14ac:dyDescent="0.25">
      <c r="D33" t="s">
        <v>155</v>
      </c>
    </row>
    <row r="34" spans="4:4" x14ac:dyDescent="0.25">
      <c r="D34" t="s">
        <v>259</v>
      </c>
    </row>
    <row r="35" spans="4:4" x14ac:dyDescent="0.25">
      <c r="D35" t="s">
        <v>260</v>
      </c>
    </row>
    <row r="36" spans="4:4" x14ac:dyDescent="0.25">
      <c r="D36" t="s">
        <v>261</v>
      </c>
    </row>
    <row r="37" spans="4:4" x14ac:dyDescent="0.25">
      <c r="D37" t="s">
        <v>262</v>
      </c>
    </row>
    <row r="38" spans="4:4" x14ac:dyDescent="0.25">
      <c r="D38"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Nueva estructura de objetivos</vt:lpstr>
      <vt:lpstr>Hoja1</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Natalia Pineda</cp:lastModifiedBy>
  <cp:revision/>
  <dcterms:created xsi:type="dcterms:W3CDTF">2021-01-18T21:09:58Z</dcterms:created>
  <dcterms:modified xsi:type="dcterms:W3CDTF">2022-07-22T16:45:01Z</dcterms:modified>
  <cp:category/>
  <cp:contentStatus/>
</cp:coreProperties>
</file>